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1" sheetId="2" state="visible" r:id="rId4"/>
    <sheet name="load Info" sheetId="3" state="visible" r:id="rId5"/>
    <sheet name="All" sheetId="4" state="visible" r:id="rId6"/>
    <sheet name="Intl Only" sheetId="5" state="visible" r:id="rId7"/>
    <sheet name="graph Data" sheetId="6" state="visible" r:id="rId8"/>
  </sheet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<sst xmlns="http://schemas.openxmlformats.org/spreadsheetml/2006/main" count="4901" uniqueCount="77">
  <si>
    <t xml:space="preserve">Transco FS</t>
  </si>
  <si>
    <t xml:space="preserve">DATE</t>
  </si>
  <si>
    <t xml:space="preserve">WEATHER DATA</t>
  </si>
  <si>
    <t xml:space="preserve">INTERR</t>
  </si>
  <si>
    <t xml:space="preserve">COLUMBIA GAS TRANSMISSION</t>
  </si>
  <si>
    <t xml:space="preserve">CNG TRANSMISSION</t>
  </si>
  <si>
    <t xml:space="preserve">TRANSCO</t>
  </si>
  <si>
    <t xml:space="preserve">PROPANE</t>
  </si>
  <si>
    <t xml:space="preserve">TOTAL</t>
  </si>
  <si>
    <t xml:space="preserve"> VNG PIPELINE CUSTOMERS</t>
  </si>
  <si>
    <t xml:space="preserve">TOTAL </t>
  </si>
  <si>
    <t xml:space="preserve">STATUS</t>
  </si>
  <si>
    <t xml:space="preserve">Gas</t>
  </si>
  <si>
    <t xml:space="preserve">Distribution</t>
  </si>
  <si>
    <t xml:space="preserve">VNG</t>
  </si>
  <si>
    <t xml:space="preserve">Supply</t>
  </si>
  <si>
    <t xml:space="preserve">Customer</t>
  </si>
  <si>
    <t xml:space="preserve">SYSTEM</t>
  </si>
  <si>
    <t xml:space="preserve">Delivered</t>
  </si>
  <si>
    <t xml:space="preserve">Use</t>
  </si>
  <si>
    <t xml:space="preserve">(SENDOUT)</t>
  </si>
  <si>
    <t xml:space="preserve">1997 summer injections</t>
  </si>
  <si>
    <t xml:space="preserve">Degree Days</t>
  </si>
  <si>
    <t xml:space="preserve">Temperature</t>
  </si>
  <si>
    <t xml:space="preserve">Firm</t>
  </si>
  <si>
    <t xml:space="preserve">End User</t>
  </si>
  <si>
    <t xml:space="preserve">FSS</t>
  </si>
  <si>
    <t xml:space="preserve">Chesapk.</t>
  </si>
  <si>
    <t xml:space="preserve">VNG/COS</t>
  </si>
  <si>
    <t xml:space="preserve">GSS</t>
  </si>
  <si>
    <t xml:space="preserve">Cove Pt.</t>
  </si>
  <si>
    <t xml:space="preserve">Fuel</t>
  </si>
  <si>
    <t xml:space="preserve">WSS</t>
  </si>
  <si>
    <t xml:space="preserve">(Dth)</t>
  </si>
  <si>
    <t xml:space="preserve">To VNG</t>
  </si>
  <si>
    <t xml:space="preserve">(125,000)</t>
  </si>
  <si>
    <t xml:space="preserve">(42,500)</t>
  </si>
  <si>
    <t xml:space="preserve">(20,000)</t>
  </si>
  <si>
    <t xml:space="preserve">(10,000)</t>
  </si>
  <si>
    <t xml:space="preserve">12-12</t>
  </si>
  <si>
    <t xml:space="preserve">8-8</t>
  </si>
  <si>
    <t xml:space="preserve">Min</t>
  </si>
  <si>
    <t xml:space="preserve">Max</t>
  </si>
  <si>
    <t xml:space="preserve">Avg.</t>
  </si>
  <si>
    <t xml:space="preserve">Transport.</t>
  </si>
  <si>
    <t xml:space="preserve">Storage</t>
  </si>
  <si>
    <t xml:space="preserve">LNG</t>
  </si>
  <si>
    <t xml:space="preserve">Exch.</t>
  </si>
  <si>
    <t xml:space="preserve">Retain.</t>
  </si>
  <si>
    <t xml:space="preserve">Sales</t>
  </si>
  <si>
    <t xml:space="preserve">1200 btu/cf</t>
  </si>
  <si>
    <t xml:space="preserve">Doswell</t>
  </si>
  <si>
    <t xml:space="preserve">Va. Power</t>
  </si>
  <si>
    <t xml:space="preserve">Richmond</t>
  </si>
  <si>
    <t xml:space="preserve">Col. of  Va</t>
  </si>
  <si>
    <t xml:space="preserve">Total CG Sendout Less Transport Load</t>
  </si>
  <si>
    <t xml:space="preserve">Total Enduser transport</t>
  </si>
  <si>
    <t xml:space="preserve">Rate Schedule 6 &amp; 7</t>
  </si>
  <si>
    <t xml:space="preserve">Rate Schedule 8 &amp; 9</t>
  </si>
  <si>
    <t xml:space="preserve">MPS Deliveries</t>
  </si>
  <si>
    <t xml:space="preserve">Adjusted End User Transport for Industrial Sales Only</t>
  </si>
  <si>
    <t xml:space="preserve">Load including IT - no 3rd transport</t>
  </si>
  <si>
    <t xml:space="preserve">Firm Requirements</t>
  </si>
  <si>
    <t xml:space="preserve">Net Underdeliveries to IS/IT Customers (Sales)</t>
  </si>
  <si>
    <t xml:space="preserve">Total EndUser Transport</t>
  </si>
  <si>
    <t xml:space="preserve">True Firm Load (adjusted for IS/IT Banking)</t>
  </si>
  <si>
    <t xml:space="preserve">TCO FSS</t>
  </si>
  <si>
    <t xml:space="preserve">TCO LNG</t>
  </si>
  <si>
    <t xml:space="preserve">CNG GSS</t>
  </si>
  <si>
    <t xml:space="preserve">CNG LNG</t>
  </si>
  <si>
    <t xml:space="preserve">Transco GSS</t>
  </si>
  <si>
    <t xml:space="preserve">Total</t>
  </si>
  <si>
    <t xml:space="preserve">ON / ON</t>
  </si>
  <si>
    <t xml:space="preserve">na</t>
  </si>
  <si>
    <t xml:space="preserve">OFF / ON</t>
  </si>
  <si>
    <t xml:space="preserve">OFF</t>
  </si>
  <si>
    <t xml:space="preserve">Net Underdeliveries to IS/IT Customers (Sales/Bank W/D's)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</si>
</sst>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0.00"/>
    <numFmt numFmtId="169" formatCode="#,##0"/>
    <numFmt numFmtId="170" formatCode="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8"/>
      <color rgb="FF0000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7" fillId="2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6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6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6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2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7" fillId="2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7" fillId="2" borderId="8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6" fillId="2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2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1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Transco FS Utilization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Transco FS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Sheet1!$A$8:$A$1254</c:f>
              <c:strCache>
                <c:ptCount val="1247"/>
                <c:pt idx="0">
                  <c:v>1/1/1997</c:v>
                </c:pt>
                <c:pt idx="1">
                  <c:v>1/2/1997</c:v>
                </c:pt>
                <c:pt idx="2">
                  <c:v>1/3/1997</c:v>
                </c:pt>
                <c:pt idx="3">
                  <c:v>1/4/1997</c:v>
                </c:pt>
                <c:pt idx="4">
                  <c:v>1/5/1997</c:v>
                </c:pt>
                <c:pt idx="5">
                  <c:v>1/6/1997</c:v>
                </c:pt>
                <c:pt idx="6">
                  <c:v>1/7/1997</c:v>
                </c:pt>
                <c:pt idx="7">
                  <c:v>1/8/1997</c:v>
                </c:pt>
                <c:pt idx="8">
                  <c:v>1/9/1997</c:v>
                </c:pt>
                <c:pt idx="9">
                  <c:v>1/10/1997</c:v>
                </c:pt>
                <c:pt idx="10">
                  <c:v>1/11/1997</c:v>
                </c:pt>
                <c:pt idx="11">
                  <c:v>1/12/1997</c:v>
                </c:pt>
                <c:pt idx="12">
                  <c:v>1/13/1997</c:v>
                </c:pt>
                <c:pt idx="13">
                  <c:v>1/14/1997</c:v>
                </c:pt>
                <c:pt idx="14">
                  <c:v>1/15/1997</c:v>
                </c:pt>
                <c:pt idx="15">
                  <c:v>1/16/1997</c:v>
                </c:pt>
                <c:pt idx="16">
                  <c:v>1/17/1997</c:v>
                </c:pt>
                <c:pt idx="17">
                  <c:v>1/18/1997</c:v>
                </c:pt>
                <c:pt idx="18">
                  <c:v>1/19/1997</c:v>
                </c:pt>
                <c:pt idx="19">
                  <c:v>1/20/1997</c:v>
                </c:pt>
                <c:pt idx="20">
                  <c:v>1/21/1997</c:v>
                </c:pt>
                <c:pt idx="21">
                  <c:v>1/22/1997</c:v>
                </c:pt>
                <c:pt idx="22">
                  <c:v>1/23/1997</c:v>
                </c:pt>
                <c:pt idx="23">
                  <c:v>1/24/1997</c:v>
                </c:pt>
                <c:pt idx="24">
                  <c:v>1/25/1997</c:v>
                </c:pt>
                <c:pt idx="25">
                  <c:v>1/26/1997</c:v>
                </c:pt>
                <c:pt idx="26">
                  <c:v>1/27/1997</c:v>
                </c:pt>
                <c:pt idx="27">
                  <c:v>1/28/1997</c:v>
                </c:pt>
                <c:pt idx="28">
                  <c:v>1/29/1997</c:v>
                </c:pt>
                <c:pt idx="29">
                  <c:v>1/30/1997</c:v>
                </c:pt>
                <c:pt idx="30">
                  <c:v>1/31/1997</c:v>
                </c:pt>
                <c:pt idx="31">
                  <c:v>2/1/1997</c:v>
                </c:pt>
                <c:pt idx="32">
                  <c:v>2/2/1997</c:v>
                </c:pt>
                <c:pt idx="33">
                  <c:v>2/3/1997</c:v>
                </c:pt>
                <c:pt idx="34">
                  <c:v>2/4/1997</c:v>
                </c:pt>
                <c:pt idx="35">
                  <c:v>2/5/1997</c:v>
                </c:pt>
                <c:pt idx="36">
                  <c:v>2/6/1997</c:v>
                </c:pt>
                <c:pt idx="37">
                  <c:v>2/7/1997</c:v>
                </c:pt>
                <c:pt idx="38">
                  <c:v>2/8/1997</c:v>
                </c:pt>
                <c:pt idx="39">
                  <c:v>2/9/1997</c:v>
                </c:pt>
                <c:pt idx="40">
                  <c:v>2/10/1997</c:v>
                </c:pt>
                <c:pt idx="41">
                  <c:v>2/11/1997</c:v>
                </c:pt>
                <c:pt idx="42">
                  <c:v>2/12/1997</c:v>
                </c:pt>
                <c:pt idx="43">
                  <c:v>2/13/1997</c:v>
                </c:pt>
                <c:pt idx="44">
                  <c:v>2/14/1997</c:v>
                </c:pt>
                <c:pt idx="45">
                  <c:v>2/15/1997</c:v>
                </c:pt>
                <c:pt idx="46">
                  <c:v>2/16/1997</c:v>
                </c:pt>
                <c:pt idx="47">
                  <c:v>2/17/1997</c:v>
                </c:pt>
                <c:pt idx="48">
                  <c:v>2/18/1997</c:v>
                </c:pt>
                <c:pt idx="49">
                  <c:v>2/19/1997</c:v>
                </c:pt>
                <c:pt idx="50">
                  <c:v>2/20/1997</c:v>
                </c:pt>
                <c:pt idx="51">
                  <c:v>2/21/1997</c:v>
                </c:pt>
                <c:pt idx="52">
                  <c:v>2/22/1997</c:v>
                </c:pt>
                <c:pt idx="53">
                  <c:v>2/23/1997</c:v>
                </c:pt>
                <c:pt idx="54">
                  <c:v>2/24/1997</c:v>
                </c:pt>
                <c:pt idx="55">
                  <c:v>2/25/1997</c:v>
                </c:pt>
                <c:pt idx="56">
                  <c:v>2/26/1997</c:v>
                </c:pt>
                <c:pt idx="57">
                  <c:v>2/27/1997</c:v>
                </c:pt>
                <c:pt idx="58">
                  <c:v>2/28/1997</c:v>
                </c:pt>
                <c:pt idx="59">
                  <c:v>3/1/1997</c:v>
                </c:pt>
                <c:pt idx="60">
                  <c:v>3/2/1997</c:v>
                </c:pt>
                <c:pt idx="61">
                  <c:v>3/3/1997</c:v>
                </c:pt>
                <c:pt idx="62">
                  <c:v>3/4/1997</c:v>
                </c:pt>
                <c:pt idx="63">
                  <c:v>3/5/1997</c:v>
                </c:pt>
                <c:pt idx="64">
                  <c:v>3/6/1997</c:v>
                </c:pt>
                <c:pt idx="65">
                  <c:v>3/7/1997</c:v>
                </c:pt>
                <c:pt idx="66">
                  <c:v>3/8/1997</c:v>
                </c:pt>
                <c:pt idx="67">
                  <c:v>3/9/1997</c:v>
                </c:pt>
                <c:pt idx="68">
                  <c:v>3/10/1997</c:v>
                </c:pt>
                <c:pt idx="69">
                  <c:v>3/11/1997</c:v>
                </c:pt>
                <c:pt idx="70">
                  <c:v>3/12/1997</c:v>
                </c:pt>
                <c:pt idx="71">
                  <c:v>3/13/1997</c:v>
                </c:pt>
                <c:pt idx="72">
                  <c:v>3/14/1997</c:v>
                </c:pt>
                <c:pt idx="73">
                  <c:v>3/15/1997</c:v>
                </c:pt>
                <c:pt idx="74">
                  <c:v>3/16/1997</c:v>
                </c:pt>
                <c:pt idx="75">
                  <c:v>3/17/1997</c:v>
                </c:pt>
                <c:pt idx="76">
                  <c:v>3/18/1997</c:v>
                </c:pt>
                <c:pt idx="77">
                  <c:v>3/19/1997</c:v>
                </c:pt>
                <c:pt idx="78">
                  <c:v>3/20/1997</c:v>
                </c:pt>
                <c:pt idx="79">
                  <c:v>3/21/1997</c:v>
                </c:pt>
                <c:pt idx="80">
                  <c:v>3/22/1997</c:v>
                </c:pt>
                <c:pt idx="81">
                  <c:v>3/23/1997</c:v>
                </c:pt>
                <c:pt idx="82">
                  <c:v>3/24/1997</c:v>
                </c:pt>
                <c:pt idx="83">
                  <c:v>3/25/1997</c:v>
                </c:pt>
                <c:pt idx="84">
                  <c:v>3/26/1997</c:v>
                </c:pt>
                <c:pt idx="85">
                  <c:v>3/27/1997</c:v>
                </c:pt>
                <c:pt idx="86">
                  <c:v>3/28/1997</c:v>
                </c:pt>
                <c:pt idx="87">
                  <c:v>3/29/1997</c:v>
                </c:pt>
                <c:pt idx="88">
                  <c:v>3/30/1997</c:v>
                </c:pt>
                <c:pt idx="89">
                  <c:v>3/31/1997</c:v>
                </c:pt>
                <c:pt idx="90">
                  <c:v>4/1/1997</c:v>
                </c:pt>
                <c:pt idx="91">
                  <c:v>4/2/1997</c:v>
                </c:pt>
                <c:pt idx="92">
                  <c:v>4/3/1997</c:v>
                </c:pt>
                <c:pt idx="93">
                  <c:v>4/4/1997</c:v>
                </c:pt>
                <c:pt idx="94">
                  <c:v>4/5/1997</c:v>
                </c:pt>
                <c:pt idx="95">
                  <c:v>4/6/1997</c:v>
                </c:pt>
                <c:pt idx="96">
                  <c:v>4/7/1997</c:v>
                </c:pt>
                <c:pt idx="97">
                  <c:v>4/8/1997</c:v>
                </c:pt>
                <c:pt idx="98">
                  <c:v>4/9/1997</c:v>
                </c:pt>
                <c:pt idx="99">
                  <c:v>4/10/1997</c:v>
                </c:pt>
                <c:pt idx="100">
                  <c:v>4/11/1997</c:v>
                </c:pt>
                <c:pt idx="101">
                  <c:v>4/12/1997</c:v>
                </c:pt>
                <c:pt idx="102">
                  <c:v>4/13/1997</c:v>
                </c:pt>
                <c:pt idx="103">
                  <c:v>4/14/1997</c:v>
                </c:pt>
                <c:pt idx="104">
                  <c:v>4/15/1997</c:v>
                </c:pt>
                <c:pt idx="105">
                  <c:v>4/16/1997</c:v>
                </c:pt>
                <c:pt idx="106">
                  <c:v>4/17/1997</c:v>
                </c:pt>
                <c:pt idx="107">
                  <c:v>4/18/1997</c:v>
                </c:pt>
                <c:pt idx="108">
                  <c:v>4/19/1997</c:v>
                </c:pt>
                <c:pt idx="109">
                  <c:v>4/20/1997</c:v>
                </c:pt>
                <c:pt idx="110">
                  <c:v>4/21/1997</c:v>
                </c:pt>
                <c:pt idx="111">
                  <c:v>4/22/1997</c:v>
                </c:pt>
                <c:pt idx="112">
                  <c:v>4/23/1997</c:v>
                </c:pt>
                <c:pt idx="113">
                  <c:v>4/24/1997</c:v>
                </c:pt>
                <c:pt idx="114">
                  <c:v>4/25/1997</c:v>
                </c:pt>
                <c:pt idx="115">
                  <c:v>4/26/1997</c:v>
                </c:pt>
                <c:pt idx="116">
                  <c:v>4/27/1997</c:v>
                </c:pt>
                <c:pt idx="117">
                  <c:v>4/28/1997</c:v>
                </c:pt>
                <c:pt idx="118">
                  <c:v>4/29/1997</c:v>
                </c:pt>
                <c:pt idx="119">
                  <c:v>4/30/1997</c:v>
                </c:pt>
                <c:pt idx="120">
                  <c:v>5/1/1997</c:v>
                </c:pt>
                <c:pt idx="121">
                  <c:v>5/2/1997</c:v>
                </c:pt>
                <c:pt idx="122">
                  <c:v>5/3/1997</c:v>
                </c:pt>
                <c:pt idx="123">
                  <c:v>5/4/1997</c:v>
                </c:pt>
                <c:pt idx="124">
                  <c:v>5/5/1997</c:v>
                </c:pt>
                <c:pt idx="125">
                  <c:v>5/6/1997</c:v>
                </c:pt>
                <c:pt idx="126">
                  <c:v>5/7/1997</c:v>
                </c:pt>
                <c:pt idx="127">
                  <c:v>5/8/1997</c:v>
                </c:pt>
                <c:pt idx="128">
                  <c:v>5/9/1997</c:v>
                </c:pt>
                <c:pt idx="129">
                  <c:v>5/10/1997</c:v>
                </c:pt>
                <c:pt idx="130">
                  <c:v>5/11/1997</c:v>
                </c:pt>
                <c:pt idx="131">
                  <c:v>5/12/1997</c:v>
                </c:pt>
                <c:pt idx="132">
                  <c:v>5/13/1997</c:v>
                </c:pt>
                <c:pt idx="133">
                  <c:v>5/14/1997</c:v>
                </c:pt>
                <c:pt idx="134">
                  <c:v>5/15/1997</c:v>
                </c:pt>
                <c:pt idx="135">
                  <c:v>5/16/1997</c:v>
                </c:pt>
                <c:pt idx="136">
                  <c:v>5/17/1997</c:v>
                </c:pt>
                <c:pt idx="137">
                  <c:v>5/18/1997</c:v>
                </c:pt>
                <c:pt idx="138">
                  <c:v>5/19/1997</c:v>
                </c:pt>
                <c:pt idx="139">
                  <c:v>5/20/1997</c:v>
                </c:pt>
                <c:pt idx="140">
                  <c:v>5/21/1997</c:v>
                </c:pt>
                <c:pt idx="141">
                  <c:v>5/22/1997</c:v>
                </c:pt>
                <c:pt idx="142">
                  <c:v>5/23/1997</c:v>
                </c:pt>
                <c:pt idx="143">
                  <c:v>5/24/1997</c:v>
                </c:pt>
                <c:pt idx="144">
                  <c:v>5/25/1997</c:v>
                </c:pt>
                <c:pt idx="145">
                  <c:v>5/26/1997</c:v>
                </c:pt>
                <c:pt idx="146">
                  <c:v>5/27/1997</c:v>
                </c:pt>
                <c:pt idx="147">
                  <c:v>5/28/1997</c:v>
                </c:pt>
                <c:pt idx="148">
                  <c:v>5/29/1997</c:v>
                </c:pt>
                <c:pt idx="149">
                  <c:v>5/30/1997</c:v>
                </c:pt>
                <c:pt idx="150">
                  <c:v>5/31/1997</c:v>
                </c:pt>
                <c:pt idx="151">
                  <c:v>6/1/1997</c:v>
                </c:pt>
                <c:pt idx="152">
                  <c:v>6/2/1997</c:v>
                </c:pt>
                <c:pt idx="153">
                  <c:v>6/3/1997</c:v>
                </c:pt>
                <c:pt idx="154">
                  <c:v>6/4/1997</c:v>
                </c:pt>
                <c:pt idx="155">
                  <c:v>6/5/1997</c:v>
                </c:pt>
                <c:pt idx="156">
                  <c:v>6/6/1997</c:v>
                </c:pt>
                <c:pt idx="157">
                  <c:v>6/7/1997</c:v>
                </c:pt>
                <c:pt idx="158">
                  <c:v>6/8/1997</c:v>
                </c:pt>
                <c:pt idx="159">
                  <c:v>6/9/1997</c:v>
                </c:pt>
                <c:pt idx="160">
                  <c:v>6/10/1997</c:v>
                </c:pt>
                <c:pt idx="161">
                  <c:v>6/11/1997</c:v>
                </c:pt>
                <c:pt idx="162">
                  <c:v>6/12/1997</c:v>
                </c:pt>
                <c:pt idx="163">
                  <c:v>6/13/1997</c:v>
                </c:pt>
                <c:pt idx="164">
                  <c:v>6/14/1997</c:v>
                </c:pt>
                <c:pt idx="165">
                  <c:v>6/15/1997</c:v>
                </c:pt>
                <c:pt idx="166">
                  <c:v>6/16/1997</c:v>
                </c:pt>
                <c:pt idx="167">
                  <c:v>6/17/1997</c:v>
                </c:pt>
                <c:pt idx="168">
                  <c:v>6/18/1997</c:v>
                </c:pt>
                <c:pt idx="169">
                  <c:v>6/19/1997</c:v>
                </c:pt>
                <c:pt idx="170">
                  <c:v>6/20/1997</c:v>
                </c:pt>
                <c:pt idx="171">
                  <c:v>6/21/1997</c:v>
                </c:pt>
                <c:pt idx="172">
                  <c:v>6/22/1997</c:v>
                </c:pt>
                <c:pt idx="173">
                  <c:v>6/23/1997</c:v>
                </c:pt>
                <c:pt idx="174">
                  <c:v>6/24/1997</c:v>
                </c:pt>
                <c:pt idx="175">
                  <c:v>6/25/1997</c:v>
                </c:pt>
                <c:pt idx="176">
                  <c:v>6/26/1997</c:v>
                </c:pt>
                <c:pt idx="177">
                  <c:v>6/27/1997</c:v>
                </c:pt>
                <c:pt idx="178">
                  <c:v>6/28/1997</c:v>
                </c:pt>
                <c:pt idx="179">
                  <c:v>6/29/1997</c:v>
                </c:pt>
                <c:pt idx="180">
                  <c:v>6/30/1997</c:v>
                </c:pt>
                <c:pt idx="181">
                  <c:v>7/1/1997</c:v>
                </c:pt>
                <c:pt idx="182">
                  <c:v>7/2/1997</c:v>
                </c:pt>
                <c:pt idx="183">
                  <c:v>7/3/1997</c:v>
                </c:pt>
                <c:pt idx="184">
                  <c:v>7/4/1997</c:v>
                </c:pt>
                <c:pt idx="185">
                  <c:v>7/5/1997</c:v>
                </c:pt>
                <c:pt idx="186">
                  <c:v>7/6/1997</c:v>
                </c:pt>
                <c:pt idx="187">
                  <c:v>7/7/1997</c:v>
                </c:pt>
                <c:pt idx="188">
                  <c:v>7/8/1997</c:v>
                </c:pt>
                <c:pt idx="189">
                  <c:v>7/9/1997</c:v>
                </c:pt>
                <c:pt idx="190">
                  <c:v>7/10/1997</c:v>
                </c:pt>
                <c:pt idx="191">
                  <c:v>7/11/1997</c:v>
                </c:pt>
                <c:pt idx="192">
                  <c:v>7/12/1997</c:v>
                </c:pt>
                <c:pt idx="193">
                  <c:v>7/13/1997</c:v>
                </c:pt>
                <c:pt idx="194">
                  <c:v>7/14/1997</c:v>
                </c:pt>
                <c:pt idx="195">
                  <c:v>7/15/1997</c:v>
                </c:pt>
                <c:pt idx="196">
                  <c:v>7/16/1997</c:v>
                </c:pt>
                <c:pt idx="197">
                  <c:v>7/17/1997</c:v>
                </c:pt>
                <c:pt idx="198">
                  <c:v>7/18/1997</c:v>
                </c:pt>
                <c:pt idx="199">
                  <c:v>7/19/1997</c:v>
                </c:pt>
                <c:pt idx="200">
                  <c:v>7/20/1997</c:v>
                </c:pt>
                <c:pt idx="201">
                  <c:v>7/21/1997</c:v>
                </c:pt>
                <c:pt idx="202">
                  <c:v>7/22/1997</c:v>
                </c:pt>
                <c:pt idx="203">
                  <c:v>7/23/1997</c:v>
                </c:pt>
                <c:pt idx="204">
                  <c:v>7/24/1997</c:v>
                </c:pt>
                <c:pt idx="205">
                  <c:v>7/25/1997</c:v>
                </c:pt>
                <c:pt idx="206">
                  <c:v>7/26/1997</c:v>
                </c:pt>
                <c:pt idx="207">
                  <c:v>7/27/1997</c:v>
                </c:pt>
                <c:pt idx="208">
                  <c:v>7/28/1997</c:v>
                </c:pt>
                <c:pt idx="209">
                  <c:v>7/29/1997</c:v>
                </c:pt>
                <c:pt idx="210">
                  <c:v>7/30/1997</c:v>
                </c:pt>
                <c:pt idx="211">
                  <c:v>7/31/1997</c:v>
                </c:pt>
                <c:pt idx="212">
                  <c:v>8/1/1997</c:v>
                </c:pt>
                <c:pt idx="213">
                  <c:v>8/2/1997</c:v>
                </c:pt>
                <c:pt idx="214">
                  <c:v>8/3/1997</c:v>
                </c:pt>
                <c:pt idx="215">
                  <c:v>8/4/1997</c:v>
                </c:pt>
                <c:pt idx="216">
                  <c:v>8/5/1997</c:v>
                </c:pt>
                <c:pt idx="217">
                  <c:v>8/6/1997</c:v>
                </c:pt>
                <c:pt idx="218">
                  <c:v>8/7/1997</c:v>
                </c:pt>
                <c:pt idx="219">
                  <c:v>8/8/1997</c:v>
                </c:pt>
                <c:pt idx="220">
                  <c:v>8/9/1997</c:v>
                </c:pt>
                <c:pt idx="221">
                  <c:v>8/10/1997</c:v>
                </c:pt>
                <c:pt idx="222">
                  <c:v>8/11/1997</c:v>
                </c:pt>
                <c:pt idx="223">
                  <c:v>8/12/1997</c:v>
                </c:pt>
                <c:pt idx="224">
                  <c:v>8/13/1997</c:v>
                </c:pt>
                <c:pt idx="225">
                  <c:v>8/14/1997</c:v>
                </c:pt>
                <c:pt idx="226">
                  <c:v>8/15/1997</c:v>
                </c:pt>
                <c:pt idx="227">
                  <c:v>8/16/1997</c:v>
                </c:pt>
                <c:pt idx="228">
                  <c:v>8/17/1997</c:v>
                </c:pt>
                <c:pt idx="229">
                  <c:v>8/18/1997</c:v>
                </c:pt>
                <c:pt idx="230">
                  <c:v>8/19/1997</c:v>
                </c:pt>
                <c:pt idx="231">
                  <c:v>8/20/1997</c:v>
                </c:pt>
                <c:pt idx="232">
                  <c:v>8/21/1997</c:v>
                </c:pt>
                <c:pt idx="233">
                  <c:v>8/22/1997</c:v>
                </c:pt>
                <c:pt idx="234">
                  <c:v>8/23/1997</c:v>
                </c:pt>
                <c:pt idx="235">
                  <c:v>8/24/1997</c:v>
                </c:pt>
                <c:pt idx="236">
                  <c:v>8/25/1997</c:v>
                </c:pt>
                <c:pt idx="237">
                  <c:v>8/26/1997</c:v>
                </c:pt>
                <c:pt idx="238">
                  <c:v>8/27/1997</c:v>
                </c:pt>
                <c:pt idx="239">
                  <c:v>8/28/1997</c:v>
                </c:pt>
                <c:pt idx="240">
                  <c:v>8/29/1997</c:v>
                </c:pt>
                <c:pt idx="241">
                  <c:v>8/30/1997</c:v>
                </c:pt>
                <c:pt idx="242">
                  <c:v>8/31/1997</c:v>
                </c:pt>
                <c:pt idx="243">
                  <c:v>9/1/1997</c:v>
                </c:pt>
                <c:pt idx="244">
                  <c:v>9/2/1997</c:v>
                </c:pt>
                <c:pt idx="245">
                  <c:v>9/3/1997</c:v>
                </c:pt>
                <c:pt idx="246">
                  <c:v>9/4/1997</c:v>
                </c:pt>
                <c:pt idx="247">
                  <c:v>9/5/1997</c:v>
                </c:pt>
                <c:pt idx="248">
                  <c:v>9/6/1997</c:v>
                </c:pt>
                <c:pt idx="249">
                  <c:v>9/7/1997</c:v>
                </c:pt>
                <c:pt idx="250">
                  <c:v>9/8/1997</c:v>
                </c:pt>
                <c:pt idx="251">
                  <c:v>9/9/1997</c:v>
                </c:pt>
                <c:pt idx="252">
                  <c:v>9/10/1997</c:v>
                </c:pt>
                <c:pt idx="253">
                  <c:v>9/11/1997</c:v>
                </c:pt>
                <c:pt idx="254">
                  <c:v>9/12/1997</c:v>
                </c:pt>
                <c:pt idx="255">
                  <c:v>9/13/1997</c:v>
                </c:pt>
                <c:pt idx="256">
                  <c:v>9/14/1997</c:v>
                </c:pt>
                <c:pt idx="257">
                  <c:v>9/15/1997</c:v>
                </c:pt>
                <c:pt idx="258">
                  <c:v>9/16/1997</c:v>
                </c:pt>
                <c:pt idx="259">
                  <c:v>9/17/1997</c:v>
                </c:pt>
                <c:pt idx="260">
                  <c:v>9/18/1997</c:v>
                </c:pt>
                <c:pt idx="261">
                  <c:v>9/19/1997</c:v>
                </c:pt>
                <c:pt idx="262">
                  <c:v>9/20/1997</c:v>
                </c:pt>
                <c:pt idx="263">
                  <c:v>9/21/1997</c:v>
                </c:pt>
                <c:pt idx="264">
                  <c:v>9/22/1997</c:v>
                </c:pt>
                <c:pt idx="265">
                  <c:v>9/23/1997</c:v>
                </c:pt>
                <c:pt idx="266">
                  <c:v>9/24/1997</c:v>
                </c:pt>
                <c:pt idx="267">
                  <c:v>9/25/1997</c:v>
                </c:pt>
                <c:pt idx="268">
                  <c:v>9/26/1997</c:v>
                </c:pt>
                <c:pt idx="269">
                  <c:v>9/27/1997</c:v>
                </c:pt>
                <c:pt idx="270">
                  <c:v>9/28/1997</c:v>
                </c:pt>
                <c:pt idx="271">
                  <c:v>9/29/1997</c:v>
                </c:pt>
                <c:pt idx="272">
                  <c:v>9/30/1997</c:v>
                </c:pt>
                <c:pt idx="273">
                  <c:v>10/1/1997</c:v>
                </c:pt>
                <c:pt idx="274">
                  <c:v>10/2/1997</c:v>
                </c:pt>
                <c:pt idx="275">
                  <c:v>10/3/1997</c:v>
                </c:pt>
                <c:pt idx="276">
                  <c:v>10/4/1997</c:v>
                </c:pt>
                <c:pt idx="277">
                  <c:v>10/5/1997</c:v>
                </c:pt>
                <c:pt idx="278">
                  <c:v>10/6/1997</c:v>
                </c:pt>
                <c:pt idx="279">
                  <c:v>10/7/1997</c:v>
                </c:pt>
                <c:pt idx="280">
                  <c:v>10/8/1997</c:v>
                </c:pt>
                <c:pt idx="281">
                  <c:v>10/9/1997</c:v>
                </c:pt>
                <c:pt idx="282">
                  <c:v>10/10/1997</c:v>
                </c:pt>
                <c:pt idx="283">
                  <c:v>10/11/1997</c:v>
                </c:pt>
                <c:pt idx="284">
                  <c:v>10/12/1997</c:v>
                </c:pt>
                <c:pt idx="285">
                  <c:v>10/13/1997</c:v>
                </c:pt>
                <c:pt idx="286">
                  <c:v>10/14/1997</c:v>
                </c:pt>
                <c:pt idx="287">
                  <c:v>10/15/1997</c:v>
                </c:pt>
                <c:pt idx="288">
                  <c:v>10/16/1997</c:v>
                </c:pt>
                <c:pt idx="289">
                  <c:v>10/17/1997</c:v>
                </c:pt>
                <c:pt idx="290">
                  <c:v>10/18/1997</c:v>
                </c:pt>
                <c:pt idx="291">
                  <c:v>10/19/1997</c:v>
                </c:pt>
                <c:pt idx="292">
                  <c:v>10/20/1997</c:v>
                </c:pt>
                <c:pt idx="293">
                  <c:v>10/21/1997</c:v>
                </c:pt>
                <c:pt idx="294">
                  <c:v>10/22/1997</c:v>
                </c:pt>
                <c:pt idx="295">
                  <c:v>10/23/1997</c:v>
                </c:pt>
                <c:pt idx="296">
                  <c:v>10/24/1997</c:v>
                </c:pt>
                <c:pt idx="297">
                  <c:v>10/25/1997</c:v>
                </c:pt>
                <c:pt idx="298">
                  <c:v>10/26/1997</c:v>
                </c:pt>
                <c:pt idx="299">
                  <c:v>10/27/1997</c:v>
                </c:pt>
                <c:pt idx="300">
                  <c:v>10/28/1997</c:v>
                </c:pt>
                <c:pt idx="301">
                  <c:v>10/29/1997</c:v>
                </c:pt>
                <c:pt idx="302">
                  <c:v>10/30/1997</c:v>
                </c:pt>
                <c:pt idx="303">
                  <c:v>10/31/1997</c:v>
                </c:pt>
                <c:pt idx="304">
                  <c:v>11/1/1997</c:v>
                </c:pt>
                <c:pt idx="305">
                  <c:v>11/2/1997</c:v>
                </c:pt>
                <c:pt idx="306">
                  <c:v>11/3/1997</c:v>
                </c:pt>
                <c:pt idx="307">
                  <c:v>11/4/1997</c:v>
                </c:pt>
                <c:pt idx="308">
                  <c:v>11/5/1997</c:v>
                </c:pt>
                <c:pt idx="309">
                  <c:v>11/6/1997</c:v>
                </c:pt>
                <c:pt idx="310">
                  <c:v>11/7/1997</c:v>
                </c:pt>
                <c:pt idx="311">
                  <c:v>11/8/1997</c:v>
                </c:pt>
                <c:pt idx="312">
                  <c:v>11/9/1997</c:v>
                </c:pt>
                <c:pt idx="313">
                  <c:v>11/10/1997</c:v>
                </c:pt>
                <c:pt idx="314">
                  <c:v>11/11/1997</c:v>
                </c:pt>
                <c:pt idx="315">
                  <c:v>11/12/1997</c:v>
                </c:pt>
                <c:pt idx="316">
                  <c:v>11/13/1997</c:v>
                </c:pt>
                <c:pt idx="317">
                  <c:v>11/14/1997</c:v>
                </c:pt>
                <c:pt idx="318">
                  <c:v>11/15/1997</c:v>
                </c:pt>
                <c:pt idx="319">
                  <c:v>11/16/1997</c:v>
                </c:pt>
                <c:pt idx="320">
                  <c:v>11/17/1997</c:v>
                </c:pt>
                <c:pt idx="321">
                  <c:v>11/18/1997</c:v>
                </c:pt>
                <c:pt idx="322">
                  <c:v>11/19/1997</c:v>
                </c:pt>
                <c:pt idx="323">
                  <c:v>11/20/1997</c:v>
                </c:pt>
                <c:pt idx="324">
                  <c:v>11/21/1997</c:v>
                </c:pt>
                <c:pt idx="325">
                  <c:v>11/22/1997</c:v>
                </c:pt>
                <c:pt idx="326">
                  <c:v>11/23/1997</c:v>
                </c:pt>
                <c:pt idx="327">
                  <c:v>11/24/1997</c:v>
                </c:pt>
                <c:pt idx="328">
                  <c:v>11/25/1997</c:v>
                </c:pt>
                <c:pt idx="329">
                  <c:v>11/26/1997</c:v>
                </c:pt>
                <c:pt idx="330">
                  <c:v>11/27/1997</c:v>
                </c:pt>
                <c:pt idx="331">
                  <c:v>11/28/1997</c:v>
                </c:pt>
                <c:pt idx="332">
                  <c:v>11/29/1997</c:v>
                </c:pt>
                <c:pt idx="333">
                  <c:v>11/30/1997</c:v>
                </c:pt>
                <c:pt idx="334">
                  <c:v>12/1/1997</c:v>
                </c:pt>
                <c:pt idx="335">
                  <c:v>12/2/1997</c:v>
                </c:pt>
                <c:pt idx="336">
                  <c:v>12/3/1997</c:v>
                </c:pt>
                <c:pt idx="337">
                  <c:v>12/4/1997</c:v>
                </c:pt>
                <c:pt idx="338">
                  <c:v>12/5/1997</c:v>
                </c:pt>
                <c:pt idx="339">
                  <c:v>12/6/1997</c:v>
                </c:pt>
                <c:pt idx="340">
                  <c:v>12/7/1997</c:v>
                </c:pt>
                <c:pt idx="341">
                  <c:v>12/8/1997</c:v>
                </c:pt>
                <c:pt idx="342">
                  <c:v>12/9/1997</c:v>
                </c:pt>
                <c:pt idx="343">
                  <c:v>12/10/1997</c:v>
                </c:pt>
                <c:pt idx="344">
                  <c:v>12/11/1997</c:v>
                </c:pt>
                <c:pt idx="345">
                  <c:v>12/12/1997</c:v>
                </c:pt>
                <c:pt idx="346">
                  <c:v>12/13/1997</c:v>
                </c:pt>
                <c:pt idx="347">
                  <c:v>12/14/1997</c:v>
                </c:pt>
                <c:pt idx="348">
                  <c:v>12/15/1997</c:v>
                </c:pt>
                <c:pt idx="349">
                  <c:v>12/16/1997</c:v>
                </c:pt>
                <c:pt idx="350">
                  <c:v>12/17/1997</c:v>
                </c:pt>
                <c:pt idx="351">
                  <c:v>12/18/1997</c:v>
                </c:pt>
                <c:pt idx="352">
                  <c:v>12/19/1997</c:v>
                </c:pt>
                <c:pt idx="353">
                  <c:v>12/20/1997</c:v>
                </c:pt>
                <c:pt idx="354">
                  <c:v>12/21/1997</c:v>
                </c:pt>
                <c:pt idx="355">
                  <c:v>12/22/1997</c:v>
                </c:pt>
                <c:pt idx="356">
                  <c:v>12/23/1997</c:v>
                </c:pt>
                <c:pt idx="357">
                  <c:v>12/24/1997</c:v>
                </c:pt>
                <c:pt idx="358">
                  <c:v>12/25/1997</c:v>
                </c:pt>
                <c:pt idx="359">
                  <c:v>12/26/1997</c:v>
                </c:pt>
                <c:pt idx="360">
                  <c:v>12/27/1997</c:v>
                </c:pt>
                <c:pt idx="361">
                  <c:v>12/28/1997</c:v>
                </c:pt>
                <c:pt idx="362">
                  <c:v>12/29/1997</c:v>
                </c:pt>
                <c:pt idx="363">
                  <c:v>12/30/1997</c:v>
                </c:pt>
                <c:pt idx="364">
                  <c:v>12/31/1997</c:v>
                </c:pt>
                <c:pt idx="365">
                  <c:v>1/1/1998</c:v>
                </c:pt>
                <c:pt idx="366">
                  <c:v>1/2/1998</c:v>
                </c:pt>
                <c:pt idx="367">
                  <c:v>1/3/1998</c:v>
                </c:pt>
                <c:pt idx="368">
                  <c:v>1/4/1998</c:v>
                </c:pt>
                <c:pt idx="369">
                  <c:v>1/5/1998</c:v>
                </c:pt>
                <c:pt idx="370">
                  <c:v>1/6/1998</c:v>
                </c:pt>
                <c:pt idx="371">
                  <c:v>1/7/1998</c:v>
                </c:pt>
                <c:pt idx="372">
                  <c:v>1/8/1998</c:v>
                </c:pt>
                <c:pt idx="373">
                  <c:v>1/9/1998</c:v>
                </c:pt>
                <c:pt idx="374">
                  <c:v>1/10/1998</c:v>
                </c:pt>
                <c:pt idx="375">
                  <c:v>1/11/1998</c:v>
                </c:pt>
                <c:pt idx="376">
                  <c:v>1/12/1998</c:v>
                </c:pt>
                <c:pt idx="377">
                  <c:v>1/13/1998</c:v>
                </c:pt>
                <c:pt idx="378">
                  <c:v>1/14/1998</c:v>
                </c:pt>
                <c:pt idx="379">
                  <c:v>1/15/1998</c:v>
                </c:pt>
                <c:pt idx="380">
                  <c:v>1/16/1998</c:v>
                </c:pt>
                <c:pt idx="381">
                  <c:v>1/17/1998</c:v>
                </c:pt>
                <c:pt idx="382">
                  <c:v>1/18/1998</c:v>
                </c:pt>
                <c:pt idx="383">
                  <c:v>1/19/1998</c:v>
                </c:pt>
                <c:pt idx="384">
                  <c:v>1/20/1998</c:v>
                </c:pt>
                <c:pt idx="385">
                  <c:v>1/21/1998</c:v>
                </c:pt>
                <c:pt idx="386">
                  <c:v>1/22/1998</c:v>
                </c:pt>
                <c:pt idx="387">
                  <c:v>1/23/1998</c:v>
                </c:pt>
                <c:pt idx="388">
                  <c:v>1/24/1998</c:v>
                </c:pt>
                <c:pt idx="389">
                  <c:v>1/25/1998</c:v>
                </c:pt>
                <c:pt idx="390">
                  <c:v>1/26/1998</c:v>
                </c:pt>
                <c:pt idx="391">
                  <c:v>1/27/1998</c:v>
                </c:pt>
                <c:pt idx="392">
                  <c:v>1/28/1998</c:v>
                </c:pt>
                <c:pt idx="393">
                  <c:v>1/29/1998</c:v>
                </c:pt>
                <c:pt idx="394">
                  <c:v>1/30/1998</c:v>
                </c:pt>
                <c:pt idx="395">
                  <c:v>1/31/1998</c:v>
                </c:pt>
                <c:pt idx="396">
                  <c:v>2/1/1998</c:v>
                </c:pt>
                <c:pt idx="397">
                  <c:v>2/2/1998</c:v>
                </c:pt>
                <c:pt idx="398">
                  <c:v>2/3/1998</c:v>
                </c:pt>
                <c:pt idx="399">
                  <c:v>2/4/1998</c:v>
                </c:pt>
                <c:pt idx="400">
                  <c:v>2/5/1998</c:v>
                </c:pt>
                <c:pt idx="401">
                  <c:v>2/6/1998</c:v>
                </c:pt>
                <c:pt idx="402">
                  <c:v>2/7/1998</c:v>
                </c:pt>
                <c:pt idx="403">
                  <c:v>2/8/1998</c:v>
                </c:pt>
                <c:pt idx="404">
                  <c:v>2/9/1998</c:v>
                </c:pt>
                <c:pt idx="405">
                  <c:v>2/10/1998</c:v>
                </c:pt>
                <c:pt idx="406">
                  <c:v>2/11/1998</c:v>
                </c:pt>
                <c:pt idx="407">
                  <c:v>2/12/1998</c:v>
                </c:pt>
                <c:pt idx="408">
                  <c:v>2/13/1998</c:v>
                </c:pt>
                <c:pt idx="409">
                  <c:v>2/14/1998</c:v>
                </c:pt>
                <c:pt idx="410">
                  <c:v>2/15/1998</c:v>
                </c:pt>
                <c:pt idx="411">
                  <c:v>2/16/1998</c:v>
                </c:pt>
                <c:pt idx="412">
                  <c:v>2/17/1998</c:v>
                </c:pt>
                <c:pt idx="413">
                  <c:v>2/18/1998</c:v>
                </c:pt>
                <c:pt idx="414">
                  <c:v>2/19/1998</c:v>
                </c:pt>
                <c:pt idx="415">
                  <c:v>2/20/1998</c:v>
                </c:pt>
                <c:pt idx="416">
                  <c:v>2/21/1998</c:v>
                </c:pt>
                <c:pt idx="417">
                  <c:v>2/22/1998</c:v>
                </c:pt>
                <c:pt idx="418">
                  <c:v>2/23/1998</c:v>
                </c:pt>
                <c:pt idx="419">
                  <c:v>2/24/1998</c:v>
                </c:pt>
                <c:pt idx="420">
                  <c:v>2/25/1998</c:v>
                </c:pt>
                <c:pt idx="421">
                  <c:v>2/26/1998</c:v>
                </c:pt>
                <c:pt idx="422">
                  <c:v>2/27/1998</c:v>
                </c:pt>
                <c:pt idx="423">
                  <c:v>2/28/1998</c:v>
                </c:pt>
                <c:pt idx="424">
                  <c:v>3/1/1998</c:v>
                </c:pt>
                <c:pt idx="425">
                  <c:v>3/2/1998</c:v>
                </c:pt>
                <c:pt idx="426">
                  <c:v>3/3/1998</c:v>
                </c:pt>
                <c:pt idx="427">
                  <c:v>3/4/1998</c:v>
                </c:pt>
                <c:pt idx="428">
                  <c:v>3/5/1998</c:v>
                </c:pt>
                <c:pt idx="429">
                  <c:v>3/6/1998</c:v>
                </c:pt>
                <c:pt idx="430">
                  <c:v>3/7/1998</c:v>
                </c:pt>
                <c:pt idx="431">
                  <c:v>3/8/1998</c:v>
                </c:pt>
                <c:pt idx="432">
                  <c:v>3/9/1998</c:v>
                </c:pt>
                <c:pt idx="433">
                  <c:v>3/10/1998</c:v>
                </c:pt>
                <c:pt idx="434">
                  <c:v>3/11/1998</c:v>
                </c:pt>
                <c:pt idx="435">
                  <c:v>3/12/1998</c:v>
                </c:pt>
                <c:pt idx="436">
                  <c:v>3/13/1998</c:v>
                </c:pt>
                <c:pt idx="437">
                  <c:v>3/14/1998</c:v>
                </c:pt>
                <c:pt idx="438">
                  <c:v>3/15/1998</c:v>
                </c:pt>
                <c:pt idx="439">
                  <c:v>3/16/1998</c:v>
                </c:pt>
                <c:pt idx="440">
                  <c:v>3/17/1998</c:v>
                </c:pt>
                <c:pt idx="441">
                  <c:v>3/18/1998</c:v>
                </c:pt>
                <c:pt idx="442">
                  <c:v>3/19/1998</c:v>
                </c:pt>
                <c:pt idx="443">
                  <c:v>3/20/1998</c:v>
                </c:pt>
                <c:pt idx="444">
                  <c:v>3/21/1998</c:v>
                </c:pt>
                <c:pt idx="445">
                  <c:v>3/22/1998</c:v>
                </c:pt>
                <c:pt idx="446">
                  <c:v>3/23/1998</c:v>
                </c:pt>
                <c:pt idx="447">
                  <c:v>3/24/1998</c:v>
                </c:pt>
                <c:pt idx="448">
                  <c:v>3/25/1998</c:v>
                </c:pt>
                <c:pt idx="449">
                  <c:v>3/26/1998</c:v>
                </c:pt>
                <c:pt idx="450">
                  <c:v>3/27/1998</c:v>
                </c:pt>
                <c:pt idx="451">
                  <c:v>3/28/1998</c:v>
                </c:pt>
                <c:pt idx="452">
                  <c:v>3/29/1998</c:v>
                </c:pt>
                <c:pt idx="453">
                  <c:v>3/30/1998</c:v>
                </c:pt>
                <c:pt idx="454">
                  <c:v>3/31/1998</c:v>
                </c:pt>
                <c:pt idx="455">
                  <c:v>4/1/1998</c:v>
                </c:pt>
                <c:pt idx="456">
                  <c:v>4/2/1998</c:v>
                </c:pt>
                <c:pt idx="457">
                  <c:v>4/3/1998</c:v>
                </c:pt>
                <c:pt idx="458">
                  <c:v>4/4/1998</c:v>
                </c:pt>
                <c:pt idx="459">
                  <c:v>4/5/1998</c:v>
                </c:pt>
                <c:pt idx="460">
                  <c:v>4/6/1998</c:v>
                </c:pt>
                <c:pt idx="461">
                  <c:v>4/7/1998</c:v>
                </c:pt>
                <c:pt idx="462">
                  <c:v>4/8/1998</c:v>
                </c:pt>
                <c:pt idx="463">
                  <c:v>4/9/1998</c:v>
                </c:pt>
                <c:pt idx="464">
                  <c:v>4/10/1998</c:v>
                </c:pt>
                <c:pt idx="465">
                  <c:v>4/11/1998</c:v>
                </c:pt>
                <c:pt idx="466">
                  <c:v>4/12/1998</c:v>
                </c:pt>
                <c:pt idx="467">
                  <c:v>4/13/1998</c:v>
                </c:pt>
                <c:pt idx="468">
                  <c:v>4/14/1998</c:v>
                </c:pt>
                <c:pt idx="469">
                  <c:v>4/15/1998</c:v>
                </c:pt>
                <c:pt idx="470">
                  <c:v>4/16/1998</c:v>
                </c:pt>
                <c:pt idx="471">
                  <c:v>4/17/1998</c:v>
                </c:pt>
                <c:pt idx="472">
                  <c:v>4/18/1998</c:v>
                </c:pt>
                <c:pt idx="473">
                  <c:v>4/19/1998</c:v>
                </c:pt>
                <c:pt idx="474">
                  <c:v>4/20/1998</c:v>
                </c:pt>
                <c:pt idx="475">
                  <c:v>4/21/1998</c:v>
                </c:pt>
                <c:pt idx="476">
                  <c:v>4/22/1998</c:v>
                </c:pt>
                <c:pt idx="477">
                  <c:v>4/23/1998</c:v>
                </c:pt>
                <c:pt idx="478">
                  <c:v>4/24/1998</c:v>
                </c:pt>
                <c:pt idx="479">
                  <c:v>4/25/1998</c:v>
                </c:pt>
                <c:pt idx="480">
                  <c:v>4/26/1998</c:v>
                </c:pt>
                <c:pt idx="481">
                  <c:v>4/27/1998</c:v>
                </c:pt>
                <c:pt idx="482">
                  <c:v>4/28/1998</c:v>
                </c:pt>
                <c:pt idx="483">
                  <c:v>4/29/1998</c:v>
                </c:pt>
                <c:pt idx="484">
                  <c:v>4/30/1998</c:v>
                </c:pt>
                <c:pt idx="485">
                  <c:v>5/1/1998</c:v>
                </c:pt>
                <c:pt idx="486">
                  <c:v>5/2/1998</c:v>
                </c:pt>
                <c:pt idx="487">
                  <c:v>5/3/1998</c:v>
                </c:pt>
                <c:pt idx="488">
                  <c:v>5/4/1998</c:v>
                </c:pt>
                <c:pt idx="489">
                  <c:v>5/5/1998</c:v>
                </c:pt>
                <c:pt idx="490">
                  <c:v>5/6/1998</c:v>
                </c:pt>
                <c:pt idx="491">
                  <c:v>5/7/1998</c:v>
                </c:pt>
                <c:pt idx="492">
                  <c:v>5/8/1998</c:v>
                </c:pt>
                <c:pt idx="493">
                  <c:v>5/9/1998</c:v>
                </c:pt>
                <c:pt idx="494">
                  <c:v>5/10/1998</c:v>
                </c:pt>
                <c:pt idx="495">
                  <c:v>5/11/1998</c:v>
                </c:pt>
                <c:pt idx="496">
                  <c:v>5/12/1998</c:v>
                </c:pt>
                <c:pt idx="497">
                  <c:v>5/13/1998</c:v>
                </c:pt>
                <c:pt idx="498">
                  <c:v>5/14/1998</c:v>
                </c:pt>
                <c:pt idx="499">
                  <c:v>5/15/1998</c:v>
                </c:pt>
                <c:pt idx="500">
                  <c:v>5/16/1998</c:v>
                </c:pt>
                <c:pt idx="501">
                  <c:v>5/17/1998</c:v>
                </c:pt>
                <c:pt idx="502">
                  <c:v>5/18/1998</c:v>
                </c:pt>
                <c:pt idx="503">
                  <c:v>5/19/1998</c:v>
                </c:pt>
                <c:pt idx="504">
                  <c:v>5/20/1998</c:v>
                </c:pt>
                <c:pt idx="505">
                  <c:v>5/21/1998</c:v>
                </c:pt>
                <c:pt idx="506">
                  <c:v>5/22/1998</c:v>
                </c:pt>
                <c:pt idx="507">
                  <c:v>5/23/1998</c:v>
                </c:pt>
                <c:pt idx="508">
                  <c:v>5/24/1998</c:v>
                </c:pt>
                <c:pt idx="509">
                  <c:v>5/25/1998</c:v>
                </c:pt>
                <c:pt idx="510">
                  <c:v>5/26/1998</c:v>
                </c:pt>
                <c:pt idx="511">
                  <c:v>5/27/1998</c:v>
                </c:pt>
                <c:pt idx="512">
                  <c:v>5/28/1998</c:v>
                </c:pt>
                <c:pt idx="513">
                  <c:v>5/29/1998</c:v>
                </c:pt>
                <c:pt idx="514">
                  <c:v>5/30/1998</c:v>
                </c:pt>
                <c:pt idx="515">
                  <c:v>5/31/1998</c:v>
                </c:pt>
                <c:pt idx="516">
                  <c:v>6/1/1998</c:v>
                </c:pt>
                <c:pt idx="517">
                  <c:v>6/2/1998</c:v>
                </c:pt>
                <c:pt idx="518">
                  <c:v>6/3/1998</c:v>
                </c:pt>
                <c:pt idx="519">
                  <c:v>6/4/1998</c:v>
                </c:pt>
                <c:pt idx="520">
                  <c:v>6/5/1998</c:v>
                </c:pt>
                <c:pt idx="521">
                  <c:v>6/6/1998</c:v>
                </c:pt>
                <c:pt idx="522">
                  <c:v>6/7/1998</c:v>
                </c:pt>
                <c:pt idx="523">
                  <c:v>6/8/1998</c:v>
                </c:pt>
                <c:pt idx="524">
                  <c:v>6/9/1998</c:v>
                </c:pt>
                <c:pt idx="525">
                  <c:v>6/10/1998</c:v>
                </c:pt>
                <c:pt idx="526">
                  <c:v>6/11/1998</c:v>
                </c:pt>
                <c:pt idx="527">
                  <c:v>6/12/1998</c:v>
                </c:pt>
                <c:pt idx="528">
                  <c:v>6/13/1998</c:v>
                </c:pt>
                <c:pt idx="529">
                  <c:v>6/14/1998</c:v>
                </c:pt>
                <c:pt idx="530">
                  <c:v>6/15/1998</c:v>
                </c:pt>
                <c:pt idx="531">
                  <c:v>6/16/1998</c:v>
                </c:pt>
                <c:pt idx="532">
                  <c:v>6/17/1998</c:v>
                </c:pt>
                <c:pt idx="533">
                  <c:v>6/18/1998</c:v>
                </c:pt>
                <c:pt idx="534">
                  <c:v>6/19/1998</c:v>
                </c:pt>
                <c:pt idx="535">
                  <c:v>6/20/1998</c:v>
                </c:pt>
                <c:pt idx="536">
                  <c:v>6/21/1998</c:v>
                </c:pt>
                <c:pt idx="537">
                  <c:v>6/22/1998</c:v>
                </c:pt>
                <c:pt idx="538">
                  <c:v>6/23/1998</c:v>
                </c:pt>
                <c:pt idx="539">
                  <c:v>6/24/1998</c:v>
                </c:pt>
                <c:pt idx="540">
                  <c:v>6/25/1998</c:v>
                </c:pt>
                <c:pt idx="541">
                  <c:v>6/26/1998</c:v>
                </c:pt>
                <c:pt idx="542">
                  <c:v>6/27/1998</c:v>
                </c:pt>
                <c:pt idx="543">
                  <c:v>6/28/1998</c:v>
                </c:pt>
                <c:pt idx="544">
                  <c:v>6/29/1998</c:v>
                </c:pt>
                <c:pt idx="545">
                  <c:v>6/30/1998</c:v>
                </c:pt>
                <c:pt idx="546">
                  <c:v>7/1/1998</c:v>
                </c:pt>
                <c:pt idx="547">
                  <c:v>7/2/1998</c:v>
                </c:pt>
                <c:pt idx="548">
                  <c:v>7/3/1998</c:v>
                </c:pt>
                <c:pt idx="549">
                  <c:v>7/4/1998</c:v>
                </c:pt>
                <c:pt idx="550">
                  <c:v>7/5/1998</c:v>
                </c:pt>
                <c:pt idx="551">
                  <c:v>7/6/1998</c:v>
                </c:pt>
                <c:pt idx="552">
                  <c:v>7/7/1998</c:v>
                </c:pt>
                <c:pt idx="553">
                  <c:v>7/8/1998</c:v>
                </c:pt>
                <c:pt idx="554">
                  <c:v>7/9/1998</c:v>
                </c:pt>
                <c:pt idx="555">
                  <c:v>7/10/1998</c:v>
                </c:pt>
                <c:pt idx="556">
                  <c:v>7/11/1998</c:v>
                </c:pt>
                <c:pt idx="557">
                  <c:v>7/12/1998</c:v>
                </c:pt>
                <c:pt idx="558">
                  <c:v>7/13/1998</c:v>
                </c:pt>
                <c:pt idx="559">
                  <c:v>7/14/1998</c:v>
                </c:pt>
                <c:pt idx="560">
                  <c:v>7/15/1998</c:v>
                </c:pt>
                <c:pt idx="561">
                  <c:v>7/16/1998</c:v>
                </c:pt>
                <c:pt idx="562">
                  <c:v>7/17/1998</c:v>
                </c:pt>
                <c:pt idx="563">
                  <c:v>7/18/1998</c:v>
                </c:pt>
                <c:pt idx="564">
                  <c:v>7/19/1998</c:v>
                </c:pt>
                <c:pt idx="565">
                  <c:v>7/20/1998</c:v>
                </c:pt>
                <c:pt idx="566">
                  <c:v>7/21/1998</c:v>
                </c:pt>
                <c:pt idx="567">
                  <c:v>7/22/1998</c:v>
                </c:pt>
                <c:pt idx="568">
                  <c:v>7/23/1998</c:v>
                </c:pt>
                <c:pt idx="569">
                  <c:v>7/24/1998</c:v>
                </c:pt>
                <c:pt idx="570">
                  <c:v>7/25/1998</c:v>
                </c:pt>
                <c:pt idx="571">
                  <c:v>7/26/1998</c:v>
                </c:pt>
                <c:pt idx="572">
                  <c:v>7/27/1998</c:v>
                </c:pt>
                <c:pt idx="573">
                  <c:v>7/28/1998</c:v>
                </c:pt>
                <c:pt idx="574">
                  <c:v>7/29/1998</c:v>
                </c:pt>
                <c:pt idx="575">
                  <c:v>7/30/1998</c:v>
                </c:pt>
                <c:pt idx="576">
                  <c:v>7/31/1998</c:v>
                </c:pt>
                <c:pt idx="577">
                  <c:v>8/1/1998</c:v>
                </c:pt>
                <c:pt idx="578">
                  <c:v>8/2/1998</c:v>
                </c:pt>
                <c:pt idx="579">
                  <c:v>8/3/1998</c:v>
                </c:pt>
                <c:pt idx="580">
                  <c:v>8/4/1998</c:v>
                </c:pt>
                <c:pt idx="581">
                  <c:v>8/5/1998</c:v>
                </c:pt>
                <c:pt idx="582">
                  <c:v>8/6/1998</c:v>
                </c:pt>
                <c:pt idx="583">
                  <c:v>8/7/1998</c:v>
                </c:pt>
                <c:pt idx="584">
                  <c:v>8/8/1998</c:v>
                </c:pt>
                <c:pt idx="585">
                  <c:v>8/9/1998</c:v>
                </c:pt>
                <c:pt idx="586">
                  <c:v>8/10/1998</c:v>
                </c:pt>
                <c:pt idx="587">
                  <c:v>8/11/1998</c:v>
                </c:pt>
                <c:pt idx="588">
                  <c:v>8/12/1998</c:v>
                </c:pt>
                <c:pt idx="589">
                  <c:v>8/13/1998</c:v>
                </c:pt>
                <c:pt idx="590">
                  <c:v>8/14/1998</c:v>
                </c:pt>
                <c:pt idx="591">
                  <c:v>8/15/1998</c:v>
                </c:pt>
                <c:pt idx="592">
                  <c:v>8/16/1998</c:v>
                </c:pt>
                <c:pt idx="593">
                  <c:v>8/17/1998</c:v>
                </c:pt>
                <c:pt idx="594">
                  <c:v>8/18/1998</c:v>
                </c:pt>
                <c:pt idx="595">
                  <c:v>8/19/1998</c:v>
                </c:pt>
                <c:pt idx="596">
                  <c:v>8/20/1998</c:v>
                </c:pt>
                <c:pt idx="597">
                  <c:v>8/21/1998</c:v>
                </c:pt>
                <c:pt idx="598">
                  <c:v>8/22/1998</c:v>
                </c:pt>
                <c:pt idx="599">
                  <c:v>8/23/1998</c:v>
                </c:pt>
                <c:pt idx="600">
                  <c:v>8/24/1998</c:v>
                </c:pt>
                <c:pt idx="601">
                  <c:v>8/25/1998</c:v>
                </c:pt>
                <c:pt idx="602">
                  <c:v>8/26/1998</c:v>
                </c:pt>
                <c:pt idx="603">
                  <c:v>8/27/1998</c:v>
                </c:pt>
                <c:pt idx="604">
                  <c:v>8/28/1998</c:v>
                </c:pt>
                <c:pt idx="605">
                  <c:v>8/29/1998</c:v>
                </c:pt>
                <c:pt idx="606">
                  <c:v>8/30/1998</c:v>
                </c:pt>
                <c:pt idx="607">
                  <c:v>8/31/1998</c:v>
                </c:pt>
                <c:pt idx="608">
                  <c:v>9/1/1998</c:v>
                </c:pt>
                <c:pt idx="609">
                  <c:v>9/2/1998</c:v>
                </c:pt>
                <c:pt idx="610">
                  <c:v>9/3/1998</c:v>
                </c:pt>
                <c:pt idx="611">
                  <c:v>9/4/1998</c:v>
                </c:pt>
                <c:pt idx="612">
                  <c:v>9/5/1998</c:v>
                </c:pt>
                <c:pt idx="613">
                  <c:v>9/6/1998</c:v>
                </c:pt>
                <c:pt idx="614">
                  <c:v>9/7/1998</c:v>
                </c:pt>
                <c:pt idx="615">
                  <c:v>9/8/1998</c:v>
                </c:pt>
                <c:pt idx="616">
                  <c:v>9/9/1998</c:v>
                </c:pt>
                <c:pt idx="617">
                  <c:v>9/10/1998</c:v>
                </c:pt>
                <c:pt idx="618">
                  <c:v>9/11/1998</c:v>
                </c:pt>
                <c:pt idx="619">
                  <c:v>9/12/1998</c:v>
                </c:pt>
                <c:pt idx="620">
                  <c:v>9/13/1998</c:v>
                </c:pt>
                <c:pt idx="621">
                  <c:v>9/14/1998</c:v>
                </c:pt>
                <c:pt idx="622">
                  <c:v>9/15/1998</c:v>
                </c:pt>
                <c:pt idx="623">
                  <c:v>9/16/1998</c:v>
                </c:pt>
                <c:pt idx="624">
                  <c:v>9/17/1998</c:v>
                </c:pt>
                <c:pt idx="625">
                  <c:v>9/18/1998</c:v>
                </c:pt>
                <c:pt idx="626">
                  <c:v>9/19/1998</c:v>
                </c:pt>
                <c:pt idx="627">
                  <c:v>9/20/1998</c:v>
                </c:pt>
                <c:pt idx="628">
                  <c:v>9/21/1998</c:v>
                </c:pt>
                <c:pt idx="629">
                  <c:v>9/22/1998</c:v>
                </c:pt>
                <c:pt idx="630">
                  <c:v>9/23/1998</c:v>
                </c:pt>
                <c:pt idx="631">
                  <c:v>9/24/1998</c:v>
                </c:pt>
                <c:pt idx="632">
                  <c:v>9/25/1998</c:v>
                </c:pt>
                <c:pt idx="633">
                  <c:v>9/26/1998</c:v>
                </c:pt>
                <c:pt idx="634">
                  <c:v>9/27/1998</c:v>
                </c:pt>
                <c:pt idx="635">
                  <c:v>9/28/1998</c:v>
                </c:pt>
                <c:pt idx="636">
                  <c:v>9/29/1998</c:v>
                </c:pt>
                <c:pt idx="637">
                  <c:v>9/30/1998</c:v>
                </c:pt>
                <c:pt idx="638">
                  <c:v>10/1/1998</c:v>
                </c:pt>
                <c:pt idx="639">
                  <c:v>10/2/1998</c:v>
                </c:pt>
                <c:pt idx="640">
                  <c:v>10/3/1998</c:v>
                </c:pt>
                <c:pt idx="641">
                  <c:v>10/4/1998</c:v>
                </c:pt>
                <c:pt idx="642">
                  <c:v>10/5/1998</c:v>
                </c:pt>
                <c:pt idx="643">
                  <c:v>10/6/1998</c:v>
                </c:pt>
                <c:pt idx="644">
                  <c:v>10/7/1998</c:v>
                </c:pt>
                <c:pt idx="645">
                  <c:v>10/8/1998</c:v>
                </c:pt>
                <c:pt idx="646">
                  <c:v>10/9/1998</c:v>
                </c:pt>
                <c:pt idx="647">
                  <c:v>10/10/1998</c:v>
                </c:pt>
                <c:pt idx="648">
                  <c:v>10/11/1998</c:v>
                </c:pt>
                <c:pt idx="649">
                  <c:v>10/12/1998</c:v>
                </c:pt>
                <c:pt idx="650">
                  <c:v>10/13/1998</c:v>
                </c:pt>
                <c:pt idx="651">
                  <c:v>10/14/1998</c:v>
                </c:pt>
                <c:pt idx="652">
                  <c:v>10/15/1998</c:v>
                </c:pt>
                <c:pt idx="653">
                  <c:v>10/16/1998</c:v>
                </c:pt>
                <c:pt idx="654">
                  <c:v>10/17/1998</c:v>
                </c:pt>
                <c:pt idx="655">
                  <c:v>10/18/1998</c:v>
                </c:pt>
                <c:pt idx="656">
                  <c:v>10/19/1998</c:v>
                </c:pt>
                <c:pt idx="657">
                  <c:v>10/20/1998</c:v>
                </c:pt>
                <c:pt idx="658">
                  <c:v>10/21/1998</c:v>
                </c:pt>
                <c:pt idx="659">
                  <c:v>10/22/1998</c:v>
                </c:pt>
                <c:pt idx="660">
                  <c:v>10/23/1998</c:v>
                </c:pt>
                <c:pt idx="661">
                  <c:v>10/24/1998</c:v>
                </c:pt>
                <c:pt idx="662">
                  <c:v>10/25/1998</c:v>
                </c:pt>
                <c:pt idx="663">
                  <c:v>10/26/1998</c:v>
                </c:pt>
                <c:pt idx="664">
                  <c:v>10/27/1998</c:v>
                </c:pt>
                <c:pt idx="665">
                  <c:v>10/28/1998</c:v>
                </c:pt>
                <c:pt idx="666">
                  <c:v>10/29/1998</c:v>
                </c:pt>
                <c:pt idx="667">
                  <c:v>10/30/1998</c:v>
                </c:pt>
                <c:pt idx="668">
                  <c:v>10/31/1998</c:v>
                </c:pt>
                <c:pt idx="669">
                  <c:v>11/1/1998</c:v>
                </c:pt>
                <c:pt idx="670">
                  <c:v>11/2/1998</c:v>
                </c:pt>
                <c:pt idx="671">
                  <c:v>11/3/1998</c:v>
                </c:pt>
                <c:pt idx="672">
                  <c:v>11/4/1998</c:v>
                </c:pt>
                <c:pt idx="673">
                  <c:v>11/5/1998</c:v>
                </c:pt>
                <c:pt idx="674">
                  <c:v>11/6/1998</c:v>
                </c:pt>
                <c:pt idx="675">
                  <c:v>11/7/1998</c:v>
                </c:pt>
                <c:pt idx="676">
                  <c:v>11/8/1998</c:v>
                </c:pt>
                <c:pt idx="677">
                  <c:v>11/9/1998</c:v>
                </c:pt>
                <c:pt idx="678">
                  <c:v>11/10/1998</c:v>
                </c:pt>
                <c:pt idx="679">
                  <c:v>11/11/1998</c:v>
                </c:pt>
                <c:pt idx="680">
                  <c:v>11/12/1998</c:v>
                </c:pt>
                <c:pt idx="681">
                  <c:v>11/13/1998</c:v>
                </c:pt>
                <c:pt idx="682">
                  <c:v>11/14/1998</c:v>
                </c:pt>
                <c:pt idx="683">
                  <c:v>11/15/1998</c:v>
                </c:pt>
                <c:pt idx="684">
                  <c:v>11/16/1998</c:v>
                </c:pt>
                <c:pt idx="685">
                  <c:v>11/17/1998</c:v>
                </c:pt>
                <c:pt idx="686">
                  <c:v>11/18/1998</c:v>
                </c:pt>
                <c:pt idx="687">
                  <c:v>11/19/1998</c:v>
                </c:pt>
                <c:pt idx="688">
                  <c:v>11/20/1998</c:v>
                </c:pt>
                <c:pt idx="689">
                  <c:v>11/21/1998</c:v>
                </c:pt>
                <c:pt idx="690">
                  <c:v>11/22/1998</c:v>
                </c:pt>
                <c:pt idx="691">
                  <c:v>11/23/1998</c:v>
                </c:pt>
                <c:pt idx="692">
                  <c:v>11/24/1998</c:v>
                </c:pt>
                <c:pt idx="693">
                  <c:v>11/25/1998</c:v>
                </c:pt>
                <c:pt idx="694">
                  <c:v>11/26/1998</c:v>
                </c:pt>
                <c:pt idx="695">
                  <c:v>11/27/1998</c:v>
                </c:pt>
                <c:pt idx="696">
                  <c:v>11/28/1998</c:v>
                </c:pt>
                <c:pt idx="697">
                  <c:v>11/29/1998</c:v>
                </c:pt>
                <c:pt idx="698">
                  <c:v>11/30/1998</c:v>
                </c:pt>
                <c:pt idx="699">
                  <c:v>12/1/1998</c:v>
                </c:pt>
                <c:pt idx="700">
                  <c:v>12/2/1998</c:v>
                </c:pt>
                <c:pt idx="701">
                  <c:v>12/3/1998</c:v>
                </c:pt>
                <c:pt idx="702">
                  <c:v>12/4/1998</c:v>
                </c:pt>
                <c:pt idx="703">
                  <c:v>12/5/1998</c:v>
                </c:pt>
                <c:pt idx="704">
                  <c:v>12/6/1998</c:v>
                </c:pt>
                <c:pt idx="705">
                  <c:v>12/7/1998</c:v>
                </c:pt>
                <c:pt idx="706">
                  <c:v>12/8/1998</c:v>
                </c:pt>
                <c:pt idx="707">
                  <c:v>12/9/1998</c:v>
                </c:pt>
                <c:pt idx="708">
                  <c:v>12/10/1998</c:v>
                </c:pt>
                <c:pt idx="709">
                  <c:v>12/11/1998</c:v>
                </c:pt>
                <c:pt idx="710">
                  <c:v>12/12/1998</c:v>
                </c:pt>
                <c:pt idx="711">
                  <c:v>12/13/1998</c:v>
                </c:pt>
                <c:pt idx="712">
                  <c:v>12/14/1998</c:v>
                </c:pt>
                <c:pt idx="713">
                  <c:v>12/15/1998</c:v>
                </c:pt>
                <c:pt idx="714">
                  <c:v>12/16/1998</c:v>
                </c:pt>
                <c:pt idx="715">
                  <c:v>12/17/1998</c:v>
                </c:pt>
                <c:pt idx="716">
                  <c:v>12/18/1998</c:v>
                </c:pt>
                <c:pt idx="717">
                  <c:v>12/19/1998</c:v>
                </c:pt>
                <c:pt idx="718">
                  <c:v>12/20/1998</c:v>
                </c:pt>
                <c:pt idx="719">
                  <c:v>12/21/1998</c:v>
                </c:pt>
                <c:pt idx="720">
                  <c:v>12/22/1998</c:v>
                </c:pt>
                <c:pt idx="721">
                  <c:v>12/23/1998</c:v>
                </c:pt>
                <c:pt idx="722">
                  <c:v>12/24/1998</c:v>
                </c:pt>
                <c:pt idx="723">
                  <c:v>12/25/1998</c:v>
                </c:pt>
                <c:pt idx="724">
                  <c:v>12/26/1998</c:v>
                </c:pt>
                <c:pt idx="725">
                  <c:v>12/27/1998</c:v>
                </c:pt>
                <c:pt idx="726">
                  <c:v>12/28/1998</c:v>
                </c:pt>
                <c:pt idx="727">
                  <c:v>12/29/1998</c:v>
                </c:pt>
                <c:pt idx="728">
                  <c:v>12/30/1998</c:v>
                </c:pt>
                <c:pt idx="729">
                  <c:v>12/31/1998</c:v>
                </c:pt>
                <c:pt idx="730">
                  <c:v>1/1/1999</c:v>
                </c:pt>
                <c:pt idx="731">
                  <c:v>1/2/1999</c:v>
                </c:pt>
                <c:pt idx="732">
                  <c:v>1/3/1999</c:v>
                </c:pt>
                <c:pt idx="733">
                  <c:v>1/4/1999</c:v>
                </c:pt>
                <c:pt idx="734">
                  <c:v>1/5/1999</c:v>
                </c:pt>
                <c:pt idx="735">
                  <c:v>1/6/1999</c:v>
                </c:pt>
                <c:pt idx="736">
                  <c:v>1/7/1999</c:v>
                </c:pt>
                <c:pt idx="737">
                  <c:v>1/8/1999</c:v>
                </c:pt>
                <c:pt idx="738">
                  <c:v>1/9/1999</c:v>
                </c:pt>
                <c:pt idx="739">
                  <c:v>1/10/1999</c:v>
                </c:pt>
                <c:pt idx="740">
                  <c:v>1/11/1999</c:v>
                </c:pt>
                <c:pt idx="741">
                  <c:v>1/12/1999</c:v>
                </c:pt>
                <c:pt idx="742">
                  <c:v>1/13/1999</c:v>
                </c:pt>
                <c:pt idx="743">
                  <c:v>1/14/1999</c:v>
                </c:pt>
                <c:pt idx="744">
                  <c:v>1/15/1999</c:v>
                </c:pt>
                <c:pt idx="745">
                  <c:v>1/16/1999</c:v>
                </c:pt>
                <c:pt idx="746">
                  <c:v>1/17/1999</c:v>
                </c:pt>
                <c:pt idx="747">
                  <c:v>1/18/1999</c:v>
                </c:pt>
                <c:pt idx="748">
                  <c:v>1/19/1999</c:v>
                </c:pt>
                <c:pt idx="749">
                  <c:v>1/20/1999</c:v>
                </c:pt>
                <c:pt idx="750">
                  <c:v>1/21/1999</c:v>
                </c:pt>
                <c:pt idx="751">
                  <c:v>1/22/1999</c:v>
                </c:pt>
                <c:pt idx="752">
                  <c:v>1/23/1999</c:v>
                </c:pt>
                <c:pt idx="753">
                  <c:v>1/24/1999</c:v>
                </c:pt>
                <c:pt idx="754">
                  <c:v>1/25/1999</c:v>
                </c:pt>
                <c:pt idx="755">
                  <c:v>1/26/1999</c:v>
                </c:pt>
                <c:pt idx="756">
                  <c:v>1/27/1999</c:v>
                </c:pt>
                <c:pt idx="757">
                  <c:v>1/28/1999</c:v>
                </c:pt>
                <c:pt idx="758">
                  <c:v>1/29/1999</c:v>
                </c:pt>
                <c:pt idx="759">
                  <c:v>1/30/1999</c:v>
                </c:pt>
                <c:pt idx="760">
                  <c:v>1/31/1999</c:v>
                </c:pt>
                <c:pt idx="761">
                  <c:v>2/1/1999</c:v>
                </c:pt>
                <c:pt idx="762">
                  <c:v>2/2/1999</c:v>
                </c:pt>
                <c:pt idx="763">
                  <c:v>2/3/1999</c:v>
                </c:pt>
                <c:pt idx="764">
                  <c:v>2/4/1999</c:v>
                </c:pt>
                <c:pt idx="765">
                  <c:v>2/5/1999</c:v>
                </c:pt>
                <c:pt idx="766">
                  <c:v>2/6/1999</c:v>
                </c:pt>
                <c:pt idx="767">
                  <c:v>2/7/1999</c:v>
                </c:pt>
                <c:pt idx="768">
                  <c:v>2/8/1999</c:v>
                </c:pt>
                <c:pt idx="769">
                  <c:v>2/9/1999</c:v>
                </c:pt>
                <c:pt idx="770">
                  <c:v>2/10/1999</c:v>
                </c:pt>
                <c:pt idx="771">
                  <c:v>2/11/1999</c:v>
                </c:pt>
                <c:pt idx="772">
                  <c:v>2/12/1999</c:v>
                </c:pt>
                <c:pt idx="773">
                  <c:v>2/13/1999</c:v>
                </c:pt>
                <c:pt idx="774">
                  <c:v>2/14/1999</c:v>
                </c:pt>
                <c:pt idx="775">
                  <c:v>2/15/1999</c:v>
                </c:pt>
                <c:pt idx="776">
                  <c:v>2/16/1999</c:v>
                </c:pt>
                <c:pt idx="777">
                  <c:v>2/17/1999</c:v>
                </c:pt>
                <c:pt idx="778">
                  <c:v>2/18/1999</c:v>
                </c:pt>
                <c:pt idx="779">
                  <c:v>2/19/1999</c:v>
                </c:pt>
                <c:pt idx="780">
                  <c:v>2/20/1999</c:v>
                </c:pt>
                <c:pt idx="781">
                  <c:v>2/21/1999</c:v>
                </c:pt>
                <c:pt idx="782">
                  <c:v>2/22/1999</c:v>
                </c:pt>
                <c:pt idx="783">
                  <c:v>2/23/1999</c:v>
                </c:pt>
                <c:pt idx="784">
                  <c:v>2/24/1999</c:v>
                </c:pt>
                <c:pt idx="785">
                  <c:v>2/25/1999</c:v>
                </c:pt>
                <c:pt idx="786">
                  <c:v>2/26/1999</c:v>
                </c:pt>
                <c:pt idx="787">
                  <c:v>2/27/1999</c:v>
                </c:pt>
                <c:pt idx="788">
                  <c:v>2/28/1999</c:v>
                </c:pt>
                <c:pt idx="789">
                  <c:v>3/1/1999</c:v>
                </c:pt>
                <c:pt idx="790">
                  <c:v>3/2/1999</c:v>
                </c:pt>
                <c:pt idx="791">
                  <c:v>3/3/1999</c:v>
                </c:pt>
                <c:pt idx="792">
                  <c:v>3/4/1999</c:v>
                </c:pt>
                <c:pt idx="793">
                  <c:v>3/5/1999</c:v>
                </c:pt>
                <c:pt idx="794">
                  <c:v>3/6/1999</c:v>
                </c:pt>
                <c:pt idx="795">
                  <c:v>3/7/1999</c:v>
                </c:pt>
                <c:pt idx="796">
                  <c:v>3/8/1999</c:v>
                </c:pt>
                <c:pt idx="797">
                  <c:v>3/9/1999</c:v>
                </c:pt>
                <c:pt idx="798">
                  <c:v>3/10/1999</c:v>
                </c:pt>
                <c:pt idx="799">
                  <c:v>3/11/1999</c:v>
                </c:pt>
                <c:pt idx="800">
                  <c:v>3/12/1999</c:v>
                </c:pt>
                <c:pt idx="801">
                  <c:v>3/13/1999</c:v>
                </c:pt>
                <c:pt idx="802">
                  <c:v>3/14/1999</c:v>
                </c:pt>
                <c:pt idx="803">
                  <c:v>3/15/1999</c:v>
                </c:pt>
                <c:pt idx="804">
                  <c:v>3/16/1999</c:v>
                </c:pt>
                <c:pt idx="805">
                  <c:v>3/17/1999</c:v>
                </c:pt>
                <c:pt idx="806">
                  <c:v>3/18/1999</c:v>
                </c:pt>
                <c:pt idx="807">
                  <c:v>3/19/1999</c:v>
                </c:pt>
                <c:pt idx="808">
                  <c:v>3/20/1999</c:v>
                </c:pt>
                <c:pt idx="809">
                  <c:v>3/21/1999</c:v>
                </c:pt>
                <c:pt idx="810">
                  <c:v>3/22/1999</c:v>
                </c:pt>
                <c:pt idx="811">
                  <c:v>3/23/1999</c:v>
                </c:pt>
                <c:pt idx="812">
                  <c:v>3/24/1999</c:v>
                </c:pt>
                <c:pt idx="813">
                  <c:v>3/25/1999</c:v>
                </c:pt>
                <c:pt idx="814">
                  <c:v>3/26/1999</c:v>
                </c:pt>
                <c:pt idx="815">
                  <c:v>3/27/1999</c:v>
                </c:pt>
                <c:pt idx="816">
                  <c:v>3/28/1999</c:v>
                </c:pt>
                <c:pt idx="817">
                  <c:v>3/29/1999</c:v>
                </c:pt>
                <c:pt idx="818">
                  <c:v>3/30/1999</c:v>
                </c:pt>
                <c:pt idx="819">
                  <c:v>3/31/1999</c:v>
                </c:pt>
                <c:pt idx="820">
                  <c:v>4/1/1999</c:v>
                </c:pt>
                <c:pt idx="821">
                  <c:v>4/2/1999</c:v>
                </c:pt>
                <c:pt idx="822">
                  <c:v>4/3/1999</c:v>
                </c:pt>
                <c:pt idx="823">
                  <c:v>4/4/1999</c:v>
                </c:pt>
                <c:pt idx="824">
                  <c:v>4/5/1999</c:v>
                </c:pt>
                <c:pt idx="825">
                  <c:v>4/6/1999</c:v>
                </c:pt>
                <c:pt idx="826">
                  <c:v>4/7/1999</c:v>
                </c:pt>
                <c:pt idx="827">
                  <c:v>4/8/1999</c:v>
                </c:pt>
                <c:pt idx="828">
                  <c:v>4/9/1999</c:v>
                </c:pt>
                <c:pt idx="829">
                  <c:v>4/10/1999</c:v>
                </c:pt>
                <c:pt idx="830">
                  <c:v>4/11/1999</c:v>
                </c:pt>
                <c:pt idx="831">
                  <c:v>4/12/1999</c:v>
                </c:pt>
                <c:pt idx="832">
                  <c:v>4/13/1999</c:v>
                </c:pt>
                <c:pt idx="833">
                  <c:v>4/14/1999</c:v>
                </c:pt>
                <c:pt idx="834">
                  <c:v>4/15/1999</c:v>
                </c:pt>
                <c:pt idx="835">
                  <c:v>4/16/1999</c:v>
                </c:pt>
                <c:pt idx="836">
                  <c:v>4/17/1999</c:v>
                </c:pt>
                <c:pt idx="837">
                  <c:v>4/18/1999</c:v>
                </c:pt>
                <c:pt idx="838">
                  <c:v>4/19/1999</c:v>
                </c:pt>
                <c:pt idx="839">
                  <c:v>4/20/1999</c:v>
                </c:pt>
                <c:pt idx="840">
                  <c:v>4/21/1999</c:v>
                </c:pt>
                <c:pt idx="841">
                  <c:v>4/22/1999</c:v>
                </c:pt>
                <c:pt idx="842">
                  <c:v>4/23/1999</c:v>
                </c:pt>
                <c:pt idx="843">
                  <c:v>4/24/1999</c:v>
                </c:pt>
                <c:pt idx="844">
                  <c:v>4/25/1999</c:v>
                </c:pt>
                <c:pt idx="845">
                  <c:v>4/26/1999</c:v>
                </c:pt>
                <c:pt idx="846">
                  <c:v>4/27/1999</c:v>
                </c:pt>
                <c:pt idx="847">
                  <c:v>4/28/1999</c:v>
                </c:pt>
                <c:pt idx="848">
                  <c:v>4/29/1999</c:v>
                </c:pt>
                <c:pt idx="849">
                  <c:v>4/30/1999</c:v>
                </c:pt>
                <c:pt idx="850">
                  <c:v>5/1/1999</c:v>
                </c:pt>
                <c:pt idx="851">
                  <c:v>5/2/1999</c:v>
                </c:pt>
                <c:pt idx="852">
                  <c:v>5/3/1999</c:v>
                </c:pt>
                <c:pt idx="853">
                  <c:v>5/4/1999</c:v>
                </c:pt>
                <c:pt idx="854">
                  <c:v>5/5/1999</c:v>
                </c:pt>
                <c:pt idx="855">
                  <c:v>5/6/1999</c:v>
                </c:pt>
                <c:pt idx="856">
                  <c:v>5/7/1999</c:v>
                </c:pt>
                <c:pt idx="857">
                  <c:v>5/8/1999</c:v>
                </c:pt>
                <c:pt idx="858">
                  <c:v>5/9/1999</c:v>
                </c:pt>
                <c:pt idx="859">
                  <c:v>5/10/1999</c:v>
                </c:pt>
                <c:pt idx="860">
                  <c:v>5/11/1999</c:v>
                </c:pt>
                <c:pt idx="861">
                  <c:v>5/12/1999</c:v>
                </c:pt>
                <c:pt idx="862">
                  <c:v>5/13/1999</c:v>
                </c:pt>
                <c:pt idx="863">
                  <c:v>5/14/1999</c:v>
                </c:pt>
                <c:pt idx="864">
                  <c:v>5/15/1999</c:v>
                </c:pt>
                <c:pt idx="865">
                  <c:v>5/16/1999</c:v>
                </c:pt>
                <c:pt idx="866">
                  <c:v>5/17/1999</c:v>
                </c:pt>
                <c:pt idx="867">
                  <c:v>5/18/1999</c:v>
                </c:pt>
                <c:pt idx="868">
                  <c:v>5/19/1999</c:v>
                </c:pt>
                <c:pt idx="869">
                  <c:v>5/20/1999</c:v>
                </c:pt>
                <c:pt idx="870">
                  <c:v>5/21/1999</c:v>
                </c:pt>
                <c:pt idx="871">
                  <c:v>5/22/1999</c:v>
                </c:pt>
                <c:pt idx="872">
                  <c:v>5/23/1999</c:v>
                </c:pt>
                <c:pt idx="873">
                  <c:v>5/24/1999</c:v>
                </c:pt>
                <c:pt idx="874">
                  <c:v>5/25/1999</c:v>
                </c:pt>
                <c:pt idx="875">
                  <c:v>5/26/1999</c:v>
                </c:pt>
                <c:pt idx="876">
                  <c:v>5/27/1999</c:v>
                </c:pt>
                <c:pt idx="877">
                  <c:v>5/28/1999</c:v>
                </c:pt>
                <c:pt idx="878">
                  <c:v>5/29/1999</c:v>
                </c:pt>
                <c:pt idx="879">
                  <c:v>5/30/1999</c:v>
                </c:pt>
                <c:pt idx="880">
                  <c:v>5/31/1999</c:v>
                </c:pt>
                <c:pt idx="881">
                  <c:v>6/1/1999</c:v>
                </c:pt>
                <c:pt idx="882">
                  <c:v>6/2/1999</c:v>
                </c:pt>
                <c:pt idx="883">
                  <c:v>6/3/1999</c:v>
                </c:pt>
                <c:pt idx="884">
                  <c:v>6/4/1999</c:v>
                </c:pt>
                <c:pt idx="885">
                  <c:v>6/5/1999</c:v>
                </c:pt>
                <c:pt idx="886">
                  <c:v>6/6/1999</c:v>
                </c:pt>
                <c:pt idx="887">
                  <c:v>6/7/1999</c:v>
                </c:pt>
                <c:pt idx="888">
                  <c:v>6/8/1999</c:v>
                </c:pt>
                <c:pt idx="889">
                  <c:v>6/9/1999</c:v>
                </c:pt>
                <c:pt idx="890">
                  <c:v>6/10/1999</c:v>
                </c:pt>
                <c:pt idx="891">
                  <c:v>6/11/1999</c:v>
                </c:pt>
                <c:pt idx="892">
                  <c:v>6/12/1999</c:v>
                </c:pt>
                <c:pt idx="893">
                  <c:v>6/13/1999</c:v>
                </c:pt>
                <c:pt idx="894">
                  <c:v>6/14/1999</c:v>
                </c:pt>
                <c:pt idx="895">
                  <c:v>6/15/1999</c:v>
                </c:pt>
                <c:pt idx="896">
                  <c:v>6/16/1999</c:v>
                </c:pt>
                <c:pt idx="897">
                  <c:v>6/17/1999</c:v>
                </c:pt>
                <c:pt idx="898">
                  <c:v>6/18/1999</c:v>
                </c:pt>
                <c:pt idx="899">
                  <c:v>6/19/1999</c:v>
                </c:pt>
                <c:pt idx="900">
                  <c:v>6/20/1999</c:v>
                </c:pt>
                <c:pt idx="901">
                  <c:v>6/21/1999</c:v>
                </c:pt>
                <c:pt idx="902">
                  <c:v>6/22/1999</c:v>
                </c:pt>
                <c:pt idx="903">
                  <c:v>6/23/1999</c:v>
                </c:pt>
                <c:pt idx="904">
                  <c:v>6/24/1999</c:v>
                </c:pt>
                <c:pt idx="905">
                  <c:v>6/25/1999</c:v>
                </c:pt>
                <c:pt idx="906">
                  <c:v>6/26/1999</c:v>
                </c:pt>
                <c:pt idx="907">
                  <c:v>6/27/1999</c:v>
                </c:pt>
                <c:pt idx="908">
                  <c:v>6/28/1999</c:v>
                </c:pt>
                <c:pt idx="909">
                  <c:v>6/29/1999</c:v>
                </c:pt>
                <c:pt idx="910">
                  <c:v>6/30/1999</c:v>
                </c:pt>
                <c:pt idx="911">
                  <c:v>7/1/1999</c:v>
                </c:pt>
                <c:pt idx="912">
                  <c:v>7/2/1999</c:v>
                </c:pt>
                <c:pt idx="913">
                  <c:v>7/3/1999</c:v>
                </c:pt>
                <c:pt idx="914">
                  <c:v>7/4/1999</c:v>
                </c:pt>
                <c:pt idx="915">
                  <c:v>7/5/1999</c:v>
                </c:pt>
                <c:pt idx="916">
                  <c:v>7/6/1999</c:v>
                </c:pt>
                <c:pt idx="917">
                  <c:v>7/7/1999</c:v>
                </c:pt>
                <c:pt idx="918">
                  <c:v>7/8/1999</c:v>
                </c:pt>
                <c:pt idx="919">
                  <c:v>7/9/1999</c:v>
                </c:pt>
                <c:pt idx="920">
                  <c:v>7/10/1999</c:v>
                </c:pt>
                <c:pt idx="921">
                  <c:v>7/11/1999</c:v>
                </c:pt>
                <c:pt idx="922">
                  <c:v>7/12/1999</c:v>
                </c:pt>
                <c:pt idx="923">
                  <c:v>7/13/1999</c:v>
                </c:pt>
                <c:pt idx="924">
                  <c:v>7/14/1999</c:v>
                </c:pt>
                <c:pt idx="925">
                  <c:v>7/15/1999</c:v>
                </c:pt>
                <c:pt idx="926">
                  <c:v>7/16/1999</c:v>
                </c:pt>
                <c:pt idx="927">
                  <c:v>7/17/1999</c:v>
                </c:pt>
                <c:pt idx="928">
                  <c:v>7/18/1999</c:v>
                </c:pt>
                <c:pt idx="929">
                  <c:v>7/19/1999</c:v>
                </c:pt>
                <c:pt idx="930">
                  <c:v>7/20/1999</c:v>
                </c:pt>
                <c:pt idx="931">
                  <c:v>7/21/1999</c:v>
                </c:pt>
                <c:pt idx="932">
                  <c:v>7/22/1999</c:v>
                </c:pt>
                <c:pt idx="933">
                  <c:v>7/23/1999</c:v>
                </c:pt>
                <c:pt idx="934">
                  <c:v>7/24/1999</c:v>
                </c:pt>
                <c:pt idx="935">
                  <c:v>7/25/1999</c:v>
                </c:pt>
                <c:pt idx="936">
                  <c:v>7/26/1999</c:v>
                </c:pt>
                <c:pt idx="937">
                  <c:v>7/27/1999</c:v>
                </c:pt>
                <c:pt idx="938">
                  <c:v>7/28/1999</c:v>
                </c:pt>
                <c:pt idx="939">
                  <c:v>7/29/1999</c:v>
                </c:pt>
                <c:pt idx="940">
                  <c:v>7/30/1999</c:v>
                </c:pt>
                <c:pt idx="941">
                  <c:v>7/31/1999</c:v>
                </c:pt>
                <c:pt idx="942">
                  <c:v>8/1/1999</c:v>
                </c:pt>
                <c:pt idx="943">
                  <c:v>8/2/1999</c:v>
                </c:pt>
                <c:pt idx="944">
                  <c:v>8/3/1999</c:v>
                </c:pt>
                <c:pt idx="945">
                  <c:v>8/4/1999</c:v>
                </c:pt>
                <c:pt idx="946">
                  <c:v>8/5/1999</c:v>
                </c:pt>
                <c:pt idx="947">
                  <c:v>8/6/1999</c:v>
                </c:pt>
                <c:pt idx="948">
                  <c:v>8/7/1999</c:v>
                </c:pt>
                <c:pt idx="949">
                  <c:v>8/8/1999</c:v>
                </c:pt>
                <c:pt idx="950">
                  <c:v>8/9/1999</c:v>
                </c:pt>
                <c:pt idx="951">
                  <c:v>8/10/1999</c:v>
                </c:pt>
                <c:pt idx="952">
                  <c:v>8/11/1999</c:v>
                </c:pt>
                <c:pt idx="953">
                  <c:v>8/12/1999</c:v>
                </c:pt>
                <c:pt idx="954">
                  <c:v>8/13/1999</c:v>
                </c:pt>
                <c:pt idx="955">
                  <c:v>8/14/1999</c:v>
                </c:pt>
                <c:pt idx="956">
                  <c:v>8/15/1999</c:v>
                </c:pt>
                <c:pt idx="957">
                  <c:v>8/16/1999</c:v>
                </c:pt>
                <c:pt idx="958">
                  <c:v>8/17/1999</c:v>
                </c:pt>
                <c:pt idx="959">
                  <c:v>8/18/1999</c:v>
                </c:pt>
                <c:pt idx="960">
                  <c:v>8/19/1999</c:v>
                </c:pt>
                <c:pt idx="961">
                  <c:v>8/20/1999</c:v>
                </c:pt>
                <c:pt idx="962">
                  <c:v>8/21/1999</c:v>
                </c:pt>
                <c:pt idx="963">
                  <c:v>8/22/1999</c:v>
                </c:pt>
                <c:pt idx="964">
                  <c:v>8/23/1999</c:v>
                </c:pt>
                <c:pt idx="965">
                  <c:v>8/24/1999</c:v>
                </c:pt>
                <c:pt idx="966">
                  <c:v>8/25/1999</c:v>
                </c:pt>
                <c:pt idx="967">
                  <c:v>8/26/1999</c:v>
                </c:pt>
                <c:pt idx="968">
                  <c:v>8/27/1999</c:v>
                </c:pt>
                <c:pt idx="969">
                  <c:v>8/28/1999</c:v>
                </c:pt>
                <c:pt idx="970">
                  <c:v>8/29/1999</c:v>
                </c:pt>
                <c:pt idx="971">
                  <c:v>8/30/1999</c:v>
                </c:pt>
                <c:pt idx="972">
                  <c:v>8/31/1999</c:v>
                </c:pt>
                <c:pt idx="973">
                  <c:v>9/1/1999</c:v>
                </c:pt>
                <c:pt idx="974">
                  <c:v>9/2/1999</c:v>
                </c:pt>
                <c:pt idx="975">
                  <c:v>9/3/1999</c:v>
                </c:pt>
                <c:pt idx="976">
                  <c:v>9/4/1999</c:v>
                </c:pt>
                <c:pt idx="977">
                  <c:v>9/5/1999</c:v>
                </c:pt>
                <c:pt idx="978">
                  <c:v>9/6/1999</c:v>
                </c:pt>
                <c:pt idx="979">
                  <c:v>9/7/1999</c:v>
                </c:pt>
                <c:pt idx="980">
                  <c:v>9/8/1999</c:v>
                </c:pt>
                <c:pt idx="981">
                  <c:v>9/9/1999</c:v>
                </c:pt>
                <c:pt idx="982">
                  <c:v>9/10/1999</c:v>
                </c:pt>
                <c:pt idx="983">
                  <c:v>9/11/1999</c:v>
                </c:pt>
                <c:pt idx="984">
                  <c:v>9/12/1999</c:v>
                </c:pt>
                <c:pt idx="985">
                  <c:v>9/13/1999</c:v>
                </c:pt>
                <c:pt idx="986">
                  <c:v>9/14/1999</c:v>
                </c:pt>
                <c:pt idx="987">
                  <c:v>9/15/1999</c:v>
                </c:pt>
                <c:pt idx="988">
                  <c:v>9/16/1999</c:v>
                </c:pt>
                <c:pt idx="989">
                  <c:v>9/17/1999</c:v>
                </c:pt>
                <c:pt idx="990">
                  <c:v>9/18/1999</c:v>
                </c:pt>
                <c:pt idx="991">
                  <c:v>9/19/1999</c:v>
                </c:pt>
                <c:pt idx="992">
                  <c:v>9/20/1999</c:v>
                </c:pt>
                <c:pt idx="993">
                  <c:v>9/21/1999</c:v>
                </c:pt>
                <c:pt idx="994">
                  <c:v>9/22/1999</c:v>
                </c:pt>
                <c:pt idx="995">
                  <c:v>9/23/1999</c:v>
                </c:pt>
                <c:pt idx="996">
                  <c:v>9/24/1999</c:v>
                </c:pt>
                <c:pt idx="997">
                  <c:v>9/25/1999</c:v>
                </c:pt>
                <c:pt idx="998">
                  <c:v>9/26/1999</c:v>
                </c:pt>
                <c:pt idx="999">
                  <c:v>9/27/1999</c:v>
                </c:pt>
                <c:pt idx="1000">
                  <c:v>9/28/1999</c:v>
                </c:pt>
                <c:pt idx="1001">
                  <c:v>9/29/1999</c:v>
                </c:pt>
                <c:pt idx="1002">
                  <c:v>9/30/1999</c:v>
                </c:pt>
                <c:pt idx="1003">
                  <c:v>10/1/1999</c:v>
                </c:pt>
                <c:pt idx="1004">
                  <c:v>10/2/1999</c:v>
                </c:pt>
                <c:pt idx="1005">
                  <c:v>10/3/1999</c:v>
                </c:pt>
                <c:pt idx="1006">
                  <c:v>10/4/1999</c:v>
                </c:pt>
                <c:pt idx="1007">
                  <c:v>10/5/1999</c:v>
                </c:pt>
                <c:pt idx="1008">
                  <c:v>10/6/1999</c:v>
                </c:pt>
                <c:pt idx="1009">
                  <c:v>10/7/1999</c:v>
                </c:pt>
                <c:pt idx="1010">
                  <c:v>10/8/1999</c:v>
                </c:pt>
                <c:pt idx="1011">
                  <c:v>10/9/1999</c:v>
                </c:pt>
                <c:pt idx="1012">
                  <c:v>10/10/1999</c:v>
                </c:pt>
                <c:pt idx="1013">
                  <c:v>10/11/1999</c:v>
                </c:pt>
                <c:pt idx="1014">
                  <c:v>10/12/1999</c:v>
                </c:pt>
                <c:pt idx="1015">
                  <c:v>10/13/1999</c:v>
                </c:pt>
                <c:pt idx="1016">
                  <c:v>10/14/1999</c:v>
                </c:pt>
                <c:pt idx="1017">
                  <c:v>10/15/1999</c:v>
                </c:pt>
                <c:pt idx="1018">
                  <c:v>10/16/1999</c:v>
                </c:pt>
                <c:pt idx="1019">
                  <c:v>10/17/1999</c:v>
                </c:pt>
                <c:pt idx="1020">
                  <c:v>10/18/1999</c:v>
                </c:pt>
                <c:pt idx="1021">
                  <c:v>10/19/1999</c:v>
                </c:pt>
                <c:pt idx="1022">
                  <c:v>10/20/1999</c:v>
                </c:pt>
                <c:pt idx="1023">
                  <c:v>10/21/1999</c:v>
                </c:pt>
                <c:pt idx="1024">
                  <c:v>10/22/1999</c:v>
                </c:pt>
                <c:pt idx="1025">
                  <c:v>10/23/1999</c:v>
                </c:pt>
                <c:pt idx="1026">
                  <c:v>10/24/1999</c:v>
                </c:pt>
                <c:pt idx="1027">
                  <c:v>10/25/1999</c:v>
                </c:pt>
                <c:pt idx="1028">
                  <c:v>10/26/1999</c:v>
                </c:pt>
                <c:pt idx="1029">
                  <c:v>10/27/1999</c:v>
                </c:pt>
                <c:pt idx="1030">
                  <c:v>10/28/1999</c:v>
                </c:pt>
                <c:pt idx="1031">
                  <c:v>10/29/1999</c:v>
                </c:pt>
                <c:pt idx="1032">
                  <c:v>10/30/1999</c:v>
                </c:pt>
                <c:pt idx="1033">
                  <c:v>10/31/1999</c:v>
                </c:pt>
                <c:pt idx="1034">
                  <c:v>11/1/1999</c:v>
                </c:pt>
                <c:pt idx="1035">
                  <c:v>11/2/1999</c:v>
                </c:pt>
                <c:pt idx="1036">
                  <c:v>11/3/1999</c:v>
                </c:pt>
                <c:pt idx="1037">
                  <c:v>11/4/1999</c:v>
                </c:pt>
                <c:pt idx="1038">
                  <c:v>11/5/1999</c:v>
                </c:pt>
                <c:pt idx="1039">
                  <c:v>11/6/1999</c:v>
                </c:pt>
                <c:pt idx="1040">
                  <c:v>11/7/1999</c:v>
                </c:pt>
                <c:pt idx="1041">
                  <c:v>11/8/1999</c:v>
                </c:pt>
                <c:pt idx="1042">
                  <c:v>11/9/1999</c:v>
                </c:pt>
                <c:pt idx="1043">
                  <c:v>11/10/1999</c:v>
                </c:pt>
                <c:pt idx="1044">
                  <c:v>11/11/1999</c:v>
                </c:pt>
                <c:pt idx="1045">
                  <c:v>11/12/1999</c:v>
                </c:pt>
                <c:pt idx="1046">
                  <c:v>11/13/1999</c:v>
                </c:pt>
                <c:pt idx="1047">
                  <c:v>11/14/1999</c:v>
                </c:pt>
                <c:pt idx="1048">
                  <c:v>11/15/1999</c:v>
                </c:pt>
                <c:pt idx="1049">
                  <c:v>11/16/1999</c:v>
                </c:pt>
                <c:pt idx="1050">
                  <c:v>11/17/1999</c:v>
                </c:pt>
                <c:pt idx="1051">
                  <c:v>11/18/1999</c:v>
                </c:pt>
                <c:pt idx="1052">
                  <c:v>11/19/1999</c:v>
                </c:pt>
                <c:pt idx="1053">
                  <c:v>11/20/1999</c:v>
                </c:pt>
                <c:pt idx="1054">
                  <c:v>11/21/1999</c:v>
                </c:pt>
                <c:pt idx="1055">
                  <c:v>11/22/1999</c:v>
                </c:pt>
                <c:pt idx="1056">
                  <c:v>11/23/1999</c:v>
                </c:pt>
                <c:pt idx="1057">
                  <c:v>11/24/1999</c:v>
                </c:pt>
                <c:pt idx="1058">
                  <c:v>11/25/1999</c:v>
                </c:pt>
                <c:pt idx="1059">
                  <c:v>11/26/1999</c:v>
                </c:pt>
                <c:pt idx="1060">
                  <c:v>11/27/1999</c:v>
                </c:pt>
                <c:pt idx="1061">
                  <c:v>11/28/1999</c:v>
                </c:pt>
                <c:pt idx="1062">
                  <c:v>11/29/1999</c:v>
                </c:pt>
                <c:pt idx="1063">
                  <c:v>11/30/1999</c:v>
                </c:pt>
                <c:pt idx="1064">
                  <c:v>12/1/1999</c:v>
                </c:pt>
                <c:pt idx="1065">
                  <c:v>12/2/1999</c:v>
                </c:pt>
                <c:pt idx="1066">
                  <c:v>12/3/1999</c:v>
                </c:pt>
                <c:pt idx="1067">
                  <c:v>12/4/1999</c:v>
                </c:pt>
                <c:pt idx="1068">
                  <c:v>12/5/1999</c:v>
                </c:pt>
                <c:pt idx="1069">
                  <c:v>12/6/1999</c:v>
                </c:pt>
                <c:pt idx="1070">
                  <c:v>12/7/1999</c:v>
                </c:pt>
                <c:pt idx="1071">
                  <c:v>12/8/1999</c:v>
                </c:pt>
                <c:pt idx="1072">
                  <c:v>12/9/1999</c:v>
                </c:pt>
                <c:pt idx="1073">
                  <c:v>12/10/1999</c:v>
                </c:pt>
                <c:pt idx="1074">
                  <c:v>12/11/1999</c:v>
                </c:pt>
                <c:pt idx="1075">
                  <c:v>12/12/1999</c:v>
                </c:pt>
                <c:pt idx="1076">
                  <c:v>12/13/1999</c:v>
                </c:pt>
                <c:pt idx="1077">
                  <c:v>12/14/1999</c:v>
                </c:pt>
                <c:pt idx="1078">
                  <c:v>12/15/1999</c:v>
                </c:pt>
                <c:pt idx="1079">
                  <c:v>12/16/1999</c:v>
                </c:pt>
                <c:pt idx="1080">
                  <c:v>12/17/1999</c:v>
                </c:pt>
                <c:pt idx="1081">
                  <c:v>12/18/1999</c:v>
                </c:pt>
                <c:pt idx="1082">
                  <c:v>12/19/1999</c:v>
                </c:pt>
                <c:pt idx="1083">
                  <c:v>12/20/1999</c:v>
                </c:pt>
                <c:pt idx="1084">
                  <c:v>12/21/1999</c:v>
                </c:pt>
                <c:pt idx="1085">
                  <c:v>12/22/1999</c:v>
                </c:pt>
                <c:pt idx="1086">
                  <c:v>12/23/1999</c:v>
                </c:pt>
                <c:pt idx="1087">
                  <c:v>12/24/1999</c:v>
                </c:pt>
                <c:pt idx="1088">
                  <c:v>12/25/1999</c:v>
                </c:pt>
                <c:pt idx="1089">
                  <c:v>12/26/1999</c:v>
                </c:pt>
                <c:pt idx="1090">
                  <c:v>12/27/1999</c:v>
                </c:pt>
                <c:pt idx="1091">
                  <c:v>12/28/1999</c:v>
                </c:pt>
                <c:pt idx="1092">
                  <c:v>12/29/1999</c:v>
                </c:pt>
                <c:pt idx="1093">
                  <c:v>12/30/1999</c:v>
                </c:pt>
                <c:pt idx="1094">
                  <c:v>12/31/1999</c:v>
                </c:pt>
                <c:pt idx="1095">
                  <c:v>1/1/2000</c:v>
                </c:pt>
                <c:pt idx="1096">
                  <c:v>1/2/2000</c:v>
                </c:pt>
                <c:pt idx="1097">
                  <c:v>1/3/2000</c:v>
                </c:pt>
                <c:pt idx="1098">
                  <c:v>1/4/2000</c:v>
                </c:pt>
                <c:pt idx="1099">
                  <c:v>1/5/2000</c:v>
                </c:pt>
                <c:pt idx="1100">
                  <c:v>1/6/2000</c:v>
                </c:pt>
                <c:pt idx="1101">
                  <c:v>1/7/2000</c:v>
                </c:pt>
                <c:pt idx="1102">
                  <c:v>1/8/2000</c:v>
                </c:pt>
                <c:pt idx="1103">
                  <c:v>1/9/2000</c:v>
                </c:pt>
                <c:pt idx="1104">
                  <c:v>1/10/2000</c:v>
                </c:pt>
                <c:pt idx="1105">
                  <c:v>1/11/2000</c:v>
                </c:pt>
                <c:pt idx="1106">
                  <c:v>1/12/2000</c:v>
                </c:pt>
                <c:pt idx="1107">
                  <c:v>1/13/2000</c:v>
                </c:pt>
                <c:pt idx="1108">
                  <c:v>1/14/2000</c:v>
                </c:pt>
                <c:pt idx="1109">
                  <c:v>1/15/2000</c:v>
                </c:pt>
                <c:pt idx="1110">
                  <c:v>1/16/2000</c:v>
                </c:pt>
                <c:pt idx="1111">
                  <c:v>1/17/2000</c:v>
                </c:pt>
                <c:pt idx="1112">
                  <c:v>1/18/2000</c:v>
                </c:pt>
                <c:pt idx="1113">
                  <c:v>1/19/2000</c:v>
                </c:pt>
                <c:pt idx="1114">
                  <c:v>1/20/2000</c:v>
                </c:pt>
                <c:pt idx="1115">
                  <c:v>1/21/2000</c:v>
                </c:pt>
                <c:pt idx="1116">
                  <c:v>1/22/2000</c:v>
                </c:pt>
                <c:pt idx="1117">
                  <c:v>1/23/2000</c:v>
                </c:pt>
                <c:pt idx="1118">
                  <c:v>1/24/2000</c:v>
                </c:pt>
                <c:pt idx="1119">
                  <c:v>1/25/2000</c:v>
                </c:pt>
                <c:pt idx="1120">
                  <c:v>1/26/2000</c:v>
                </c:pt>
                <c:pt idx="1121">
                  <c:v>1/27/2000</c:v>
                </c:pt>
                <c:pt idx="1122">
                  <c:v>1/28/2000</c:v>
                </c:pt>
                <c:pt idx="1123">
                  <c:v>1/29/2000</c:v>
                </c:pt>
                <c:pt idx="1124">
                  <c:v>1/30/2000</c:v>
                </c:pt>
                <c:pt idx="1125">
                  <c:v>1/31/2000</c:v>
                </c:pt>
                <c:pt idx="1126">
                  <c:v>2/1/2000</c:v>
                </c:pt>
                <c:pt idx="1127">
                  <c:v>2/2/2000</c:v>
                </c:pt>
                <c:pt idx="1128">
                  <c:v>2/3/2000</c:v>
                </c:pt>
                <c:pt idx="1129">
                  <c:v>2/4/2000</c:v>
                </c:pt>
                <c:pt idx="1130">
                  <c:v>2/5/2000</c:v>
                </c:pt>
                <c:pt idx="1131">
                  <c:v>2/6/2000</c:v>
                </c:pt>
                <c:pt idx="1132">
                  <c:v>2/7/2000</c:v>
                </c:pt>
                <c:pt idx="1133">
                  <c:v>2/8/2000</c:v>
                </c:pt>
                <c:pt idx="1134">
                  <c:v>2/9/2000</c:v>
                </c:pt>
                <c:pt idx="1135">
                  <c:v>2/10/2000</c:v>
                </c:pt>
                <c:pt idx="1136">
                  <c:v>2/11/2000</c:v>
                </c:pt>
                <c:pt idx="1137">
                  <c:v>2/12/2000</c:v>
                </c:pt>
                <c:pt idx="1138">
                  <c:v>2/13/2000</c:v>
                </c:pt>
                <c:pt idx="1139">
                  <c:v>2/14/2000</c:v>
                </c:pt>
                <c:pt idx="1140">
                  <c:v>2/15/2000</c:v>
                </c:pt>
                <c:pt idx="1141">
                  <c:v>2/16/2000</c:v>
                </c:pt>
                <c:pt idx="1142">
                  <c:v>2/17/2000</c:v>
                </c:pt>
                <c:pt idx="1143">
                  <c:v>2/18/2000</c:v>
                </c:pt>
                <c:pt idx="1144">
                  <c:v>2/19/2000</c:v>
                </c:pt>
                <c:pt idx="1145">
                  <c:v>2/20/2000</c:v>
                </c:pt>
                <c:pt idx="1146">
                  <c:v>2/21/2000</c:v>
                </c:pt>
                <c:pt idx="1147">
                  <c:v>2/22/2000</c:v>
                </c:pt>
                <c:pt idx="1148">
                  <c:v>2/23/2000</c:v>
                </c:pt>
                <c:pt idx="1149">
                  <c:v>2/24/2000</c:v>
                </c:pt>
                <c:pt idx="1150">
                  <c:v>2/25/2000</c:v>
                </c:pt>
                <c:pt idx="1151">
                  <c:v>2/26/2000</c:v>
                </c:pt>
                <c:pt idx="1152">
                  <c:v>2/27/2000</c:v>
                </c:pt>
                <c:pt idx="1153">
                  <c:v>2/28/2000</c:v>
                </c:pt>
                <c:pt idx="1154">
                  <c:v>2/29/2000</c:v>
                </c:pt>
                <c:pt idx="1155">
                  <c:v>3/1/2000</c:v>
                </c:pt>
                <c:pt idx="1156">
                  <c:v>3/2/2000</c:v>
                </c:pt>
                <c:pt idx="1157">
                  <c:v>3/3/2000</c:v>
                </c:pt>
                <c:pt idx="1158">
                  <c:v>3/4/2000</c:v>
                </c:pt>
                <c:pt idx="1159">
                  <c:v>3/5/2000</c:v>
                </c:pt>
                <c:pt idx="1160">
                  <c:v>3/6/2000</c:v>
                </c:pt>
                <c:pt idx="1161">
                  <c:v>3/7/2000</c:v>
                </c:pt>
                <c:pt idx="1162">
                  <c:v>3/8/2000</c:v>
                </c:pt>
                <c:pt idx="1163">
                  <c:v>3/9/2000</c:v>
                </c:pt>
                <c:pt idx="1164">
                  <c:v>3/10/2000</c:v>
                </c:pt>
                <c:pt idx="1165">
                  <c:v>3/11/2000</c:v>
                </c:pt>
                <c:pt idx="1166">
                  <c:v>3/12/2000</c:v>
                </c:pt>
                <c:pt idx="1167">
                  <c:v>3/13/2000</c:v>
                </c:pt>
                <c:pt idx="1168">
                  <c:v>3/14/2000</c:v>
                </c:pt>
                <c:pt idx="1169">
                  <c:v>3/15/2000</c:v>
                </c:pt>
                <c:pt idx="1170">
                  <c:v>3/16/2000</c:v>
                </c:pt>
                <c:pt idx="1171">
                  <c:v>3/17/2000</c:v>
                </c:pt>
                <c:pt idx="1172">
                  <c:v>3/18/2000</c:v>
                </c:pt>
                <c:pt idx="1173">
                  <c:v>3/19/2000</c:v>
                </c:pt>
                <c:pt idx="1174">
                  <c:v>3/20/2000</c:v>
                </c:pt>
                <c:pt idx="1175">
                  <c:v>3/21/2000</c:v>
                </c:pt>
                <c:pt idx="1176">
                  <c:v>3/22/2000</c:v>
                </c:pt>
                <c:pt idx="1177">
                  <c:v>3/23/2000</c:v>
                </c:pt>
                <c:pt idx="1178">
                  <c:v>3/24/2000</c:v>
                </c:pt>
                <c:pt idx="1179">
                  <c:v>3/25/2000</c:v>
                </c:pt>
                <c:pt idx="1180">
                  <c:v>3/26/2000</c:v>
                </c:pt>
                <c:pt idx="1181">
                  <c:v>3/27/2000</c:v>
                </c:pt>
                <c:pt idx="1182">
                  <c:v>3/28/2000</c:v>
                </c:pt>
                <c:pt idx="1183">
                  <c:v>3/29/2000</c:v>
                </c:pt>
                <c:pt idx="1184">
                  <c:v>3/30/2000</c:v>
                </c:pt>
                <c:pt idx="1185">
                  <c:v>3/31/2000</c:v>
                </c:pt>
                <c:pt idx="1186">
                  <c:v>4/1/2000</c:v>
                </c:pt>
                <c:pt idx="1187">
                  <c:v>4/2/2000</c:v>
                </c:pt>
                <c:pt idx="1188">
                  <c:v>4/3/2000</c:v>
                </c:pt>
                <c:pt idx="1189">
                  <c:v>4/4/2000</c:v>
                </c:pt>
                <c:pt idx="1190">
                  <c:v>4/5/2000</c:v>
                </c:pt>
                <c:pt idx="1191">
                  <c:v>4/6/2000</c:v>
                </c:pt>
                <c:pt idx="1192">
                  <c:v>4/7/2000</c:v>
                </c:pt>
                <c:pt idx="1193">
                  <c:v>4/8/2000</c:v>
                </c:pt>
                <c:pt idx="1194">
                  <c:v>4/9/2000</c:v>
                </c:pt>
                <c:pt idx="1195">
                  <c:v>4/10/2000</c:v>
                </c:pt>
                <c:pt idx="1196">
                  <c:v>4/11/2000</c:v>
                </c:pt>
                <c:pt idx="1197">
                  <c:v>4/12/2000</c:v>
                </c:pt>
                <c:pt idx="1198">
                  <c:v>4/13/2000</c:v>
                </c:pt>
                <c:pt idx="1199">
                  <c:v>4/14/2000</c:v>
                </c:pt>
                <c:pt idx="1200">
                  <c:v>4/15/2000</c:v>
                </c:pt>
                <c:pt idx="1201">
                  <c:v>4/16/2000</c:v>
                </c:pt>
                <c:pt idx="1202">
                  <c:v>4/17/2000</c:v>
                </c:pt>
                <c:pt idx="1203">
                  <c:v>4/18/2000</c:v>
                </c:pt>
                <c:pt idx="1204">
                  <c:v>4/19/2000</c:v>
                </c:pt>
                <c:pt idx="1205">
                  <c:v>4/20/2000</c:v>
                </c:pt>
                <c:pt idx="1206">
                  <c:v>4/21/2000</c:v>
                </c:pt>
                <c:pt idx="1207">
                  <c:v>4/22/2000</c:v>
                </c:pt>
                <c:pt idx="1208">
                  <c:v>4/23/2000</c:v>
                </c:pt>
                <c:pt idx="1209">
                  <c:v>4/24/2000</c:v>
                </c:pt>
                <c:pt idx="1210">
                  <c:v>4/25/2000</c:v>
                </c:pt>
                <c:pt idx="1211">
                  <c:v>4/26/2000</c:v>
                </c:pt>
                <c:pt idx="1212">
                  <c:v>4/27/2000</c:v>
                </c:pt>
                <c:pt idx="1213">
                  <c:v>4/28/2000</c:v>
                </c:pt>
                <c:pt idx="1214">
                  <c:v>4/29/2000</c:v>
                </c:pt>
                <c:pt idx="1215">
                  <c:v>4/30/2000</c:v>
                </c:pt>
                <c:pt idx="1216">
                  <c:v>5/1/2000</c:v>
                </c:pt>
                <c:pt idx="1217">
                  <c:v>5/2/2000</c:v>
                </c:pt>
                <c:pt idx="1218">
                  <c:v>5/3/2000</c:v>
                </c:pt>
                <c:pt idx="1219">
                  <c:v>5/4/2000</c:v>
                </c:pt>
                <c:pt idx="1220">
                  <c:v>5/5/2000</c:v>
                </c:pt>
                <c:pt idx="1221">
                  <c:v>5/6/2000</c:v>
                </c:pt>
                <c:pt idx="1222">
                  <c:v>5/7/2000</c:v>
                </c:pt>
                <c:pt idx="1223">
                  <c:v>5/8/2000</c:v>
                </c:pt>
                <c:pt idx="1224">
                  <c:v>5/9/2000</c:v>
                </c:pt>
                <c:pt idx="1225">
                  <c:v>5/10/2000</c:v>
                </c:pt>
                <c:pt idx="1226">
                  <c:v>5/11/2000</c:v>
                </c:pt>
                <c:pt idx="1227">
                  <c:v>5/12/2000</c:v>
                </c:pt>
                <c:pt idx="1228">
                  <c:v>5/13/2000</c:v>
                </c:pt>
                <c:pt idx="1229">
                  <c:v>5/14/2000</c:v>
                </c:pt>
                <c:pt idx="1230">
                  <c:v>5/15/2000</c:v>
                </c:pt>
                <c:pt idx="1231">
                  <c:v>5/16/2000</c:v>
                </c:pt>
                <c:pt idx="1232">
                  <c:v>5/17/2000</c:v>
                </c:pt>
                <c:pt idx="1233">
                  <c:v>5/18/2000</c:v>
                </c:pt>
                <c:pt idx="1234">
                  <c:v>5/19/2000</c:v>
                </c:pt>
                <c:pt idx="1235">
                  <c:v>5/20/2000</c:v>
                </c:pt>
                <c:pt idx="1236">
                  <c:v>5/21/2000</c:v>
                </c:pt>
                <c:pt idx="1237">
                  <c:v>5/22/2000</c:v>
                </c:pt>
                <c:pt idx="1238">
                  <c:v>5/23/2000</c:v>
                </c:pt>
                <c:pt idx="1239">
                  <c:v>5/24/2000</c:v>
                </c:pt>
                <c:pt idx="1240">
                  <c:v>5/25/2000</c:v>
                </c:pt>
                <c:pt idx="1241">
                  <c:v>5/26/2000</c:v>
                </c:pt>
                <c:pt idx="1242">
                  <c:v>5/27/2000</c:v>
                </c:pt>
                <c:pt idx="1243">
                  <c:v>5/28/2000</c:v>
                </c:pt>
                <c:pt idx="1244">
                  <c:v>5/29/2000</c:v>
                </c:pt>
                <c:pt idx="1245">
                  <c:v>5/30/2000</c:v>
                </c:pt>
                <c:pt idx="1246">
                  <c:v>5/31/2000</c:v>
                </c:pt>
              </c:strCache>
            </c:strRef>
          </c:cat>
          <c:val>
            <c:numRef>
              <c:f>Sheet1!$B$8:$B$1254</c:f>
              <c:numCache>
                <c:formatCode>_(* #,##0_);_(* \(#,##0\);_(* \-??_);_(@_)</c:formatCode>
                <c:ptCount val="1247"/>
                <c:pt idx="0">
                  <c:v>8000</c:v>
                </c:pt>
                <c:pt idx="1">
                  <c:v>8000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15930</c:v>
                </c:pt>
                <c:pt idx="16">
                  <c:v>15930</c:v>
                </c:pt>
                <c:pt idx="17">
                  <c:v>13825</c:v>
                </c:pt>
                <c:pt idx="18">
                  <c:v>13825</c:v>
                </c:pt>
                <c:pt idx="19">
                  <c:v>13825</c:v>
                </c:pt>
                <c:pt idx="20">
                  <c:v>13825</c:v>
                </c:pt>
                <c:pt idx="21">
                  <c:v>13825</c:v>
                </c:pt>
                <c:pt idx="22">
                  <c:v>13825</c:v>
                </c:pt>
                <c:pt idx="23">
                  <c:v>13825</c:v>
                </c:pt>
                <c:pt idx="24">
                  <c:v>13825</c:v>
                </c:pt>
                <c:pt idx="25">
                  <c:v>13825</c:v>
                </c:pt>
                <c:pt idx="26">
                  <c:v>13825</c:v>
                </c:pt>
                <c:pt idx="27">
                  <c:v>13825</c:v>
                </c:pt>
                <c:pt idx="28">
                  <c:v>13825</c:v>
                </c:pt>
                <c:pt idx="29">
                  <c:v>13825</c:v>
                </c:pt>
                <c:pt idx="30">
                  <c:v>13825</c:v>
                </c:pt>
                <c:pt idx="31">
                  <c:v>14155</c:v>
                </c:pt>
                <c:pt idx="32">
                  <c:v>14155</c:v>
                </c:pt>
                <c:pt idx="33">
                  <c:v>14155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14000</c:v>
                </c:pt>
                <c:pt idx="66">
                  <c:v>14000</c:v>
                </c:pt>
                <c:pt idx="67">
                  <c:v>10000</c:v>
                </c:pt>
                <c:pt idx="68">
                  <c:v>15930</c:v>
                </c:pt>
                <c:pt idx="69">
                  <c:v>15930</c:v>
                </c:pt>
                <c:pt idx="70">
                  <c:v>15930</c:v>
                </c:pt>
                <c:pt idx="71">
                  <c:v>15930</c:v>
                </c:pt>
                <c:pt idx="72">
                  <c:v>15930</c:v>
                </c:pt>
                <c:pt idx="73">
                  <c:v>15930</c:v>
                </c:pt>
                <c:pt idx="74">
                  <c:v>15930</c:v>
                </c:pt>
                <c:pt idx="75">
                  <c:v>15930</c:v>
                </c:pt>
                <c:pt idx="76">
                  <c:v>15930</c:v>
                </c:pt>
                <c:pt idx="77">
                  <c:v>15930</c:v>
                </c:pt>
                <c:pt idx="78">
                  <c:v>15930</c:v>
                </c:pt>
                <c:pt idx="79">
                  <c:v>15930</c:v>
                </c:pt>
                <c:pt idx="80">
                  <c:v>15930</c:v>
                </c:pt>
                <c:pt idx="81">
                  <c:v>15930</c:v>
                </c:pt>
                <c:pt idx="82">
                  <c:v>15930</c:v>
                </c:pt>
                <c:pt idx="83">
                  <c:v>15930</c:v>
                </c:pt>
                <c:pt idx="84">
                  <c:v>15930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15930</c:v>
                </c:pt>
                <c:pt idx="91">
                  <c:v>15930</c:v>
                </c:pt>
                <c:pt idx="92">
                  <c:v>15930</c:v>
                </c:pt>
                <c:pt idx="93">
                  <c:v>15930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15930</c:v>
                </c:pt>
                <c:pt idx="98">
                  <c:v>15930</c:v>
                </c:pt>
                <c:pt idx="99">
                  <c:v>15930</c:v>
                </c:pt>
                <c:pt idx="100">
                  <c:v>15930</c:v>
                </c:pt>
                <c:pt idx="101">
                  <c:v>0</c:v>
                </c:pt>
                <c:pt idx="102">
                  <c:v>10000</c:v>
                </c:pt>
                <c:pt idx="103">
                  <c:v>15930</c:v>
                </c:pt>
                <c:pt idx="104">
                  <c:v>15930</c:v>
                </c:pt>
                <c:pt idx="105">
                  <c:v>15930</c:v>
                </c:pt>
                <c:pt idx="106">
                  <c:v>15930</c:v>
                </c:pt>
                <c:pt idx="107">
                  <c:v>15930</c:v>
                </c:pt>
                <c:pt idx="108">
                  <c:v>15930</c:v>
                </c:pt>
                <c:pt idx="109">
                  <c:v>15930</c:v>
                </c:pt>
                <c:pt idx="110">
                  <c:v>15930</c:v>
                </c:pt>
                <c:pt idx="111">
                  <c:v>15930</c:v>
                </c:pt>
                <c:pt idx="112">
                  <c:v>15930</c:v>
                </c:pt>
                <c:pt idx="113">
                  <c:v>15930</c:v>
                </c:pt>
                <c:pt idx="114">
                  <c:v>15930</c:v>
                </c:pt>
                <c:pt idx="115">
                  <c:v>15930</c:v>
                </c:pt>
                <c:pt idx="116">
                  <c:v>15930</c:v>
                </c:pt>
                <c:pt idx="117">
                  <c:v>15930</c:v>
                </c:pt>
                <c:pt idx="118">
                  <c:v>15925</c:v>
                </c:pt>
                <c:pt idx="119">
                  <c:v>15925</c:v>
                </c:pt>
                <c:pt idx="120">
                  <c:v>15930</c:v>
                </c:pt>
                <c:pt idx="121">
                  <c:v>15930</c:v>
                </c:pt>
                <c:pt idx="122">
                  <c:v>15225</c:v>
                </c:pt>
                <c:pt idx="123">
                  <c:v>15225</c:v>
                </c:pt>
                <c:pt idx="124">
                  <c:v>15225</c:v>
                </c:pt>
                <c:pt idx="125">
                  <c:v>15225</c:v>
                </c:pt>
                <c:pt idx="126">
                  <c:v>15225</c:v>
                </c:pt>
                <c:pt idx="127">
                  <c:v>15225</c:v>
                </c:pt>
                <c:pt idx="128">
                  <c:v>15225</c:v>
                </c:pt>
                <c:pt idx="129">
                  <c:v>15930</c:v>
                </c:pt>
                <c:pt idx="130">
                  <c:v>15930</c:v>
                </c:pt>
                <c:pt idx="131">
                  <c:v>15930</c:v>
                </c:pt>
                <c:pt idx="132">
                  <c:v>15930</c:v>
                </c:pt>
                <c:pt idx="133">
                  <c:v>14955</c:v>
                </c:pt>
                <c:pt idx="134">
                  <c:v>15769</c:v>
                </c:pt>
                <c:pt idx="135">
                  <c:v>15930</c:v>
                </c:pt>
                <c:pt idx="136">
                  <c:v>15930</c:v>
                </c:pt>
                <c:pt idx="137">
                  <c:v>15930</c:v>
                </c:pt>
                <c:pt idx="138">
                  <c:v>15930</c:v>
                </c:pt>
                <c:pt idx="139">
                  <c:v>15930</c:v>
                </c:pt>
                <c:pt idx="140">
                  <c:v>15930</c:v>
                </c:pt>
                <c:pt idx="141">
                  <c:v>15930</c:v>
                </c:pt>
                <c:pt idx="142">
                  <c:v>15930</c:v>
                </c:pt>
                <c:pt idx="143">
                  <c:v>15930</c:v>
                </c:pt>
                <c:pt idx="144">
                  <c:v>15930</c:v>
                </c:pt>
                <c:pt idx="145">
                  <c:v>15930</c:v>
                </c:pt>
                <c:pt idx="146">
                  <c:v>15930</c:v>
                </c:pt>
                <c:pt idx="147">
                  <c:v>15930</c:v>
                </c:pt>
                <c:pt idx="148">
                  <c:v>15930</c:v>
                </c:pt>
                <c:pt idx="149">
                  <c:v>15930</c:v>
                </c:pt>
                <c:pt idx="150">
                  <c:v>15930</c:v>
                </c:pt>
                <c:pt idx="151">
                  <c:v>10930</c:v>
                </c:pt>
                <c:pt idx="152">
                  <c:v>10930</c:v>
                </c:pt>
                <c:pt idx="153">
                  <c:v>10930</c:v>
                </c:pt>
                <c:pt idx="154">
                  <c:v>10930</c:v>
                </c:pt>
                <c:pt idx="155">
                  <c:v>10930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10000</c:v>
                </c:pt>
                <c:pt idx="219">
                  <c:v>10000</c:v>
                </c:pt>
                <c:pt idx="220">
                  <c:v>10000</c:v>
                </c:pt>
                <c:pt idx="221">
                  <c:v>10000</c:v>
                </c:pt>
                <c:pt idx="222">
                  <c:v>10000</c:v>
                </c:pt>
                <c:pt idx="223">
                  <c:v>10000</c:v>
                </c:pt>
                <c:pt idx="224">
                  <c:v>10000</c:v>
                </c:pt>
                <c:pt idx="225">
                  <c:v>10000</c:v>
                </c:pt>
                <c:pt idx="226">
                  <c:v>10000</c:v>
                </c:pt>
                <c:pt idx="227">
                  <c:v>10000</c:v>
                </c:pt>
                <c:pt idx="228">
                  <c:v>10000</c:v>
                </c:pt>
                <c:pt idx="229">
                  <c:v>10000</c:v>
                </c:pt>
                <c:pt idx="230">
                  <c:v>10000</c:v>
                </c:pt>
                <c:pt idx="231">
                  <c:v>10000</c:v>
                </c:pt>
                <c:pt idx="232">
                  <c:v>10000</c:v>
                </c:pt>
                <c:pt idx="233">
                  <c:v>10000</c:v>
                </c:pt>
                <c:pt idx="234">
                  <c:v>10000</c:v>
                </c:pt>
                <c:pt idx="235">
                  <c:v>10000</c:v>
                </c:pt>
                <c:pt idx="236">
                  <c:v>10000</c:v>
                </c:pt>
                <c:pt idx="237">
                  <c:v>10000</c:v>
                </c:pt>
                <c:pt idx="238">
                  <c:v>10000</c:v>
                </c:pt>
                <c:pt idx="239">
                  <c:v>10000</c:v>
                </c:pt>
                <c:pt idx="240">
                  <c:v>10000</c:v>
                </c:pt>
                <c:pt idx="241">
                  <c:v>10000</c:v>
                </c:pt>
                <c:pt idx="242">
                  <c:v>10000</c:v>
                </c:pt>
                <c:pt idx="243">
                  <c:v>0</c:v>
                </c:pt>
                <c:pt idx="244">
                  <c:v>0</c:v>
                </c:pt>
                <c:pt idx="245">
                  <c:v>4000</c:v>
                </c:pt>
                <c:pt idx="246">
                  <c:v>4000</c:v>
                </c:pt>
                <c:pt idx="247">
                  <c:v>4000</c:v>
                </c:pt>
                <c:pt idx="248">
                  <c:v>4000</c:v>
                </c:pt>
                <c:pt idx="249">
                  <c:v>4000</c:v>
                </c:pt>
                <c:pt idx="250">
                  <c:v>4000</c:v>
                </c:pt>
                <c:pt idx="251">
                  <c:v>4000</c:v>
                </c:pt>
                <c:pt idx="252">
                  <c:v>4000</c:v>
                </c:pt>
                <c:pt idx="253">
                  <c:v>4000</c:v>
                </c:pt>
                <c:pt idx="254">
                  <c:v>4000</c:v>
                </c:pt>
                <c:pt idx="255">
                  <c:v>4000</c:v>
                </c:pt>
                <c:pt idx="256">
                  <c:v>4000</c:v>
                </c:pt>
                <c:pt idx="257">
                  <c:v>4000</c:v>
                </c:pt>
                <c:pt idx="258">
                  <c:v>4000</c:v>
                </c:pt>
                <c:pt idx="259">
                  <c:v>4000</c:v>
                </c:pt>
                <c:pt idx="260">
                  <c:v>4000</c:v>
                </c:pt>
                <c:pt idx="261">
                  <c:v>4000</c:v>
                </c:pt>
                <c:pt idx="262">
                  <c:v>4000</c:v>
                </c:pt>
                <c:pt idx="263">
                  <c:v>4000</c:v>
                </c:pt>
                <c:pt idx="264">
                  <c:v>4000</c:v>
                </c:pt>
                <c:pt idx="265">
                  <c:v>4000</c:v>
                </c:pt>
                <c:pt idx="266">
                  <c:v>4000</c:v>
                </c:pt>
                <c:pt idx="267">
                  <c:v>4000</c:v>
                </c:pt>
                <c:pt idx="268">
                  <c:v>4000</c:v>
                </c:pt>
                <c:pt idx="269">
                  <c:v>4000</c:v>
                </c:pt>
                <c:pt idx="270">
                  <c:v>4000</c:v>
                </c:pt>
                <c:pt idx="271">
                  <c:v>4000</c:v>
                </c:pt>
                <c:pt idx="272">
                  <c:v>4000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14000</c:v>
                </c:pt>
                <c:pt idx="300">
                  <c:v>14000</c:v>
                </c:pt>
                <c:pt idx="301">
                  <c:v>12975</c:v>
                </c:pt>
                <c:pt idx="302">
                  <c:v>13383</c:v>
                </c:pt>
                <c:pt idx="303">
                  <c:v>12740</c:v>
                </c:pt>
                <c:pt idx="304">
                  <c:v>15930</c:v>
                </c:pt>
                <c:pt idx="305">
                  <c:v>15930</c:v>
                </c:pt>
                <c:pt idx="306">
                  <c:v>15930</c:v>
                </c:pt>
                <c:pt idx="307">
                  <c:v>10901</c:v>
                </c:pt>
                <c:pt idx="308">
                  <c:v>10401</c:v>
                </c:pt>
                <c:pt idx="309">
                  <c:v>10031</c:v>
                </c:pt>
                <c:pt idx="310">
                  <c:v>9963</c:v>
                </c:pt>
                <c:pt idx="311">
                  <c:v>9963</c:v>
                </c:pt>
                <c:pt idx="312">
                  <c:v>9963</c:v>
                </c:pt>
                <c:pt idx="313">
                  <c:v>10031</c:v>
                </c:pt>
                <c:pt idx="314">
                  <c:v>10031</c:v>
                </c:pt>
                <c:pt idx="315">
                  <c:v>10031</c:v>
                </c:pt>
                <c:pt idx="316">
                  <c:v>10031</c:v>
                </c:pt>
                <c:pt idx="317">
                  <c:v>10031</c:v>
                </c:pt>
                <c:pt idx="318">
                  <c:v>10031</c:v>
                </c:pt>
                <c:pt idx="319">
                  <c:v>10031</c:v>
                </c:pt>
                <c:pt idx="320">
                  <c:v>10031</c:v>
                </c:pt>
                <c:pt idx="321">
                  <c:v>10031</c:v>
                </c:pt>
                <c:pt idx="322">
                  <c:v>10031</c:v>
                </c:pt>
                <c:pt idx="323">
                  <c:v>10031</c:v>
                </c:pt>
                <c:pt idx="324">
                  <c:v>10031</c:v>
                </c:pt>
                <c:pt idx="325">
                  <c:v>10031</c:v>
                </c:pt>
                <c:pt idx="326">
                  <c:v>10031</c:v>
                </c:pt>
                <c:pt idx="327">
                  <c:v>10031</c:v>
                </c:pt>
                <c:pt idx="328">
                  <c:v>10031</c:v>
                </c:pt>
                <c:pt idx="329">
                  <c:v>10031</c:v>
                </c:pt>
                <c:pt idx="330">
                  <c:v>10031</c:v>
                </c:pt>
                <c:pt idx="331">
                  <c:v>10031</c:v>
                </c:pt>
                <c:pt idx="332">
                  <c:v>10031</c:v>
                </c:pt>
                <c:pt idx="333">
                  <c:v>10031</c:v>
                </c:pt>
                <c:pt idx="334">
                  <c:v>15930</c:v>
                </c:pt>
                <c:pt idx="335">
                  <c:v>8231</c:v>
                </c:pt>
                <c:pt idx="336">
                  <c:v>8231</c:v>
                </c:pt>
                <c:pt idx="337">
                  <c:v>13831</c:v>
                </c:pt>
                <c:pt idx="338">
                  <c:v>5631</c:v>
                </c:pt>
                <c:pt idx="339">
                  <c:v>5631</c:v>
                </c:pt>
                <c:pt idx="340">
                  <c:v>5631</c:v>
                </c:pt>
                <c:pt idx="341">
                  <c:v>5631</c:v>
                </c:pt>
                <c:pt idx="342">
                  <c:v>5631</c:v>
                </c:pt>
                <c:pt idx="343">
                  <c:v>15930</c:v>
                </c:pt>
                <c:pt idx="344">
                  <c:v>9019</c:v>
                </c:pt>
                <c:pt idx="345">
                  <c:v>5631</c:v>
                </c:pt>
                <c:pt idx="346">
                  <c:v>131</c:v>
                </c:pt>
                <c:pt idx="347">
                  <c:v>131</c:v>
                </c:pt>
                <c:pt idx="348">
                  <c:v>131</c:v>
                </c:pt>
                <c:pt idx="349">
                  <c:v>131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13000</c:v>
                </c:pt>
                <c:pt idx="361">
                  <c:v>13000</c:v>
                </c:pt>
                <c:pt idx="362">
                  <c:v>13600</c:v>
                </c:pt>
                <c:pt idx="363">
                  <c:v>0</c:v>
                </c:pt>
                <c:pt idx="364">
                  <c:v>0</c:v>
                </c:pt>
                <c:pt idx="365">
                  <c:v>8255</c:v>
                </c:pt>
                <c:pt idx="366">
                  <c:v>8255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13831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14230</c:v>
                </c:pt>
                <c:pt idx="399">
                  <c:v>14230</c:v>
                </c:pt>
                <c:pt idx="400">
                  <c:v>14230</c:v>
                </c:pt>
                <c:pt idx="401">
                  <c:v>14230</c:v>
                </c:pt>
                <c:pt idx="402">
                  <c:v>14230</c:v>
                </c:pt>
                <c:pt idx="403">
                  <c:v>14230</c:v>
                </c:pt>
                <c:pt idx="404">
                  <c:v>14230</c:v>
                </c:pt>
                <c:pt idx="405">
                  <c:v>14230</c:v>
                </c:pt>
                <c:pt idx="406">
                  <c:v>14230</c:v>
                </c:pt>
                <c:pt idx="407">
                  <c:v>14230</c:v>
                </c:pt>
                <c:pt idx="408">
                  <c:v>14230</c:v>
                </c:pt>
                <c:pt idx="409">
                  <c:v>14230</c:v>
                </c:pt>
                <c:pt idx="410">
                  <c:v>14230</c:v>
                </c:pt>
                <c:pt idx="411">
                  <c:v>14230</c:v>
                </c:pt>
                <c:pt idx="412">
                  <c:v>14230</c:v>
                </c:pt>
                <c:pt idx="413">
                  <c:v>14251</c:v>
                </c:pt>
                <c:pt idx="414">
                  <c:v>14251</c:v>
                </c:pt>
                <c:pt idx="415">
                  <c:v>14251</c:v>
                </c:pt>
                <c:pt idx="416">
                  <c:v>14251</c:v>
                </c:pt>
                <c:pt idx="417">
                  <c:v>14251</c:v>
                </c:pt>
                <c:pt idx="418">
                  <c:v>14251</c:v>
                </c:pt>
                <c:pt idx="419">
                  <c:v>14251</c:v>
                </c:pt>
                <c:pt idx="420">
                  <c:v>14251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15930</c:v>
                </c:pt>
                <c:pt idx="427">
                  <c:v>8000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8231</c:v>
                </c:pt>
                <c:pt idx="435">
                  <c:v>15930</c:v>
                </c:pt>
                <c:pt idx="436">
                  <c:v>8231</c:v>
                </c:pt>
                <c:pt idx="437">
                  <c:v>8231</c:v>
                </c:pt>
                <c:pt idx="438">
                  <c:v>8231</c:v>
                </c:pt>
                <c:pt idx="439">
                  <c:v>8231</c:v>
                </c:pt>
                <c:pt idx="440">
                  <c:v>8231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7699</c:v>
                </c:pt>
                <c:pt idx="445">
                  <c:v>15930</c:v>
                </c:pt>
                <c:pt idx="446">
                  <c:v>15930</c:v>
                </c:pt>
                <c:pt idx="447">
                  <c:v>15930</c:v>
                </c:pt>
                <c:pt idx="448">
                  <c:v>0</c:v>
                </c:pt>
                <c:pt idx="449">
                  <c:v>15930</c:v>
                </c:pt>
                <c:pt idx="450">
                  <c:v>8231</c:v>
                </c:pt>
                <c:pt idx="451">
                  <c:v>8231</c:v>
                </c:pt>
                <c:pt idx="452">
                  <c:v>8231</c:v>
                </c:pt>
                <c:pt idx="453">
                  <c:v>8231</c:v>
                </c:pt>
                <c:pt idx="454">
                  <c:v>8231</c:v>
                </c:pt>
                <c:pt idx="455">
                  <c:v>15930</c:v>
                </c:pt>
                <c:pt idx="456">
                  <c:v>15930</c:v>
                </c:pt>
                <c:pt idx="457">
                  <c:v>15930</c:v>
                </c:pt>
                <c:pt idx="458">
                  <c:v>15930</c:v>
                </c:pt>
                <c:pt idx="459">
                  <c:v>15930</c:v>
                </c:pt>
                <c:pt idx="460">
                  <c:v>15930</c:v>
                </c:pt>
                <c:pt idx="461">
                  <c:v>15930</c:v>
                </c:pt>
                <c:pt idx="462">
                  <c:v>15930</c:v>
                </c:pt>
                <c:pt idx="463">
                  <c:v>15930</c:v>
                </c:pt>
                <c:pt idx="464">
                  <c:v>15930</c:v>
                </c:pt>
                <c:pt idx="465">
                  <c:v>15930</c:v>
                </c:pt>
                <c:pt idx="466">
                  <c:v>15930</c:v>
                </c:pt>
                <c:pt idx="467">
                  <c:v>15930</c:v>
                </c:pt>
                <c:pt idx="468">
                  <c:v>15930</c:v>
                </c:pt>
                <c:pt idx="469">
                  <c:v>15930</c:v>
                </c:pt>
                <c:pt idx="470">
                  <c:v>15930</c:v>
                </c:pt>
                <c:pt idx="471">
                  <c:v>15930</c:v>
                </c:pt>
                <c:pt idx="472">
                  <c:v>15930</c:v>
                </c:pt>
                <c:pt idx="473">
                  <c:v>15930</c:v>
                </c:pt>
                <c:pt idx="474">
                  <c:v>15930</c:v>
                </c:pt>
                <c:pt idx="475">
                  <c:v>15930</c:v>
                </c:pt>
                <c:pt idx="476">
                  <c:v>15930</c:v>
                </c:pt>
                <c:pt idx="477">
                  <c:v>15930</c:v>
                </c:pt>
                <c:pt idx="478">
                  <c:v>15930</c:v>
                </c:pt>
                <c:pt idx="479">
                  <c:v>15930</c:v>
                </c:pt>
                <c:pt idx="480">
                  <c:v>15930</c:v>
                </c:pt>
                <c:pt idx="481">
                  <c:v>15930</c:v>
                </c:pt>
                <c:pt idx="482">
                  <c:v>15930</c:v>
                </c:pt>
                <c:pt idx="483">
                  <c:v>15930</c:v>
                </c:pt>
                <c:pt idx="484">
                  <c:v>15930</c:v>
                </c:pt>
                <c:pt idx="485">
                  <c:v>15930</c:v>
                </c:pt>
                <c:pt idx="486">
                  <c:v>11863</c:v>
                </c:pt>
                <c:pt idx="487">
                  <c:v>11863</c:v>
                </c:pt>
                <c:pt idx="488">
                  <c:v>11863</c:v>
                </c:pt>
                <c:pt idx="489">
                  <c:v>11863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11863</c:v>
                </c:pt>
                <c:pt idx="500">
                  <c:v>11863</c:v>
                </c:pt>
                <c:pt idx="501">
                  <c:v>11863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10000</c:v>
                </c:pt>
                <c:pt idx="517">
                  <c:v>15930</c:v>
                </c:pt>
                <c:pt idx="518">
                  <c:v>15930</c:v>
                </c:pt>
                <c:pt idx="519">
                  <c:v>15930</c:v>
                </c:pt>
                <c:pt idx="520">
                  <c:v>15930</c:v>
                </c:pt>
                <c:pt idx="521">
                  <c:v>9930</c:v>
                </c:pt>
                <c:pt idx="522">
                  <c:v>9930</c:v>
                </c:pt>
                <c:pt idx="523">
                  <c:v>9930</c:v>
                </c:pt>
                <c:pt idx="524">
                  <c:v>9930</c:v>
                </c:pt>
                <c:pt idx="525">
                  <c:v>9930</c:v>
                </c:pt>
                <c:pt idx="526">
                  <c:v>5096</c:v>
                </c:pt>
                <c:pt idx="527">
                  <c:v>5096</c:v>
                </c:pt>
                <c:pt idx="528">
                  <c:v>5096</c:v>
                </c:pt>
                <c:pt idx="529">
                  <c:v>5096</c:v>
                </c:pt>
                <c:pt idx="530">
                  <c:v>5096</c:v>
                </c:pt>
                <c:pt idx="531">
                  <c:v>15930</c:v>
                </c:pt>
                <c:pt idx="532">
                  <c:v>15930</c:v>
                </c:pt>
                <c:pt idx="533">
                  <c:v>11864</c:v>
                </c:pt>
                <c:pt idx="534">
                  <c:v>15930</c:v>
                </c:pt>
                <c:pt idx="535">
                  <c:v>15930</c:v>
                </c:pt>
                <c:pt idx="536">
                  <c:v>15930</c:v>
                </c:pt>
                <c:pt idx="537">
                  <c:v>15930</c:v>
                </c:pt>
                <c:pt idx="538">
                  <c:v>15930</c:v>
                </c:pt>
                <c:pt idx="539">
                  <c:v>15930</c:v>
                </c:pt>
                <c:pt idx="540">
                  <c:v>15930</c:v>
                </c:pt>
                <c:pt idx="541">
                  <c:v>15930</c:v>
                </c:pt>
                <c:pt idx="542">
                  <c:v>15930</c:v>
                </c:pt>
                <c:pt idx="543">
                  <c:v>15930</c:v>
                </c:pt>
                <c:pt idx="544">
                  <c:v>15930</c:v>
                </c:pt>
                <c:pt idx="545">
                  <c:v>15930</c:v>
                </c:pt>
                <c:pt idx="546">
                  <c:v>15930</c:v>
                </c:pt>
                <c:pt idx="547">
                  <c:v>15930</c:v>
                </c:pt>
                <c:pt idx="548">
                  <c:v>15930</c:v>
                </c:pt>
                <c:pt idx="549">
                  <c:v>15930</c:v>
                </c:pt>
                <c:pt idx="550">
                  <c:v>15930</c:v>
                </c:pt>
                <c:pt idx="551">
                  <c:v>15930</c:v>
                </c:pt>
                <c:pt idx="552">
                  <c:v>15930</c:v>
                </c:pt>
                <c:pt idx="553">
                  <c:v>15930</c:v>
                </c:pt>
                <c:pt idx="554">
                  <c:v>15930</c:v>
                </c:pt>
                <c:pt idx="555">
                  <c:v>8196</c:v>
                </c:pt>
                <c:pt idx="556">
                  <c:v>8196</c:v>
                </c:pt>
                <c:pt idx="557">
                  <c:v>8196</c:v>
                </c:pt>
                <c:pt idx="558">
                  <c:v>8196</c:v>
                </c:pt>
                <c:pt idx="559">
                  <c:v>8196</c:v>
                </c:pt>
                <c:pt idx="560">
                  <c:v>8196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8196</c:v>
                </c:pt>
                <c:pt idx="578">
                  <c:v>8196</c:v>
                </c:pt>
                <c:pt idx="579">
                  <c:v>8196</c:v>
                </c:pt>
                <c:pt idx="580">
                  <c:v>8196</c:v>
                </c:pt>
                <c:pt idx="581">
                  <c:v>8196</c:v>
                </c:pt>
                <c:pt idx="582">
                  <c:v>8196</c:v>
                </c:pt>
                <c:pt idx="583">
                  <c:v>8196</c:v>
                </c:pt>
                <c:pt idx="584">
                  <c:v>8196</c:v>
                </c:pt>
                <c:pt idx="585">
                  <c:v>8196</c:v>
                </c:pt>
                <c:pt idx="586">
                  <c:v>8196</c:v>
                </c:pt>
                <c:pt idx="587">
                  <c:v>8196</c:v>
                </c:pt>
                <c:pt idx="588">
                  <c:v>8196</c:v>
                </c:pt>
                <c:pt idx="589">
                  <c:v>8196</c:v>
                </c:pt>
                <c:pt idx="590">
                  <c:v>8196</c:v>
                </c:pt>
                <c:pt idx="591">
                  <c:v>8196</c:v>
                </c:pt>
                <c:pt idx="592">
                  <c:v>8196</c:v>
                </c:pt>
                <c:pt idx="593">
                  <c:v>8196</c:v>
                </c:pt>
                <c:pt idx="594">
                  <c:v>8196</c:v>
                </c:pt>
                <c:pt idx="595">
                  <c:v>8196</c:v>
                </c:pt>
                <c:pt idx="596">
                  <c:v>8196</c:v>
                </c:pt>
                <c:pt idx="597">
                  <c:v>8196</c:v>
                </c:pt>
                <c:pt idx="598">
                  <c:v>8196</c:v>
                </c:pt>
                <c:pt idx="599">
                  <c:v>8196</c:v>
                </c:pt>
                <c:pt idx="600">
                  <c:v>8196</c:v>
                </c:pt>
                <c:pt idx="601">
                  <c:v>8196</c:v>
                </c:pt>
                <c:pt idx="602">
                  <c:v>8196</c:v>
                </c:pt>
                <c:pt idx="603">
                  <c:v>8196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15930</c:v>
                </c:pt>
                <c:pt idx="609">
                  <c:v>15930</c:v>
                </c:pt>
                <c:pt idx="610">
                  <c:v>15930</c:v>
                </c:pt>
                <c:pt idx="611">
                  <c:v>15930</c:v>
                </c:pt>
                <c:pt idx="612">
                  <c:v>11000</c:v>
                </c:pt>
                <c:pt idx="613">
                  <c:v>11000</c:v>
                </c:pt>
                <c:pt idx="614">
                  <c:v>11000</c:v>
                </c:pt>
                <c:pt idx="615">
                  <c:v>15930</c:v>
                </c:pt>
                <c:pt idx="616">
                  <c:v>15930</c:v>
                </c:pt>
                <c:pt idx="617">
                  <c:v>15930</c:v>
                </c:pt>
                <c:pt idx="618">
                  <c:v>15930</c:v>
                </c:pt>
                <c:pt idx="619">
                  <c:v>15930</c:v>
                </c:pt>
                <c:pt idx="620">
                  <c:v>15930</c:v>
                </c:pt>
                <c:pt idx="621">
                  <c:v>15930</c:v>
                </c:pt>
                <c:pt idx="622">
                  <c:v>15930</c:v>
                </c:pt>
                <c:pt idx="623">
                  <c:v>15930</c:v>
                </c:pt>
                <c:pt idx="624">
                  <c:v>15930</c:v>
                </c:pt>
                <c:pt idx="625">
                  <c:v>15930</c:v>
                </c:pt>
                <c:pt idx="626">
                  <c:v>15930</c:v>
                </c:pt>
                <c:pt idx="627">
                  <c:v>15930</c:v>
                </c:pt>
                <c:pt idx="628">
                  <c:v>15930</c:v>
                </c:pt>
                <c:pt idx="629">
                  <c:v>15930</c:v>
                </c:pt>
                <c:pt idx="630">
                  <c:v>15930</c:v>
                </c:pt>
                <c:pt idx="631">
                  <c:v>15930</c:v>
                </c:pt>
                <c:pt idx="632">
                  <c:v>15930</c:v>
                </c:pt>
                <c:pt idx="633">
                  <c:v>15930</c:v>
                </c:pt>
                <c:pt idx="634">
                  <c:v>15930</c:v>
                </c:pt>
                <c:pt idx="635">
                  <c:v>15930</c:v>
                </c:pt>
                <c:pt idx="636">
                  <c:v>15930</c:v>
                </c:pt>
                <c:pt idx="637">
                  <c:v>15930</c:v>
                </c:pt>
                <c:pt idx="638">
                  <c:v>13000</c:v>
                </c:pt>
                <c:pt idx="639">
                  <c:v>13000</c:v>
                </c:pt>
                <c:pt idx="640">
                  <c:v>13000</c:v>
                </c:pt>
                <c:pt idx="641">
                  <c:v>6500</c:v>
                </c:pt>
                <c:pt idx="642">
                  <c:v>13000</c:v>
                </c:pt>
                <c:pt idx="643">
                  <c:v>13000</c:v>
                </c:pt>
                <c:pt idx="644">
                  <c:v>10000</c:v>
                </c:pt>
                <c:pt idx="645">
                  <c:v>10000</c:v>
                </c:pt>
                <c:pt idx="646">
                  <c:v>10000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5000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15930</c:v>
                </c:pt>
                <c:pt idx="661">
                  <c:v>0</c:v>
                </c:pt>
                <c:pt idx="662">
                  <c:v>0</c:v>
                </c:pt>
                <c:pt idx="663">
                  <c:v>4000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15930</c:v>
                </c:pt>
                <c:pt idx="671">
                  <c:v>15930</c:v>
                </c:pt>
                <c:pt idx="672">
                  <c:v>15930</c:v>
                </c:pt>
                <c:pt idx="673">
                  <c:v>15930</c:v>
                </c:pt>
                <c:pt idx="674">
                  <c:v>15930</c:v>
                </c:pt>
                <c:pt idx="675">
                  <c:v>13330</c:v>
                </c:pt>
                <c:pt idx="676">
                  <c:v>8330</c:v>
                </c:pt>
                <c:pt idx="677">
                  <c:v>8330</c:v>
                </c:pt>
                <c:pt idx="678">
                  <c:v>13330</c:v>
                </c:pt>
                <c:pt idx="679">
                  <c:v>13330</c:v>
                </c:pt>
                <c:pt idx="680">
                  <c:v>13330</c:v>
                </c:pt>
                <c:pt idx="681">
                  <c:v>13330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13330</c:v>
                </c:pt>
                <c:pt idx="687">
                  <c:v>13330</c:v>
                </c:pt>
                <c:pt idx="688">
                  <c:v>13330</c:v>
                </c:pt>
                <c:pt idx="689">
                  <c:v>13330</c:v>
                </c:pt>
                <c:pt idx="690">
                  <c:v>13330</c:v>
                </c:pt>
                <c:pt idx="691">
                  <c:v>5830</c:v>
                </c:pt>
                <c:pt idx="692">
                  <c:v>13330</c:v>
                </c:pt>
                <c:pt idx="693">
                  <c:v>7830</c:v>
                </c:pt>
                <c:pt idx="694">
                  <c:v>7830</c:v>
                </c:pt>
                <c:pt idx="695">
                  <c:v>7830</c:v>
                </c:pt>
                <c:pt idx="696">
                  <c:v>7830</c:v>
                </c:pt>
                <c:pt idx="697">
                  <c:v>7830</c:v>
                </c:pt>
                <c:pt idx="698">
                  <c:v>7830</c:v>
                </c:pt>
                <c:pt idx="699">
                  <c:v>14400</c:v>
                </c:pt>
                <c:pt idx="700">
                  <c:v>14400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15930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5600</c:v>
                </c:pt>
                <c:pt idx="721">
                  <c:v>5600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14180</c:v>
                </c:pt>
                <c:pt idx="731">
                  <c:v>14180</c:v>
                </c:pt>
                <c:pt idx="732">
                  <c:v>14182</c:v>
                </c:pt>
                <c:pt idx="733">
                  <c:v>14180</c:v>
                </c:pt>
                <c:pt idx="734">
                  <c:v>14180</c:v>
                </c:pt>
                <c:pt idx="735">
                  <c:v>14180</c:v>
                </c:pt>
                <c:pt idx="736">
                  <c:v>14180</c:v>
                </c:pt>
                <c:pt idx="737">
                  <c:v>14180</c:v>
                </c:pt>
                <c:pt idx="738">
                  <c:v>14930</c:v>
                </c:pt>
                <c:pt idx="739">
                  <c:v>14930</c:v>
                </c:pt>
                <c:pt idx="740">
                  <c:v>14930</c:v>
                </c:pt>
                <c:pt idx="741">
                  <c:v>14930</c:v>
                </c:pt>
                <c:pt idx="742">
                  <c:v>14930</c:v>
                </c:pt>
                <c:pt idx="743">
                  <c:v>14930</c:v>
                </c:pt>
                <c:pt idx="744">
                  <c:v>14930</c:v>
                </c:pt>
                <c:pt idx="745">
                  <c:v>14930</c:v>
                </c:pt>
                <c:pt idx="746">
                  <c:v>14930</c:v>
                </c:pt>
                <c:pt idx="747">
                  <c:v>14930</c:v>
                </c:pt>
                <c:pt idx="748">
                  <c:v>14930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14930</c:v>
                </c:pt>
                <c:pt idx="760">
                  <c:v>14930</c:v>
                </c:pt>
                <c:pt idx="761">
                  <c:v>14930</c:v>
                </c:pt>
                <c:pt idx="762">
                  <c:v>14930</c:v>
                </c:pt>
                <c:pt idx="763">
                  <c:v>14930</c:v>
                </c:pt>
                <c:pt idx="764">
                  <c:v>0</c:v>
                </c:pt>
                <c:pt idx="765">
                  <c:v>14930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15930</c:v>
                </c:pt>
                <c:pt idx="774">
                  <c:v>15930</c:v>
                </c:pt>
                <c:pt idx="775">
                  <c:v>15930</c:v>
                </c:pt>
                <c:pt idx="776">
                  <c:v>0</c:v>
                </c:pt>
                <c:pt idx="777">
                  <c:v>0</c:v>
                </c:pt>
                <c:pt idx="778">
                  <c:v>15930</c:v>
                </c:pt>
                <c:pt idx="779">
                  <c:v>15930</c:v>
                </c:pt>
                <c:pt idx="780">
                  <c:v>15930</c:v>
                </c:pt>
                <c:pt idx="781">
                  <c:v>15930</c:v>
                </c:pt>
                <c:pt idx="782">
                  <c:v>15930</c:v>
                </c:pt>
                <c:pt idx="783">
                  <c:v>15930</c:v>
                </c:pt>
                <c:pt idx="784">
                  <c:v>15930</c:v>
                </c:pt>
                <c:pt idx="785">
                  <c:v>15930</c:v>
                </c:pt>
                <c:pt idx="786">
                  <c:v>15930</c:v>
                </c:pt>
                <c:pt idx="787">
                  <c:v>15930</c:v>
                </c:pt>
                <c:pt idx="788">
                  <c:v>15930</c:v>
                </c:pt>
                <c:pt idx="789">
                  <c:v>15930</c:v>
                </c:pt>
                <c:pt idx="790">
                  <c:v>15930</c:v>
                </c:pt>
                <c:pt idx="791">
                  <c:v>8430</c:v>
                </c:pt>
                <c:pt idx="792">
                  <c:v>15930</c:v>
                </c:pt>
                <c:pt idx="793">
                  <c:v>15930</c:v>
                </c:pt>
                <c:pt idx="794">
                  <c:v>15930</c:v>
                </c:pt>
                <c:pt idx="795">
                  <c:v>15930</c:v>
                </c:pt>
                <c:pt idx="796">
                  <c:v>15930</c:v>
                </c:pt>
                <c:pt idx="797">
                  <c:v>15930</c:v>
                </c:pt>
                <c:pt idx="798">
                  <c:v>15930</c:v>
                </c:pt>
                <c:pt idx="799">
                  <c:v>15930</c:v>
                </c:pt>
                <c:pt idx="800">
                  <c:v>15930</c:v>
                </c:pt>
                <c:pt idx="801">
                  <c:v>15930</c:v>
                </c:pt>
                <c:pt idx="802">
                  <c:v>15930</c:v>
                </c:pt>
                <c:pt idx="803">
                  <c:v>15930</c:v>
                </c:pt>
                <c:pt idx="804">
                  <c:v>15930</c:v>
                </c:pt>
                <c:pt idx="805">
                  <c:v>15930</c:v>
                </c:pt>
                <c:pt idx="806">
                  <c:v>15930</c:v>
                </c:pt>
                <c:pt idx="807">
                  <c:v>15930</c:v>
                </c:pt>
                <c:pt idx="808">
                  <c:v>15930</c:v>
                </c:pt>
                <c:pt idx="809">
                  <c:v>15930</c:v>
                </c:pt>
                <c:pt idx="810">
                  <c:v>15930</c:v>
                </c:pt>
                <c:pt idx="811">
                  <c:v>15930</c:v>
                </c:pt>
                <c:pt idx="812">
                  <c:v>15930</c:v>
                </c:pt>
                <c:pt idx="813">
                  <c:v>15930</c:v>
                </c:pt>
                <c:pt idx="814">
                  <c:v>15930</c:v>
                </c:pt>
                <c:pt idx="815">
                  <c:v>15930</c:v>
                </c:pt>
                <c:pt idx="816">
                  <c:v>15930</c:v>
                </c:pt>
                <c:pt idx="817">
                  <c:v>15930</c:v>
                </c:pt>
                <c:pt idx="818">
                  <c:v>15930</c:v>
                </c:pt>
                <c:pt idx="819">
                  <c:v>0</c:v>
                </c:pt>
                <c:pt idx="820">
                  <c:v>0</c:v>
                </c:pt>
                <c:pt idx="821">
                  <c:v>4000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15930</c:v>
                </c:pt>
                <c:pt idx="826">
                  <c:v>15930</c:v>
                </c:pt>
                <c:pt idx="827">
                  <c:v>0</c:v>
                </c:pt>
                <c:pt idx="828">
                  <c:v>0</c:v>
                </c:pt>
                <c:pt idx="829">
                  <c:v>15930</c:v>
                </c:pt>
                <c:pt idx="830">
                  <c:v>15930</c:v>
                </c:pt>
                <c:pt idx="831">
                  <c:v>15930</c:v>
                </c:pt>
                <c:pt idx="832">
                  <c:v>15930</c:v>
                </c:pt>
                <c:pt idx="833">
                  <c:v>15930</c:v>
                </c:pt>
                <c:pt idx="834">
                  <c:v>15930</c:v>
                </c:pt>
                <c:pt idx="835">
                  <c:v>15930</c:v>
                </c:pt>
                <c:pt idx="836">
                  <c:v>15930</c:v>
                </c:pt>
                <c:pt idx="837">
                  <c:v>15930</c:v>
                </c:pt>
                <c:pt idx="838">
                  <c:v>15930</c:v>
                </c:pt>
                <c:pt idx="839">
                  <c:v>15930</c:v>
                </c:pt>
                <c:pt idx="840">
                  <c:v>15930</c:v>
                </c:pt>
                <c:pt idx="841">
                  <c:v>15930</c:v>
                </c:pt>
                <c:pt idx="842">
                  <c:v>15930</c:v>
                </c:pt>
                <c:pt idx="843">
                  <c:v>15930</c:v>
                </c:pt>
                <c:pt idx="844">
                  <c:v>15930</c:v>
                </c:pt>
                <c:pt idx="845">
                  <c:v>15930</c:v>
                </c:pt>
                <c:pt idx="846">
                  <c:v>15930</c:v>
                </c:pt>
                <c:pt idx="847">
                  <c:v>15930</c:v>
                </c:pt>
                <c:pt idx="848">
                  <c:v>15930</c:v>
                </c:pt>
                <c:pt idx="849">
                  <c:v>15930</c:v>
                </c:pt>
                <c:pt idx="850">
                  <c:v>15930</c:v>
                </c:pt>
                <c:pt idx="851">
                  <c:v>15930</c:v>
                </c:pt>
                <c:pt idx="852">
                  <c:v>15930</c:v>
                </c:pt>
                <c:pt idx="853">
                  <c:v>15930</c:v>
                </c:pt>
                <c:pt idx="854">
                  <c:v>15930</c:v>
                </c:pt>
                <c:pt idx="855">
                  <c:v>15930</c:v>
                </c:pt>
                <c:pt idx="856">
                  <c:v>15930</c:v>
                </c:pt>
                <c:pt idx="857">
                  <c:v>15930</c:v>
                </c:pt>
                <c:pt idx="858">
                  <c:v>15930</c:v>
                </c:pt>
                <c:pt idx="859">
                  <c:v>15930</c:v>
                </c:pt>
                <c:pt idx="860">
                  <c:v>15930</c:v>
                </c:pt>
                <c:pt idx="861">
                  <c:v>15930</c:v>
                </c:pt>
                <c:pt idx="862">
                  <c:v>15930</c:v>
                </c:pt>
                <c:pt idx="863">
                  <c:v>15930</c:v>
                </c:pt>
                <c:pt idx="864">
                  <c:v>15930</c:v>
                </c:pt>
                <c:pt idx="865">
                  <c:v>15930</c:v>
                </c:pt>
                <c:pt idx="866">
                  <c:v>15930</c:v>
                </c:pt>
                <c:pt idx="867">
                  <c:v>15930</c:v>
                </c:pt>
                <c:pt idx="868">
                  <c:v>15930</c:v>
                </c:pt>
                <c:pt idx="869">
                  <c:v>15930</c:v>
                </c:pt>
                <c:pt idx="870">
                  <c:v>15930</c:v>
                </c:pt>
                <c:pt idx="871">
                  <c:v>15930</c:v>
                </c:pt>
                <c:pt idx="872">
                  <c:v>15930</c:v>
                </c:pt>
                <c:pt idx="873">
                  <c:v>15930</c:v>
                </c:pt>
                <c:pt idx="874">
                  <c:v>15930</c:v>
                </c:pt>
                <c:pt idx="875">
                  <c:v>15930</c:v>
                </c:pt>
                <c:pt idx="876">
                  <c:v>15930</c:v>
                </c:pt>
                <c:pt idx="877">
                  <c:v>15930</c:v>
                </c:pt>
                <c:pt idx="878">
                  <c:v>15930</c:v>
                </c:pt>
                <c:pt idx="879">
                  <c:v>15930</c:v>
                </c:pt>
                <c:pt idx="880">
                  <c:v>15930</c:v>
                </c:pt>
                <c:pt idx="881">
                  <c:v>15930</c:v>
                </c:pt>
                <c:pt idx="882">
                  <c:v>15930</c:v>
                </c:pt>
                <c:pt idx="883">
                  <c:v>15930</c:v>
                </c:pt>
                <c:pt idx="884">
                  <c:v>15930</c:v>
                </c:pt>
                <c:pt idx="885">
                  <c:v>15930</c:v>
                </c:pt>
                <c:pt idx="886">
                  <c:v>15930</c:v>
                </c:pt>
                <c:pt idx="887">
                  <c:v>15930</c:v>
                </c:pt>
                <c:pt idx="888">
                  <c:v>15930</c:v>
                </c:pt>
                <c:pt idx="889">
                  <c:v>15930</c:v>
                </c:pt>
                <c:pt idx="890">
                  <c:v>15930</c:v>
                </c:pt>
                <c:pt idx="891">
                  <c:v>15930</c:v>
                </c:pt>
                <c:pt idx="892">
                  <c:v>15930</c:v>
                </c:pt>
                <c:pt idx="893">
                  <c:v>15930</c:v>
                </c:pt>
                <c:pt idx="894">
                  <c:v>15930</c:v>
                </c:pt>
                <c:pt idx="895">
                  <c:v>15930</c:v>
                </c:pt>
                <c:pt idx="896">
                  <c:v>15930</c:v>
                </c:pt>
                <c:pt idx="897">
                  <c:v>15930</c:v>
                </c:pt>
                <c:pt idx="898">
                  <c:v>15930</c:v>
                </c:pt>
                <c:pt idx="899">
                  <c:v>15930</c:v>
                </c:pt>
                <c:pt idx="900">
                  <c:v>15930</c:v>
                </c:pt>
                <c:pt idx="901">
                  <c:v>15930</c:v>
                </c:pt>
                <c:pt idx="902">
                  <c:v>15930</c:v>
                </c:pt>
                <c:pt idx="903">
                  <c:v>15930</c:v>
                </c:pt>
                <c:pt idx="904">
                  <c:v>15930</c:v>
                </c:pt>
                <c:pt idx="905">
                  <c:v>15930</c:v>
                </c:pt>
                <c:pt idx="906">
                  <c:v>15930</c:v>
                </c:pt>
                <c:pt idx="907">
                  <c:v>15930</c:v>
                </c:pt>
                <c:pt idx="908">
                  <c:v>15930</c:v>
                </c:pt>
                <c:pt idx="909">
                  <c:v>15930</c:v>
                </c:pt>
                <c:pt idx="910">
                  <c:v>15930</c:v>
                </c:pt>
                <c:pt idx="911">
                  <c:v>15930</c:v>
                </c:pt>
                <c:pt idx="912">
                  <c:v>15930</c:v>
                </c:pt>
                <c:pt idx="913">
                  <c:v>15930</c:v>
                </c:pt>
                <c:pt idx="914">
                  <c:v>15930</c:v>
                </c:pt>
                <c:pt idx="915">
                  <c:v>15930</c:v>
                </c:pt>
                <c:pt idx="916">
                  <c:v>15930</c:v>
                </c:pt>
                <c:pt idx="917">
                  <c:v>15930</c:v>
                </c:pt>
                <c:pt idx="918">
                  <c:v>15930</c:v>
                </c:pt>
                <c:pt idx="919">
                  <c:v>15930</c:v>
                </c:pt>
                <c:pt idx="920">
                  <c:v>15930</c:v>
                </c:pt>
                <c:pt idx="921">
                  <c:v>15930</c:v>
                </c:pt>
                <c:pt idx="922">
                  <c:v>15930</c:v>
                </c:pt>
                <c:pt idx="923">
                  <c:v>15930</c:v>
                </c:pt>
                <c:pt idx="924">
                  <c:v>15930</c:v>
                </c:pt>
                <c:pt idx="925">
                  <c:v>15930</c:v>
                </c:pt>
                <c:pt idx="926">
                  <c:v>15930</c:v>
                </c:pt>
                <c:pt idx="927">
                  <c:v>15930</c:v>
                </c:pt>
                <c:pt idx="928">
                  <c:v>15930</c:v>
                </c:pt>
                <c:pt idx="929">
                  <c:v>15930</c:v>
                </c:pt>
                <c:pt idx="930">
                  <c:v>15930</c:v>
                </c:pt>
                <c:pt idx="931">
                  <c:v>15930</c:v>
                </c:pt>
                <c:pt idx="932">
                  <c:v>15930</c:v>
                </c:pt>
                <c:pt idx="933">
                  <c:v>15930</c:v>
                </c:pt>
                <c:pt idx="934">
                  <c:v>15930</c:v>
                </c:pt>
                <c:pt idx="935">
                  <c:v>15930</c:v>
                </c:pt>
                <c:pt idx="936">
                  <c:v>15930</c:v>
                </c:pt>
                <c:pt idx="937">
                  <c:v>15930</c:v>
                </c:pt>
                <c:pt idx="938">
                  <c:v>15930</c:v>
                </c:pt>
                <c:pt idx="939">
                  <c:v>15930</c:v>
                </c:pt>
                <c:pt idx="940">
                  <c:v>15930</c:v>
                </c:pt>
                <c:pt idx="941">
                  <c:v>15930</c:v>
                </c:pt>
                <c:pt idx="942">
                  <c:v>15930</c:v>
                </c:pt>
                <c:pt idx="943">
                  <c:v>15930</c:v>
                </c:pt>
                <c:pt idx="944">
                  <c:v>15930</c:v>
                </c:pt>
                <c:pt idx="945">
                  <c:v>15930</c:v>
                </c:pt>
                <c:pt idx="946">
                  <c:v>15930</c:v>
                </c:pt>
                <c:pt idx="947">
                  <c:v>15930</c:v>
                </c:pt>
                <c:pt idx="948">
                  <c:v>15930</c:v>
                </c:pt>
                <c:pt idx="949">
                  <c:v>15930</c:v>
                </c:pt>
                <c:pt idx="950">
                  <c:v>15930</c:v>
                </c:pt>
                <c:pt idx="951">
                  <c:v>15930</c:v>
                </c:pt>
                <c:pt idx="952">
                  <c:v>15930</c:v>
                </c:pt>
                <c:pt idx="953">
                  <c:v>15930</c:v>
                </c:pt>
                <c:pt idx="954">
                  <c:v>15930</c:v>
                </c:pt>
                <c:pt idx="955">
                  <c:v>15930</c:v>
                </c:pt>
                <c:pt idx="956">
                  <c:v>15930</c:v>
                </c:pt>
                <c:pt idx="957">
                  <c:v>15930</c:v>
                </c:pt>
                <c:pt idx="958">
                  <c:v>15930</c:v>
                </c:pt>
                <c:pt idx="959">
                  <c:v>15930</c:v>
                </c:pt>
                <c:pt idx="960">
                  <c:v>15930</c:v>
                </c:pt>
                <c:pt idx="961">
                  <c:v>15930</c:v>
                </c:pt>
                <c:pt idx="962">
                  <c:v>15930</c:v>
                </c:pt>
                <c:pt idx="963">
                  <c:v>15930</c:v>
                </c:pt>
                <c:pt idx="964">
                  <c:v>15930</c:v>
                </c:pt>
                <c:pt idx="965">
                  <c:v>15930</c:v>
                </c:pt>
                <c:pt idx="966">
                  <c:v>15930</c:v>
                </c:pt>
                <c:pt idx="967">
                  <c:v>15930</c:v>
                </c:pt>
                <c:pt idx="968">
                  <c:v>15930</c:v>
                </c:pt>
                <c:pt idx="969">
                  <c:v>15930</c:v>
                </c:pt>
                <c:pt idx="970">
                  <c:v>15930</c:v>
                </c:pt>
                <c:pt idx="971">
                  <c:v>15930</c:v>
                </c:pt>
                <c:pt idx="972">
                  <c:v>15930</c:v>
                </c:pt>
                <c:pt idx="973">
                  <c:v>15930</c:v>
                </c:pt>
                <c:pt idx="974">
                  <c:v>15930</c:v>
                </c:pt>
                <c:pt idx="975">
                  <c:v>15930</c:v>
                </c:pt>
                <c:pt idx="976">
                  <c:v>15930</c:v>
                </c:pt>
                <c:pt idx="977">
                  <c:v>15930</c:v>
                </c:pt>
                <c:pt idx="978">
                  <c:v>15930</c:v>
                </c:pt>
                <c:pt idx="979">
                  <c:v>15930</c:v>
                </c:pt>
                <c:pt idx="980">
                  <c:v>15930</c:v>
                </c:pt>
                <c:pt idx="981">
                  <c:v>15930</c:v>
                </c:pt>
                <c:pt idx="982">
                  <c:v>15930</c:v>
                </c:pt>
                <c:pt idx="983">
                  <c:v>15930</c:v>
                </c:pt>
                <c:pt idx="984">
                  <c:v>15930</c:v>
                </c:pt>
                <c:pt idx="985">
                  <c:v>15930</c:v>
                </c:pt>
                <c:pt idx="986">
                  <c:v>15930</c:v>
                </c:pt>
                <c:pt idx="987">
                  <c:v>15930</c:v>
                </c:pt>
                <c:pt idx="988">
                  <c:v>15930</c:v>
                </c:pt>
                <c:pt idx="989">
                  <c:v>15930</c:v>
                </c:pt>
                <c:pt idx="990">
                  <c:v>15930</c:v>
                </c:pt>
                <c:pt idx="991">
                  <c:v>15930</c:v>
                </c:pt>
                <c:pt idx="992">
                  <c:v>15930</c:v>
                </c:pt>
                <c:pt idx="993">
                  <c:v>15930</c:v>
                </c:pt>
                <c:pt idx="994">
                  <c:v>15930</c:v>
                </c:pt>
                <c:pt idx="995">
                  <c:v>15930</c:v>
                </c:pt>
                <c:pt idx="996">
                  <c:v>15930</c:v>
                </c:pt>
                <c:pt idx="997">
                  <c:v>15930</c:v>
                </c:pt>
                <c:pt idx="998">
                  <c:v>15930</c:v>
                </c:pt>
                <c:pt idx="999">
                  <c:v>15930</c:v>
                </c:pt>
                <c:pt idx="1000">
                  <c:v>15930</c:v>
                </c:pt>
                <c:pt idx="1001">
                  <c:v>15930</c:v>
                </c:pt>
                <c:pt idx="1002">
                  <c:v>15930</c:v>
                </c:pt>
                <c:pt idx="1003">
                  <c:v>15930</c:v>
                </c:pt>
                <c:pt idx="1004">
                  <c:v>15930</c:v>
                </c:pt>
                <c:pt idx="1005">
                  <c:v>15930</c:v>
                </c:pt>
                <c:pt idx="1006">
                  <c:v>15930</c:v>
                </c:pt>
                <c:pt idx="1007">
                  <c:v>15930</c:v>
                </c:pt>
                <c:pt idx="1008">
                  <c:v>15930</c:v>
                </c:pt>
                <c:pt idx="1009">
                  <c:v>15930</c:v>
                </c:pt>
                <c:pt idx="1010">
                  <c:v>15930</c:v>
                </c:pt>
                <c:pt idx="1011">
                  <c:v>15930</c:v>
                </c:pt>
                <c:pt idx="1012">
                  <c:v>15930</c:v>
                </c:pt>
                <c:pt idx="1013">
                  <c:v>15930</c:v>
                </c:pt>
                <c:pt idx="1014">
                  <c:v>15930</c:v>
                </c:pt>
                <c:pt idx="1015">
                  <c:v>15930</c:v>
                </c:pt>
                <c:pt idx="1016">
                  <c:v>15930</c:v>
                </c:pt>
                <c:pt idx="1017">
                  <c:v>15930</c:v>
                </c:pt>
                <c:pt idx="1018">
                  <c:v>15930</c:v>
                </c:pt>
                <c:pt idx="1019">
                  <c:v>15930</c:v>
                </c:pt>
                <c:pt idx="1020">
                  <c:v>15930</c:v>
                </c:pt>
                <c:pt idx="1021">
                  <c:v>15930</c:v>
                </c:pt>
                <c:pt idx="1022">
                  <c:v>15930</c:v>
                </c:pt>
                <c:pt idx="1023">
                  <c:v>15930</c:v>
                </c:pt>
                <c:pt idx="1024">
                  <c:v>15930</c:v>
                </c:pt>
                <c:pt idx="1025">
                  <c:v>15930</c:v>
                </c:pt>
                <c:pt idx="1026">
                  <c:v>15930</c:v>
                </c:pt>
                <c:pt idx="1027">
                  <c:v>15930</c:v>
                </c:pt>
                <c:pt idx="1028">
                  <c:v>15930</c:v>
                </c:pt>
                <c:pt idx="1029">
                  <c:v>15930</c:v>
                </c:pt>
                <c:pt idx="1030">
                  <c:v>15930</c:v>
                </c:pt>
                <c:pt idx="1031">
                  <c:v>15930</c:v>
                </c:pt>
                <c:pt idx="1032">
                  <c:v>15930</c:v>
                </c:pt>
                <c:pt idx="1033">
                  <c:v>15930</c:v>
                </c:pt>
                <c:pt idx="1034">
                  <c:v>15930</c:v>
                </c:pt>
                <c:pt idx="1035">
                  <c:v>15930</c:v>
                </c:pt>
                <c:pt idx="1036">
                  <c:v>15930</c:v>
                </c:pt>
                <c:pt idx="1037">
                  <c:v>15930</c:v>
                </c:pt>
                <c:pt idx="1038">
                  <c:v>15930</c:v>
                </c:pt>
                <c:pt idx="1039">
                  <c:v>15930</c:v>
                </c:pt>
                <c:pt idx="1040">
                  <c:v>15930</c:v>
                </c:pt>
                <c:pt idx="1041">
                  <c:v>15930</c:v>
                </c:pt>
                <c:pt idx="1042">
                  <c:v>15930</c:v>
                </c:pt>
                <c:pt idx="1043">
                  <c:v>15930</c:v>
                </c:pt>
                <c:pt idx="1044">
                  <c:v>15930</c:v>
                </c:pt>
                <c:pt idx="1045">
                  <c:v>15930</c:v>
                </c:pt>
                <c:pt idx="1046">
                  <c:v>15930</c:v>
                </c:pt>
                <c:pt idx="1047">
                  <c:v>15930</c:v>
                </c:pt>
                <c:pt idx="1048">
                  <c:v>15930</c:v>
                </c:pt>
                <c:pt idx="1049">
                  <c:v>15930</c:v>
                </c:pt>
                <c:pt idx="1050">
                  <c:v>15930</c:v>
                </c:pt>
                <c:pt idx="1051">
                  <c:v>15930</c:v>
                </c:pt>
                <c:pt idx="1052">
                  <c:v>15930</c:v>
                </c:pt>
                <c:pt idx="1053">
                  <c:v>15930</c:v>
                </c:pt>
                <c:pt idx="1054">
                  <c:v>15930</c:v>
                </c:pt>
                <c:pt idx="1055">
                  <c:v>12544</c:v>
                </c:pt>
                <c:pt idx="1056">
                  <c:v>15930</c:v>
                </c:pt>
                <c:pt idx="1057">
                  <c:v>15930</c:v>
                </c:pt>
                <c:pt idx="1058">
                  <c:v>15930</c:v>
                </c:pt>
                <c:pt idx="1059">
                  <c:v>15930</c:v>
                </c:pt>
                <c:pt idx="1060">
                  <c:v>15930</c:v>
                </c:pt>
                <c:pt idx="1061">
                  <c:v>15930</c:v>
                </c:pt>
                <c:pt idx="1062">
                  <c:v>15930</c:v>
                </c:pt>
                <c:pt idx="1063">
                  <c:v>15930</c:v>
                </c:pt>
                <c:pt idx="1064">
                  <c:v>15930</c:v>
                </c:pt>
                <c:pt idx="1065">
                  <c:v>15930</c:v>
                </c:pt>
                <c:pt idx="1066">
                  <c:v>15930</c:v>
                </c:pt>
                <c:pt idx="1067">
                  <c:v>15930</c:v>
                </c:pt>
                <c:pt idx="1068">
                  <c:v>15930</c:v>
                </c:pt>
                <c:pt idx="1069">
                  <c:v>15930</c:v>
                </c:pt>
                <c:pt idx="1070">
                  <c:v>15930</c:v>
                </c:pt>
                <c:pt idx="1071">
                  <c:v>15930</c:v>
                </c:pt>
                <c:pt idx="1072">
                  <c:v>15930</c:v>
                </c:pt>
                <c:pt idx="1073">
                  <c:v>15930</c:v>
                </c:pt>
                <c:pt idx="1074">
                  <c:v>15930</c:v>
                </c:pt>
                <c:pt idx="1075">
                  <c:v>15930</c:v>
                </c:pt>
                <c:pt idx="1076">
                  <c:v>15930</c:v>
                </c:pt>
                <c:pt idx="1077">
                  <c:v>15930</c:v>
                </c:pt>
                <c:pt idx="1078">
                  <c:v>15930</c:v>
                </c:pt>
                <c:pt idx="1079">
                  <c:v>15930</c:v>
                </c:pt>
                <c:pt idx="1080">
                  <c:v>15930</c:v>
                </c:pt>
                <c:pt idx="1081">
                  <c:v>15930</c:v>
                </c:pt>
                <c:pt idx="1082">
                  <c:v>15930</c:v>
                </c:pt>
                <c:pt idx="1083">
                  <c:v>15930</c:v>
                </c:pt>
                <c:pt idx="1084">
                  <c:v>15930</c:v>
                </c:pt>
                <c:pt idx="1085">
                  <c:v>15930</c:v>
                </c:pt>
                <c:pt idx="1086">
                  <c:v>15930</c:v>
                </c:pt>
                <c:pt idx="1087">
                  <c:v>15930</c:v>
                </c:pt>
                <c:pt idx="1088">
                  <c:v>15930</c:v>
                </c:pt>
                <c:pt idx="1089">
                  <c:v>15930</c:v>
                </c:pt>
                <c:pt idx="1090">
                  <c:v>15930</c:v>
                </c:pt>
                <c:pt idx="1091">
                  <c:v>15930</c:v>
                </c:pt>
                <c:pt idx="1092">
                  <c:v>15930</c:v>
                </c:pt>
                <c:pt idx="1093">
                  <c:v>15930</c:v>
                </c:pt>
                <c:pt idx="1094">
                  <c:v>15930</c:v>
                </c:pt>
                <c:pt idx="1095">
                  <c:v>15930</c:v>
                </c:pt>
                <c:pt idx="1096">
                  <c:v>15930</c:v>
                </c:pt>
                <c:pt idx="1097">
                  <c:v>15930</c:v>
                </c:pt>
                <c:pt idx="1098">
                  <c:v>15930</c:v>
                </c:pt>
                <c:pt idx="1099">
                  <c:v>15930</c:v>
                </c:pt>
                <c:pt idx="1100">
                  <c:v>15930</c:v>
                </c:pt>
                <c:pt idx="1101">
                  <c:v>15930</c:v>
                </c:pt>
                <c:pt idx="1102">
                  <c:v>15930</c:v>
                </c:pt>
                <c:pt idx="1103">
                  <c:v>15930</c:v>
                </c:pt>
                <c:pt idx="1104">
                  <c:v>15930</c:v>
                </c:pt>
                <c:pt idx="1105">
                  <c:v>15930</c:v>
                </c:pt>
                <c:pt idx="1106">
                  <c:v>15930</c:v>
                </c:pt>
                <c:pt idx="1107">
                  <c:v>15930</c:v>
                </c:pt>
                <c:pt idx="1108">
                  <c:v>15930</c:v>
                </c:pt>
                <c:pt idx="1109">
                  <c:v>15930</c:v>
                </c:pt>
                <c:pt idx="1110">
                  <c:v>15930</c:v>
                </c:pt>
                <c:pt idx="1111">
                  <c:v>15930</c:v>
                </c:pt>
                <c:pt idx="1112">
                  <c:v>15930</c:v>
                </c:pt>
                <c:pt idx="1113">
                  <c:v>15930</c:v>
                </c:pt>
                <c:pt idx="1114">
                  <c:v>15930</c:v>
                </c:pt>
                <c:pt idx="1115">
                  <c:v>15930</c:v>
                </c:pt>
                <c:pt idx="1116">
                  <c:v>15930</c:v>
                </c:pt>
                <c:pt idx="1117">
                  <c:v>15930</c:v>
                </c:pt>
                <c:pt idx="1118">
                  <c:v>15930</c:v>
                </c:pt>
                <c:pt idx="1119">
                  <c:v>15930</c:v>
                </c:pt>
                <c:pt idx="1120">
                  <c:v>15930</c:v>
                </c:pt>
                <c:pt idx="1121">
                  <c:v>15930</c:v>
                </c:pt>
                <c:pt idx="1122">
                  <c:v>15930</c:v>
                </c:pt>
                <c:pt idx="1123">
                  <c:v>15930</c:v>
                </c:pt>
                <c:pt idx="1124">
                  <c:v>15930</c:v>
                </c:pt>
                <c:pt idx="1125">
                  <c:v>15930</c:v>
                </c:pt>
                <c:pt idx="1126">
                  <c:v>15930</c:v>
                </c:pt>
                <c:pt idx="1127">
                  <c:v>15930</c:v>
                </c:pt>
                <c:pt idx="1128">
                  <c:v>15930</c:v>
                </c:pt>
                <c:pt idx="1129">
                  <c:v>15930</c:v>
                </c:pt>
                <c:pt idx="1130">
                  <c:v>15930</c:v>
                </c:pt>
                <c:pt idx="1131">
                  <c:v>15930</c:v>
                </c:pt>
                <c:pt idx="1132">
                  <c:v>15930</c:v>
                </c:pt>
                <c:pt idx="1133">
                  <c:v>15930</c:v>
                </c:pt>
                <c:pt idx="1134">
                  <c:v>15930</c:v>
                </c:pt>
                <c:pt idx="1135">
                  <c:v>15930</c:v>
                </c:pt>
                <c:pt idx="1136">
                  <c:v>15930</c:v>
                </c:pt>
                <c:pt idx="1137">
                  <c:v>15930</c:v>
                </c:pt>
                <c:pt idx="1138">
                  <c:v>15930</c:v>
                </c:pt>
                <c:pt idx="1139">
                  <c:v>15930</c:v>
                </c:pt>
                <c:pt idx="1140">
                  <c:v>15930</c:v>
                </c:pt>
                <c:pt idx="1141">
                  <c:v>15930</c:v>
                </c:pt>
                <c:pt idx="1142">
                  <c:v>15930</c:v>
                </c:pt>
                <c:pt idx="1143">
                  <c:v>15930</c:v>
                </c:pt>
                <c:pt idx="1144">
                  <c:v>15930</c:v>
                </c:pt>
                <c:pt idx="1145">
                  <c:v>15930</c:v>
                </c:pt>
                <c:pt idx="1146">
                  <c:v>15930</c:v>
                </c:pt>
                <c:pt idx="1147">
                  <c:v>15930</c:v>
                </c:pt>
                <c:pt idx="1148">
                  <c:v>15930</c:v>
                </c:pt>
                <c:pt idx="1149">
                  <c:v>15930</c:v>
                </c:pt>
                <c:pt idx="1150">
                  <c:v>15930</c:v>
                </c:pt>
                <c:pt idx="1151">
                  <c:v>15930</c:v>
                </c:pt>
                <c:pt idx="1152">
                  <c:v>15930</c:v>
                </c:pt>
                <c:pt idx="1153">
                  <c:v>15930</c:v>
                </c:pt>
                <c:pt idx="1154">
                  <c:v>15930</c:v>
                </c:pt>
                <c:pt idx="1155">
                  <c:v>15930</c:v>
                </c:pt>
                <c:pt idx="1156">
                  <c:v>15930</c:v>
                </c:pt>
                <c:pt idx="1157">
                  <c:v>15930</c:v>
                </c:pt>
                <c:pt idx="1158">
                  <c:v>15930</c:v>
                </c:pt>
                <c:pt idx="1159">
                  <c:v>15930</c:v>
                </c:pt>
                <c:pt idx="1160">
                  <c:v>15930</c:v>
                </c:pt>
                <c:pt idx="1161">
                  <c:v>15930</c:v>
                </c:pt>
                <c:pt idx="1162">
                  <c:v>15930</c:v>
                </c:pt>
                <c:pt idx="1163">
                  <c:v>15930</c:v>
                </c:pt>
                <c:pt idx="1164">
                  <c:v>15930</c:v>
                </c:pt>
                <c:pt idx="1165">
                  <c:v>15930</c:v>
                </c:pt>
                <c:pt idx="1166">
                  <c:v>15930</c:v>
                </c:pt>
                <c:pt idx="1167">
                  <c:v>15930</c:v>
                </c:pt>
                <c:pt idx="1168">
                  <c:v>15930</c:v>
                </c:pt>
                <c:pt idx="1169">
                  <c:v>15930</c:v>
                </c:pt>
                <c:pt idx="1170">
                  <c:v>15930</c:v>
                </c:pt>
                <c:pt idx="1171">
                  <c:v>15930</c:v>
                </c:pt>
                <c:pt idx="1172">
                  <c:v>15930</c:v>
                </c:pt>
                <c:pt idx="1173">
                  <c:v>15930</c:v>
                </c:pt>
                <c:pt idx="1174">
                  <c:v>15930</c:v>
                </c:pt>
                <c:pt idx="1175">
                  <c:v>15930</c:v>
                </c:pt>
                <c:pt idx="1176">
                  <c:v>15930</c:v>
                </c:pt>
                <c:pt idx="1177">
                  <c:v>15930</c:v>
                </c:pt>
                <c:pt idx="1178">
                  <c:v>15930</c:v>
                </c:pt>
                <c:pt idx="1179">
                  <c:v>15930</c:v>
                </c:pt>
                <c:pt idx="1180">
                  <c:v>15930</c:v>
                </c:pt>
                <c:pt idx="1181">
                  <c:v>15930</c:v>
                </c:pt>
                <c:pt idx="1182">
                  <c:v>15930</c:v>
                </c:pt>
                <c:pt idx="1183">
                  <c:v>15930</c:v>
                </c:pt>
                <c:pt idx="1184">
                  <c:v>15930</c:v>
                </c:pt>
                <c:pt idx="1185">
                  <c:v>15930</c:v>
                </c:pt>
                <c:pt idx="1186">
                  <c:v>15930</c:v>
                </c:pt>
                <c:pt idx="1187">
                  <c:v>15930</c:v>
                </c:pt>
                <c:pt idx="1188">
                  <c:v>15930</c:v>
                </c:pt>
                <c:pt idx="1189">
                  <c:v>15930</c:v>
                </c:pt>
                <c:pt idx="1190">
                  <c:v>15930</c:v>
                </c:pt>
                <c:pt idx="1191">
                  <c:v>15930</c:v>
                </c:pt>
                <c:pt idx="1192">
                  <c:v>15930</c:v>
                </c:pt>
                <c:pt idx="1193">
                  <c:v>15930</c:v>
                </c:pt>
                <c:pt idx="1194">
                  <c:v>15930</c:v>
                </c:pt>
                <c:pt idx="1195">
                  <c:v>15930</c:v>
                </c:pt>
                <c:pt idx="1196">
                  <c:v>15930</c:v>
                </c:pt>
                <c:pt idx="1197">
                  <c:v>15930</c:v>
                </c:pt>
                <c:pt idx="1198">
                  <c:v>15930</c:v>
                </c:pt>
                <c:pt idx="1199">
                  <c:v>15930</c:v>
                </c:pt>
                <c:pt idx="1200">
                  <c:v>15930</c:v>
                </c:pt>
                <c:pt idx="1201">
                  <c:v>15930</c:v>
                </c:pt>
                <c:pt idx="1202">
                  <c:v>15930</c:v>
                </c:pt>
                <c:pt idx="1203">
                  <c:v>15930</c:v>
                </c:pt>
                <c:pt idx="1204">
                  <c:v>15930</c:v>
                </c:pt>
                <c:pt idx="1205">
                  <c:v>15930</c:v>
                </c:pt>
                <c:pt idx="1206">
                  <c:v>15930</c:v>
                </c:pt>
                <c:pt idx="1207">
                  <c:v>15930</c:v>
                </c:pt>
                <c:pt idx="1208">
                  <c:v>15930</c:v>
                </c:pt>
                <c:pt idx="1209">
                  <c:v>15930</c:v>
                </c:pt>
                <c:pt idx="1210">
                  <c:v>15930</c:v>
                </c:pt>
                <c:pt idx="1211">
                  <c:v>15930</c:v>
                </c:pt>
                <c:pt idx="1212">
                  <c:v>15930</c:v>
                </c:pt>
                <c:pt idx="1213">
                  <c:v>15930</c:v>
                </c:pt>
                <c:pt idx="1214">
                  <c:v>15930</c:v>
                </c:pt>
                <c:pt idx="1215">
                  <c:v>15930</c:v>
                </c:pt>
                <c:pt idx="1216">
                  <c:v>15930</c:v>
                </c:pt>
                <c:pt idx="1217">
                  <c:v>15930</c:v>
                </c:pt>
                <c:pt idx="1218">
                  <c:v>15930</c:v>
                </c:pt>
                <c:pt idx="1219">
                  <c:v>15930</c:v>
                </c:pt>
                <c:pt idx="1220">
                  <c:v>15930</c:v>
                </c:pt>
                <c:pt idx="1221">
                  <c:v>15930</c:v>
                </c:pt>
                <c:pt idx="1222">
                  <c:v>15930</c:v>
                </c:pt>
                <c:pt idx="1223">
                  <c:v>15930</c:v>
                </c:pt>
                <c:pt idx="1224">
                  <c:v>15930</c:v>
                </c:pt>
                <c:pt idx="1225">
                  <c:v>15930</c:v>
                </c:pt>
                <c:pt idx="1226">
                  <c:v>15930</c:v>
                </c:pt>
                <c:pt idx="1227">
                  <c:v>15930</c:v>
                </c:pt>
                <c:pt idx="1228">
                  <c:v>15930</c:v>
                </c:pt>
                <c:pt idx="1229">
                  <c:v>15930</c:v>
                </c:pt>
                <c:pt idx="1230">
                  <c:v>15930</c:v>
                </c:pt>
                <c:pt idx="1231">
                  <c:v>15930</c:v>
                </c:pt>
                <c:pt idx="1232">
                  <c:v>15930</c:v>
                </c:pt>
                <c:pt idx="1233">
                  <c:v>15930</c:v>
                </c:pt>
                <c:pt idx="1234">
                  <c:v>15930</c:v>
                </c:pt>
                <c:pt idx="1235">
                  <c:v>15930</c:v>
                </c:pt>
                <c:pt idx="1236">
                  <c:v>15930</c:v>
                </c:pt>
                <c:pt idx="1237">
                  <c:v>15930</c:v>
                </c:pt>
                <c:pt idx="1238">
                  <c:v>15930</c:v>
                </c:pt>
                <c:pt idx="1239">
                  <c:v>15930</c:v>
                </c:pt>
                <c:pt idx="1240">
                  <c:v>15930</c:v>
                </c:pt>
                <c:pt idx="1241">
                  <c:v>15930</c:v>
                </c:pt>
                <c:pt idx="1242">
                  <c:v>15930</c:v>
                </c:pt>
                <c:pt idx="1243">
                  <c:v>15930</c:v>
                </c:pt>
                <c:pt idx="1244">
                  <c:v>15930</c:v>
                </c:pt>
                <c:pt idx="1245">
                  <c:v>15930</c:v>
                </c:pt>
                <c:pt idx="1246">
                  <c:v>15930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930649"/>
        <c:axId val="97703590"/>
      </c:lineChart>
      <c:catAx>
        <c:axId val="1493064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703590"/>
        <c:crossesAt val="0"/>
        <c:auto val="1"/>
        <c:lblAlgn val="ctr"/>
        <c:lblOffset val="100"/>
        <c:noMultiLvlLbl val="0"/>
      </c:catAx>
      <c:valAx>
        <c:axId val="977035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930649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VNG Historical Loads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0876885966987"/>
          <c:y val="0.102842753959314"/>
          <c:w val="0.966466442794306"/>
          <c:h val="0.821946855741833"/>
        </c:manualLayout>
      </c:layout>
      <c:areaChart>
        <c:grouping val="stacked"/>
        <c:ser>
          <c:idx val="0"/>
          <c:order val="0"/>
          <c:tx>
            <c:strRef>
              <c:f>'graph Data'!$B$3</c:f>
              <c:strCache>
                <c:ptCount val="1"/>
                <c:pt idx="0">
                  <c:v>Firm Requirements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Data'!$A$4:$A$520</c:f>
              <c:strCache>
                <c:ptCount val="517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  <c:pt idx="334">
                  <c:v>12/1/1999</c:v>
                </c:pt>
                <c:pt idx="335">
                  <c:v>12/2/1999</c:v>
                </c:pt>
                <c:pt idx="336">
                  <c:v>12/3/1999</c:v>
                </c:pt>
                <c:pt idx="337">
                  <c:v>12/4/1999</c:v>
                </c:pt>
                <c:pt idx="338">
                  <c:v>12/5/1999</c:v>
                </c:pt>
                <c:pt idx="339">
                  <c:v>12/6/1999</c:v>
                </c:pt>
                <c:pt idx="340">
                  <c:v>12/7/1999</c:v>
                </c:pt>
                <c:pt idx="341">
                  <c:v>12/8/1999</c:v>
                </c:pt>
                <c:pt idx="342">
                  <c:v>12/9/1999</c:v>
                </c:pt>
                <c:pt idx="343">
                  <c:v>12/10/1999</c:v>
                </c:pt>
                <c:pt idx="344">
                  <c:v>12/11/1999</c:v>
                </c:pt>
                <c:pt idx="345">
                  <c:v>12/12/1999</c:v>
                </c:pt>
                <c:pt idx="346">
                  <c:v>12/13/1999</c:v>
                </c:pt>
                <c:pt idx="347">
                  <c:v>12/14/1999</c:v>
                </c:pt>
                <c:pt idx="348">
                  <c:v>12/15/1999</c:v>
                </c:pt>
                <c:pt idx="349">
                  <c:v>12/16/1999</c:v>
                </c:pt>
                <c:pt idx="350">
                  <c:v>12/17/1999</c:v>
                </c:pt>
                <c:pt idx="351">
                  <c:v>12/18/1999</c:v>
                </c:pt>
                <c:pt idx="352">
                  <c:v>12/19/1999</c:v>
                </c:pt>
                <c:pt idx="353">
                  <c:v>12/20/1999</c:v>
                </c:pt>
                <c:pt idx="354">
                  <c:v>12/21/1999</c:v>
                </c:pt>
                <c:pt idx="355">
                  <c:v>12/22/1999</c:v>
                </c:pt>
                <c:pt idx="356">
                  <c:v>12/23/1999</c:v>
                </c:pt>
                <c:pt idx="357">
                  <c:v>12/24/1999</c:v>
                </c:pt>
                <c:pt idx="358">
                  <c:v>12/25/1999</c:v>
                </c:pt>
                <c:pt idx="359">
                  <c:v>12/26/1999</c:v>
                </c:pt>
                <c:pt idx="360">
                  <c:v>12/27/1999</c:v>
                </c:pt>
                <c:pt idx="361">
                  <c:v>12/28/1999</c:v>
                </c:pt>
                <c:pt idx="362">
                  <c:v>12/29/1999</c:v>
                </c:pt>
                <c:pt idx="363">
                  <c:v>12/30/1999</c:v>
                </c:pt>
                <c:pt idx="364">
                  <c:v>12/31/1999</c:v>
                </c:pt>
                <c:pt idx="365">
                  <c:v>1/1/2000</c:v>
                </c:pt>
                <c:pt idx="366">
                  <c:v>1/2/2000</c:v>
                </c:pt>
                <c:pt idx="367">
                  <c:v>1/3/2000</c:v>
                </c:pt>
                <c:pt idx="368">
                  <c:v>1/4/2000</c:v>
                </c:pt>
                <c:pt idx="369">
                  <c:v>1/5/2000</c:v>
                </c:pt>
                <c:pt idx="370">
                  <c:v>1/6/2000</c:v>
                </c:pt>
                <c:pt idx="371">
                  <c:v>1/7/2000</c:v>
                </c:pt>
                <c:pt idx="372">
                  <c:v>1/8/2000</c:v>
                </c:pt>
                <c:pt idx="373">
                  <c:v>1/9/2000</c:v>
                </c:pt>
                <c:pt idx="374">
                  <c:v>1/10/2000</c:v>
                </c:pt>
                <c:pt idx="375">
                  <c:v>1/11/2000</c:v>
                </c:pt>
                <c:pt idx="376">
                  <c:v>1/12/2000</c:v>
                </c:pt>
                <c:pt idx="377">
                  <c:v>1/13/2000</c:v>
                </c:pt>
                <c:pt idx="378">
                  <c:v>1/14/2000</c:v>
                </c:pt>
                <c:pt idx="379">
                  <c:v>1/15/2000</c:v>
                </c:pt>
                <c:pt idx="380">
                  <c:v>1/16/2000</c:v>
                </c:pt>
                <c:pt idx="381">
                  <c:v>1/17/2000</c:v>
                </c:pt>
                <c:pt idx="382">
                  <c:v>1/18/2000</c:v>
                </c:pt>
                <c:pt idx="383">
                  <c:v>1/19/2000</c:v>
                </c:pt>
                <c:pt idx="384">
                  <c:v>1/20/2000</c:v>
                </c:pt>
                <c:pt idx="385">
                  <c:v>1/21/2000</c:v>
                </c:pt>
                <c:pt idx="386">
                  <c:v>1/22/2000</c:v>
                </c:pt>
                <c:pt idx="387">
                  <c:v>1/23/2000</c:v>
                </c:pt>
                <c:pt idx="388">
                  <c:v>1/24/2000</c:v>
                </c:pt>
                <c:pt idx="389">
                  <c:v>1/25/2000</c:v>
                </c:pt>
                <c:pt idx="390">
                  <c:v>1/26/2000</c:v>
                </c:pt>
                <c:pt idx="391">
                  <c:v>1/27/2000</c:v>
                </c:pt>
                <c:pt idx="392">
                  <c:v>1/28/2000</c:v>
                </c:pt>
                <c:pt idx="393">
                  <c:v>1/29/2000</c:v>
                </c:pt>
                <c:pt idx="394">
                  <c:v>1/30/2000</c:v>
                </c:pt>
                <c:pt idx="395">
                  <c:v>1/31/2000</c:v>
                </c:pt>
                <c:pt idx="396">
                  <c:v>2/1/2000</c:v>
                </c:pt>
                <c:pt idx="397">
                  <c:v>2/2/2000</c:v>
                </c:pt>
                <c:pt idx="398">
                  <c:v>2/3/2000</c:v>
                </c:pt>
                <c:pt idx="399">
                  <c:v>2/4/2000</c:v>
                </c:pt>
                <c:pt idx="400">
                  <c:v>2/5/2000</c:v>
                </c:pt>
                <c:pt idx="401">
                  <c:v>2/6/2000</c:v>
                </c:pt>
                <c:pt idx="402">
                  <c:v>2/7/2000</c:v>
                </c:pt>
                <c:pt idx="403">
                  <c:v>2/8/2000</c:v>
                </c:pt>
                <c:pt idx="404">
                  <c:v>2/9/2000</c:v>
                </c:pt>
                <c:pt idx="405">
                  <c:v>2/10/2000</c:v>
                </c:pt>
                <c:pt idx="406">
                  <c:v>2/11/2000</c:v>
                </c:pt>
                <c:pt idx="407">
                  <c:v>2/12/2000</c:v>
                </c:pt>
                <c:pt idx="408">
                  <c:v>2/13/2000</c:v>
                </c:pt>
                <c:pt idx="409">
                  <c:v>2/14/2000</c:v>
                </c:pt>
                <c:pt idx="410">
                  <c:v>2/15/2000</c:v>
                </c:pt>
                <c:pt idx="411">
                  <c:v>2/16/2000</c:v>
                </c:pt>
                <c:pt idx="412">
                  <c:v>2/17/2000</c:v>
                </c:pt>
                <c:pt idx="413">
                  <c:v>2/18/2000</c:v>
                </c:pt>
                <c:pt idx="414">
                  <c:v>2/19/2000</c:v>
                </c:pt>
                <c:pt idx="415">
                  <c:v>2/20/2000</c:v>
                </c:pt>
                <c:pt idx="416">
                  <c:v>2/21/2000</c:v>
                </c:pt>
                <c:pt idx="417">
                  <c:v>2/22/2000</c:v>
                </c:pt>
                <c:pt idx="418">
                  <c:v>2/23/2000</c:v>
                </c:pt>
                <c:pt idx="419">
                  <c:v>2/24/2000</c:v>
                </c:pt>
                <c:pt idx="420">
                  <c:v>2/25/2000</c:v>
                </c:pt>
                <c:pt idx="421">
                  <c:v>2/26/2000</c:v>
                </c:pt>
                <c:pt idx="422">
                  <c:v>2/27/2000</c:v>
                </c:pt>
                <c:pt idx="423">
                  <c:v>2/28/2000</c:v>
                </c:pt>
                <c:pt idx="424">
                  <c:v>2/29/2000</c:v>
                </c:pt>
                <c:pt idx="425">
                  <c:v>3/1/2000</c:v>
                </c:pt>
                <c:pt idx="426">
                  <c:v>3/2/2000</c:v>
                </c:pt>
                <c:pt idx="427">
                  <c:v>3/3/2000</c:v>
                </c:pt>
                <c:pt idx="428">
                  <c:v>3/4/2000</c:v>
                </c:pt>
                <c:pt idx="429">
                  <c:v>3/5/2000</c:v>
                </c:pt>
                <c:pt idx="430">
                  <c:v>3/6/2000</c:v>
                </c:pt>
                <c:pt idx="431">
                  <c:v>3/7/2000</c:v>
                </c:pt>
                <c:pt idx="432">
                  <c:v>3/8/2000</c:v>
                </c:pt>
                <c:pt idx="433">
                  <c:v>3/9/2000</c:v>
                </c:pt>
                <c:pt idx="434">
                  <c:v>3/10/2000</c:v>
                </c:pt>
                <c:pt idx="435">
                  <c:v>3/11/2000</c:v>
                </c:pt>
                <c:pt idx="436">
                  <c:v>3/12/2000</c:v>
                </c:pt>
                <c:pt idx="437">
                  <c:v>3/13/2000</c:v>
                </c:pt>
                <c:pt idx="438">
                  <c:v>3/14/2000</c:v>
                </c:pt>
                <c:pt idx="439">
                  <c:v>3/15/2000</c:v>
                </c:pt>
                <c:pt idx="440">
                  <c:v>3/16/2000</c:v>
                </c:pt>
                <c:pt idx="441">
                  <c:v>3/17/2000</c:v>
                </c:pt>
                <c:pt idx="442">
                  <c:v>3/18/2000</c:v>
                </c:pt>
                <c:pt idx="443">
                  <c:v>3/19/2000</c:v>
                </c:pt>
                <c:pt idx="444">
                  <c:v>3/20/2000</c:v>
                </c:pt>
                <c:pt idx="445">
                  <c:v>3/21/2000</c:v>
                </c:pt>
                <c:pt idx="446">
                  <c:v>3/22/2000</c:v>
                </c:pt>
                <c:pt idx="447">
                  <c:v>3/23/2000</c:v>
                </c:pt>
                <c:pt idx="448">
                  <c:v>3/24/2000</c:v>
                </c:pt>
                <c:pt idx="449">
                  <c:v>3/25/2000</c:v>
                </c:pt>
                <c:pt idx="450">
                  <c:v>3/26/2000</c:v>
                </c:pt>
                <c:pt idx="451">
                  <c:v>3/27/2000</c:v>
                </c:pt>
                <c:pt idx="452">
                  <c:v>3/28/2000</c:v>
                </c:pt>
                <c:pt idx="453">
                  <c:v>3/29/2000</c:v>
                </c:pt>
                <c:pt idx="454">
                  <c:v>3/30/2000</c:v>
                </c:pt>
                <c:pt idx="455">
                  <c:v>3/31/2000</c:v>
                </c:pt>
                <c:pt idx="456">
                  <c:v>4/1/2000</c:v>
                </c:pt>
                <c:pt idx="457">
                  <c:v>4/2/2000</c:v>
                </c:pt>
                <c:pt idx="458">
                  <c:v>4/3/2000</c:v>
                </c:pt>
                <c:pt idx="459">
                  <c:v>4/4/2000</c:v>
                </c:pt>
                <c:pt idx="460">
                  <c:v>4/5/2000</c:v>
                </c:pt>
                <c:pt idx="461">
                  <c:v>4/6/2000</c:v>
                </c:pt>
                <c:pt idx="462">
                  <c:v>4/7/2000</c:v>
                </c:pt>
                <c:pt idx="463">
                  <c:v>4/8/2000</c:v>
                </c:pt>
                <c:pt idx="464">
                  <c:v>4/9/2000</c:v>
                </c:pt>
                <c:pt idx="465">
                  <c:v>4/10/2000</c:v>
                </c:pt>
                <c:pt idx="466">
                  <c:v>4/11/2000</c:v>
                </c:pt>
                <c:pt idx="467">
                  <c:v>4/12/2000</c:v>
                </c:pt>
                <c:pt idx="468">
                  <c:v>4/13/2000</c:v>
                </c:pt>
                <c:pt idx="469">
                  <c:v>4/14/2000</c:v>
                </c:pt>
                <c:pt idx="470">
                  <c:v>4/15/2000</c:v>
                </c:pt>
                <c:pt idx="471">
                  <c:v>4/16/2000</c:v>
                </c:pt>
                <c:pt idx="472">
                  <c:v>4/17/2000</c:v>
                </c:pt>
                <c:pt idx="473">
                  <c:v>4/18/2000</c:v>
                </c:pt>
                <c:pt idx="474">
                  <c:v>4/19/2000</c:v>
                </c:pt>
                <c:pt idx="475">
                  <c:v>4/20/2000</c:v>
                </c:pt>
                <c:pt idx="476">
                  <c:v>4/21/2000</c:v>
                </c:pt>
                <c:pt idx="477">
                  <c:v>4/22/2000</c:v>
                </c:pt>
                <c:pt idx="478">
                  <c:v>4/23/2000</c:v>
                </c:pt>
                <c:pt idx="479">
                  <c:v>4/24/2000</c:v>
                </c:pt>
                <c:pt idx="480">
                  <c:v>4/25/2000</c:v>
                </c:pt>
                <c:pt idx="481">
                  <c:v>4/26/2000</c:v>
                </c:pt>
                <c:pt idx="482">
                  <c:v>4/27/2000</c:v>
                </c:pt>
                <c:pt idx="483">
                  <c:v>4/28/2000</c:v>
                </c:pt>
                <c:pt idx="484">
                  <c:v>4/29/2000</c:v>
                </c:pt>
                <c:pt idx="485">
                  <c:v>4/30/2000</c:v>
                </c:pt>
                <c:pt idx="486">
                  <c:v>5/1/2000</c:v>
                </c:pt>
                <c:pt idx="487">
                  <c:v>5/2/2000</c:v>
                </c:pt>
                <c:pt idx="488">
                  <c:v>5/3/2000</c:v>
                </c:pt>
                <c:pt idx="489">
                  <c:v>5/4/2000</c:v>
                </c:pt>
                <c:pt idx="490">
                  <c:v>5/5/2000</c:v>
                </c:pt>
                <c:pt idx="491">
                  <c:v>5/6/2000</c:v>
                </c:pt>
                <c:pt idx="492">
                  <c:v>5/7/2000</c:v>
                </c:pt>
                <c:pt idx="493">
                  <c:v>5/8/2000</c:v>
                </c:pt>
                <c:pt idx="494">
                  <c:v>5/9/2000</c:v>
                </c:pt>
                <c:pt idx="495">
                  <c:v>5/10/2000</c:v>
                </c:pt>
                <c:pt idx="496">
                  <c:v>5/11/2000</c:v>
                </c:pt>
                <c:pt idx="497">
                  <c:v>5/12/2000</c:v>
                </c:pt>
                <c:pt idx="498">
                  <c:v>5/13/2000</c:v>
                </c:pt>
                <c:pt idx="499">
                  <c:v>5/14/2000</c:v>
                </c:pt>
                <c:pt idx="500">
                  <c:v>5/15/2000</c:v>
                </c:pt>
                <c:pt idx="501">
                  <c:v>5/16/2000</c:v>
                </c:pt>
                <c:pt idx="502">
                  <c:v>5/17/2000</c:v>
                </c:pt>
                <c:pt idx="503">
                  <c:v>5/18/2000</c:v>
                </c:pt>
                <c:pt idx="504">
                  <c:v>5/19/2000</c:v>
                </c:pt>
                <c:pt idx="505">
                  <c:v>5/20/2000</c:v>
                </c:pt>
                <c:pt idx="506">
                  <c:v>5/21/2000</c:v>
                </c:pt>
                <c:pt idx="507">
                  <c:v>5/22/2000</c:v>
                </c:pt>
                <c:pt idx="508">
                  <c:v>5/23/2000</c:v>
                </c:pt>
                <c:pt idx="509">
                  <c:v>5/24/2000</c:v>
                </c:pt>
                <c:pt idx="510">
                  <c:v>5/25/2000</c:v>
                </c:pt>
                <c:pt idx="511">
                  <c:v>5/26/2000</c:v>
                </c:pt>
                <c:pt idx="512">
                  <c:v>5/27/2000</c:v>
                </c:pt>
                <c:pt idx="513">
                  <c:v>5/28/2000</c:v>
                </c:pt>
                <c:pt idx="514">
                  <c:v>5/29/2000</c:v>
                </c:pt>
                <c:pt idx="515">
                  <c:v>5/30/2000</c:v>
                </c:pt>
                <c:pt idx="516">
                  <c:v>5/31/2000</c:v>
                </c:pt>
              </c:strCache>
            </c:strRef>
          </c:cat>
          <c:val>
            <c:numRef>
              <c:f>'graph Data'!$B$4:$B$520</c:f>
              <c:numCache>
                <c:formatCode>_(* #,##0_);_(* \(#,##0\);_(* \-??_);_(@_)</c:formatCode>
                <c:ptCount val="517"/>
                <c:pt idx="0">
                  <c:v>204494.76752</c:v>
                </c:pt>
                <c:pt idx="1">
                  <c:v>151566.44965</c:v>
                </c:pt>
                <c:pt idx="2">
                  <c:v>120256.02501</c:v>
                </c:pt>
                <c:pt idx="3">
                  <c:v>218749.95715</c:v>
                </c:pt>
                <c:pt idx="4">
                  <c:v>245725.9945</c:v>
                </c:pt>
                <c:pt idx="5">
                  <c:v>220614.23562</c:v>
                </c:pt>
                <c:pt idx="6">
                  <c:v>172973.27098</c:v>
                </c:pt>
                <c:pt idx="7">
                  <c:v>128228.05643</c:v>
                </c:pt>
                <c:pt idx="8">
                  <c:v>129620.08952</c:v>
                </c:pt>
                <c:pt idx="9">
                  <c:v>214251.47055</c:v>
                </c:pt>
                <c:pt idx="10">
                  <c:v>184419.91171</c:v>
                </c:pt>
                <c:pt idx="11">
                  <c:v>116870.48343</c:v>
                </c:pt>
                <c:pt idx="12">
                  <c:v>94946.824</c:v>
                </c:pt>
                <c:pt idx="13">
                  <c:v>123340.71838</c:v>
                </c:pt>
                <c:pt idx="14">
                  <c:v>166271.62694</c:v>
                </c:pt>
                <c:pt idx="15">
                  <c:v>131939.91283</c:v>
                </c:pt>
                <c:pt idx="16">
                  <c:v>96819.3818632258</c:v>
                </c:pt>
                <c:pt idx="17">
                  <c:v>97040.7751332258</c:v>
                </c:pt>
                <c:pt idx="18">
                  <c:v>123149.206313226</c:v>
                </c:pt>
                <c:pt idx="19">
                  <c:v>121551.170993226</c:v>
                </c:pt>
                <c:pt idx="20">
                  <c:v>81670.4313032258</c:v>
                </c:pt>
                <c:pt idx="21">
                  <c:v>58855.3325932258</c:v>
                </c:pt>
                <c:pt idx="22">
                  <c:v>29592.9205832258</c:v>
                </c:pt>
                <c:pt idx="23">
                  <c:v>90802.7343832258</c:v>
                </c:pt>
                <c:pt idx="24">
                  <c:v>125961.565633226</c:v>
                </c:pt>
                <c:pt idx="25">
                  <c:v>149530.034423226</c:v>
                </c:pt>
                <c:pt idx="26">
                  <c:v>78824.5478132258</c:v>
                </c:pt>
                <c:pt idx="27">
                  <c:v>62255.7150832258</c:v>
                </c:pt>
                <c:pt idx="28">
                  <c:v>135138.308333226</c:v>
                </c:pt>
                <c:pt idx="29">
                  <c:v>147148.020683226</c:v>
                </c:pt>
                <c:pt idx="30">
                  <c:v>198195.260235714</c:v>
                </c:pt>
                <c:pt idx="31">
                  <c:v>119759.126565714</c:v>
                </c:pt>
                <c:pt idx="32">
                  <c:v>76270.0384057143</c:v>
                </c:pt>
                <c:pt idx="33">
                  <c:v>95804.1290657143</c:v>
                </c:pt>
                <c:pt idx="34">
                  <c:v>116910.666795714</c:v>
                </c:pt>
                <c:pt idx="35">
                  <c:v>136590.451755714</c:v>
                </c:pt>
                <c:pt idx="36">
                  <c:v>111961.847735714</c:v>
                </c:pt>
                <c:pt idx="37">
                  <c:v>96832.6702957143</c:v>
                </c:pt>
                <c:pt idx="38">
                  <c:v>156467.209965714</c:v>
                </c:pt>
                <c:pt idx="39">
                  <c:v>91738.9697257143</c:v>
                </c:pt>
                <c:pt idx="40">
                  <c:v>118196.060865714</c:v>
                </c:pt>
                <c:pt idx="41">
                  <c:v>67021.5230157143</c:v>
                </c:pt>
                <c:pt idx="42">
                  <c:v>86665.6456257143</c:v>
                </c:pt>
                <c:pt idx="43">
                  <c:v>176034.703785714</c:v>
                </c:pt>
                <c:pt idx="44">
                  <c:v>189006.441125714</c:v>
                </c:pt>
                <c:pt idx="45">
                  <c:v>141448.668265714</c:v>
                </c:pt>
                <c:pt idx="46">
                  <c:v>94713.8375657143</c:v>
                </c:pt>
                <c:pt idx="47">
                  <c:v>50213.3237957143</c:v>
                </c:pt>
                <c:pt idx="48">
                  <c:v>132132.422605714</c:v>
                </c:pt>
                <c:pt idx="49">
                  <c:v>142831.826195714</c:v>
                </c:pt>
                <c:pt idx="50">
                  <c:v>156910.274095714</c:v>
                </c:pt>
                <c:pt idx="51">
                  <c:v>199187.954795714</c:v>
                </c:pt>
                <c:pt idx="52">
                  <c:v>223887.476275714</c:v>
                </c:pt>
                <c:pt idx="53">
                  <c:v>203038.453475714</c:v>
                </c:pt>
                <c:pt idx="54">
                  <c:v>198446.751565714</c:v>
                </c:pt>
                <c:pt idx="55">
                  <c:v>217069.275645714</c:v>
                </c:pt>
                <c:pt idx="56">
                  <c:v>160369.382095714</c:v>
                </c:pt>
                <c:pt idx="57">
                  <c:v>101335.936915714</c:v>
                </c:pt>
                <c:pt idx="58">
                  <c:v>95813.3758080645</c:v>
                </c:pt>
                <c:pt idx="59">
                  <c:v>139278.210558065</c:v>
                </c:pt>
                <c:pt idx="60">
                  <c:v>105930.937958065</c:v>
                </c:pt>
                <c:pt idx="61">
                  <c:v>96713.5273080645</c:v>
                </c:pt>
                <c:pt idx="62">
                  <c:v>154202.696488065</c:v>
                </c:pt>
                <c:pt idx="63">
                  <c:v>143007.641258065</c:v>
                </c:pt>
                <c:pt idx="64">
                  <c:v>96248.8297780645</c:v>
                </c:pt>
                <c:pt idx="65">
                  <c:v>196722.664698065</c:v>
                </c:pt>
                <c:pt idx="66">
                  <c:v>195368.702378065</c:v>
                </c:pt>
                <c:pt idx="67">
                  <c:v>195364.374618065</c:v>
                </c:pt>
                <c:pt idx="68">
                  <c:v>203562.328428065</c:v>
                </c:pt>
                <c:pt idx="69">
                  <c:v>170819.647988065</c:v>
                </c:pt>
                <c:pt idx="70">
                  <c:v>154723.720088065</c:v>
                </c:pt>
                <c:pt idx="71">
                  <c:v>140727.749948065</c:v>
                </c:pt>
                <c:pt idx="72">
                  <c:v>145562.235478065</c:v>
                </c:pt>
                <c:pt idx="73">
                  <c:v>184330.237388065</c:v>
                </c:pt>
                <c:pt idx="74">
                  <c:v>112987.882228065</c:v>
                </c:pt>
                <c:pt idx="75">
                  <c:v>50353.5387980645</c:v>
                </c:pt>
                <c:pt idx="76">
                  <c:v>62682.9205980645</c:v>
                </c:pt>
                <c:pt idx="77">
                  <c:v>104149.018598065</c:v>
                </c:pt>
                <c:pt idx="78">
                  <c:v>104794.656508065</c:v>
                </c:pt>
                <c:pt idx="79">
                  <c:v>93250.9679780645</c:v>
                </c:pt>
                <c:pt idx="80">
                  <c:v>116856.079638065</c:v>
                </c:pt>
                <c:pt idx="81">
                  <c:v>90339.5911180645</c:v>
                </c:pt>
                <c:pt idx="82">
                  <c:v>52364.6952580645</c:v>
                </c:pt>
                <c:pt idx="83">
                  <c:v>105351.260818065</c:v>
                </c:pt>
                <c:pt idx="84">
                  <c:v>145248.618318065</c:v>
                </c:pt>
                <c:pt idx="85">
                  <c:v>163877.085898065</c:v>
                </c:pt>
                <c:pt idx="86">
                  <c:v>108494.771468065</c:v>
                </c:pt>
                <c:pt idx="87">
                  <c:v>68648.3455980645</c:v>
                </c:pt>
                <c:pt idx="88">
                  <c:v>79502.4345280645</c:v>
                </c:pt>
                <c:pt idx="89">
                  <c:v>50975.0366833333</c:v>
                </c:pt>
                <c:pt idx="90">
                  <c:v>33995.0003733333</c:v>
                </c:pt>
                <c:pt idx="91">
                  <c:v>54050.5773733333</c:v>
                </c:pt>
                <c:pt idx="92">
                  <c:v>45024.9972833333</c:v>
                </c:pt>
                <c:pt idx="93">
                  <c:v>34629.2464233333</c:v>
                </c:pt>
                <c:pt idx="94">
                  <c:v>98169.5336233333</c:v>
                </c:pt>
                <c:pt idx="95">
                  <c:v>44339.2645933333</c:v>
                </c:pt>
                <c:pt idx="96">
                  <c:v>37628.0741833333</c:v>
                </c:pt>
                <c:pt idx="97">
                  <c:v>29146.3438233333</c:v>
                </c:pt>
                <c:pt idx="98">
                  <c:v>34703.8742033333</c:v>
                </c:pt>
                <c:pt idx="99">
                  <c:v>52587.1182933333</c:v>
                </c:pt>
                <c:pt idx="100">
                  <c:v>73378.4093133333</c:v>
                </c:pt>
                <c:pt idx="101">
                  <c:v>80075.0340633333</c:v>
                </c:pt>
                <c:pt idx="102">
                  <c:v>77588.3022233333</c:v>
                </c:pt>
                <c:pt idx="103">
                  <c:v>57028.4743933333</c:v>
                </c:pt>
                <c:pt idx="104">
                  <c:v>63025.4338733333</c:v>
                </c:pt>
                <c:pt idx="105">
                  <c:v>41326.2649133333</c:v>
                </c:pt>
                <c:pt idx="106">
                  <c:v>63018.3575633333</c:v>
                </c:pt>
                <c:pt idx="107">
                  <c:v>64174.6964333333</c:v>
                </c:pt>
                <c:pt idx="108">
                  <c:v>57219.0117633333</c:v>
                </c:pt>
                <c:pt idx="109">
                  <c:v>56218.7649133333</c:v>
                </c:pt>
                <c:pt idx="110">
                  <c:v>50338.9098533333</c:v>
                </c:pt>
                <c:pt idx="111">
                  <c:v>31803.1252533333</c:v>
                </c:pt>
                <c:pt idx="112">
                  <c:v>21255.7690333333</c:v>
                </c:pt>
                <c:pt idx="113">
                  <c:v>37589.1656933333</c:v>
                </c:pt>
                <c:pt idx="114">
                  <c:v>41034.4925633333</c:v>
                </c:pt>
                <c:pt idx="115">
                  <c:v>21479.0802033333</c:v>
                </c:pt>
                <c:pt idx="116">
                  <c:v>36078.3407033333</c:v>
                </c:pt>
                <c:pt idx="117">
                  <c:v>73866.4220933333</c:v>
                </c:pt>
                <c:pt idx="118">
                  <c:v>93842.2029333333</c:v>
                </c:pt>
                <c:pt idx="119">
                  <c:v>88684.84446</c:v>
                </c:pt>
                <c:pt idx="120">
                  <c:v>78264.74468</c:v>
                </c:pt>
                <c:pt idx="121">
                  <c:v>83511.67551</c:v>
                </c:pt>
                <c:pt idx="122">
                  <c:v>68629.54411</c:v>
                </c:pt>
                <c:pt idx="123">
                  <c:v>39685.63267</c:v>
                </c:pt>
                <c:pt idx="124">
                  <c:v>32999.98325</c:v>
                </c:pt>
                <c:pt idx="125">
                  <c:v>31217.50173</c:v>
                </c:pt>
                <c:pt idx="126">
                  <c:v>28503.25854</c:v>
                </c:pt>
                <c:pt idx="127">
                  <c:v>25703.2838</c:v>
                </c:pt>
                <c:pt idx="128">
                  <c:v>25506.02135</c:v>
                </c:pt>
                <c:pt idx="129">
                  <c:v>26367.20299</c:v>
                </c:pt>
                <c:pt idx="130">
                  <c:v>32227.93049</c:v>
                </c:pt>
                <c:pt idx="131">
                  <c:v>31682.22678</c:v>
                </c:pt>
                <c:pt idx="132">
                  <c:v>31344.80723</c:v>
                </c:pt>
                <c:pt idx="133">
                  <c:v>53045.7607</c:v>
                </c:pt>
                <c:pt idx="134">
                  <c:v>38138.29411</c:v>
                </c:pt>
                <c:pt idx="135">
                  <c:v>15935.59035</c:v>
                </c:pt>
                <c:pt idx="136">
                  <c:v>5548.50429</c:v>
                </c:pt>
                <c:pt idx="137">
                  <c:v>30572.63666</c:v>
                </c:pt>
                <c:pt idx="138">
                  <c:v>30117.76627</c:v>
                </c:pt>
                <c:pt idx="139">
                  <c:v>32521.74172</c:v>
                </c:pt>
                <c:pt idx="140">
                  <c:v>28152.63096</c:v>
                </c:pt>
                <c:pt idx="141">
                  <c:v>22992.04037</c:v>
                </c:pt>
                <c:pt idx="142">
                  <c:v>27286.74194</c:v>
                </c:pt>
                <c:pt idx="143">
                  <c:v>26457.5469</c:v>
                </c:pt>
                <c:pt idx="144">
                  <c:v>28144.30781</c:v>
                </c:pt>
                <c:pt idx="145">
                  <c:v>28193.65776</c:v>
                </c:pt>
                <c:pt idx="146">
                  <c:v>32396.01736</c:v>
                </c:pt>
                <c:pt idx="147">
                  <c:v>33747.91916</c:v>
                </c:pt>
                <c:pt idx="148">
                  <c:v>32312.74407</c:v>
                </c:pt>
                <c:pt idx="149">
                  <c:v>23070.61914</c:v>
                </c:pt>
                <c:pt idx="150">
                  <c:v>19752.01553</c:v>
                </c:pt>
                <c:pt idx="151">
                  <c:v>29738.21858</c:v>
                </c:pt>
                <c:pt idx="152">
                  <c:v>21030.52467</c:v>
                </c:pt>
                <c:pt idx="153">
                  <c:v>27274.128</c:v>
                </c:pt>
                <c:pt idx="154">
                  <c:v>27328.71565</c:v>
                </c:pt>
                <c:pt idx="155">
                  <c:v>24281.06228</c:v>
                </c:pt>
                <c:pt idx="156">
                  <c:v>19942.1247</c:v>
                </c:pt>
                <c:pt idx="157">
                  <c:v>24177.80807</c:v>
                </c:pt>
                <c:pt idx="158">
                  <c:v>22584.62945</c:v>
                </c:pt>
                <c:pt idx="159">
                  <c:v>28414.41007</c:v>
                </c:pt>
                <c:pt idx="160">
                  <c:v>28311.33769</c:v>
                </c:pt>
                <c:pt idx="161">
                  <c:v>24923.34722</c:v>
                </c:pt>
                <c:pt idx="162">
                  <c:v>23493.19975</c:v>
                </c:pt>
                <c:pt idx="163">
                  <c:v>21043.34181</c:v>
                </c:pt>
                <c:pt idx="164">
                  <c:v>24280.24937</c:v>
                </c:pt>
                <c:pt idx="165">
                  <c:v>30022.63813</c:v>
                </c:pt>
                <c:pt idx="166">
                  <c:v>27477.54226</c:v>
                </c:pt>
                <c:pt idx="167">
                  <c:v>29147.56157</c:v>
                </c:pt>
                <c:pt idx="168">
                  <c:v>30962.80137</c:v>
                </c:pt>
                <c:pt idx="169">
                  <c:v>25174.97256</c:v>
                </c:pt>
                <c:pt idx="170">
                  <c:v>26310.01769</c:v>
                </c:pt>
                <c:pt idx="171">
                  <c:v>28542.90504</c:v>
                </c:pt>
                <c:pt idx="172">
                  <c:v>28350.64706</c:v>
                </c:pt>
                <c:pt idx="173">
                  <c:v>27121.90022</c:v>
                </c:pt>
                <c:pt idx="174">
                  <c:v>25087.44523</c:v>
                </c:pt>
                <c:pt idx="175">
                  <c:v>25566.17976</c:v>
                </c:pt>
                <c:pt idx="176">
                  <c:v>29127.0964</c:v>
                </c:pt>
                <c:pt idx="177">
                  <c:v>21397.17833</c:v>
                </c:pt>
                <c:pt idx="178">
                  <c:v>26637.06113</c:v>
                </c:pt>
                <c:pt idx="179">
                  <c:v>25897.34811</c:v>
                </c:pt>
                <c:pt idx="180">
                  <c:v>28195.01283</c:v>
                </c:pt>
                <c:pt idx="181">
                  <c:v>19573.04028</c:v>
                </c:pt>
                <c:pt idx="182">
                  <c:v>23923.25038</c:v>
                </c:pt>
                <c:pt idx="183">
                  <c:v>23065.64197</c:v>
                </c:pt>
                <c:pt idx="184">
                  <c:v>18131.9103</c:v>
                </c:pt>
                <c:pt idx="185">
                  <c:v>22883.42501</c:v>
                </c:pt>
                <c:pt idx="186">
                  <c:v>21825.70834</c:v>
                </c:pt>
                <c:pt idx="187">
                  <c:v>18237.15203</c:v>
                </c:pt>
                <c:pt idx="188">
                  <c:v>22485.76355</c:v>
                </c:pt>
                <c:pt idx="189">
                  <c:v>25266.4767</c:v>
                </c:pt>
                <c:pt idx="190">
                  <c:v>20237.19013</c:v>
                </c:pt>
                <c:pt idx="191">
                  <c:v>22420.92327</c:v>
                </c:pt>
                <c:pt idx="192">
                  <c:v>25385.57258</c:v>
                </c:pt>
                <c:pt idx="193">
                  <c:v>30207.62271</c:v>
                </c:pt>
                <c:pt idx="194">
                  <c:v>20134.60792</c:v>
                </c:pt>
                <c:pt idx="195">
                  <c:v>31327.17471</c:v>
                </c:pt>
                <c:pt idx="196">
                  <c:v>24045.2736</c:v>
                </c:pt>
                <c:pt idx="197">
                  <c:v>23556.43529</c:v>
                </c:pt>
                <c:pt idx="198">
                  <c:v>19088.78441</c:v>
                </c:pt>
                <c:pt idx="199">
                  <c:v>24739.77594</c:v>
                </c:pt>
                <c:pt idx="200">
                  <c:v>18168.20313</c:v>
                </c:pt>
                <c:pt idx="201">
                  <c:v>25503.24287</c:v>
                </c:pt>
                <c:pt idx="202">
                  <c:v>23426.91529</c:v>
                </c:pt>
                <c:pt idx="203">
                  <c:v>30499.98</c:v>
                </c:pt>
                <c:pt idx="204">
                  <c:v>19376.69565</c:v>
                </c:pt>
                <c:pt idx="205">
                  <c:v>19371.64139</c:v>
                </c:pt>
                <c:pt idx="206">
                  <c:v>22589.04972</c:v>
                </c:pt>
                <c:pt idx="207">
                  <c:v>23253.75134</c:v>
                </c:pt>
                <c:pt idx="208">
                  <c:v>22394.5651</c:v>
                </c:pt>
                <c:pt idx="209">
                  <c:v>24707.24603</c:v>
                </c:pt>
                <c:pt idx="210">
                  <c:v>23006.58922</c:v>
                </c:pt>
                <c:pt idx="211">
                  <c:v>16379.65843</c:v>
                </c:pt>
                <c:pt idx="212">
                  <c:v>18225.10162</c:v>
                </c:pt>
                <c:pt idx="213">
                  <c:v>20050.69543</c:v>
                </c:pt>
                <c:pt idx="214">
                  <c:v>22134.19627</c:v>
                </c:pt>
                <c:pt idx="215">
                  <c:v>27778.27241</c:v>
                </c:pt>
                <c:pt idx="216">
                  <c:v>20784.87512</c:v>
                </c:pt>
                <c:pt idx="217">
                  <c:v>22804.20835</c:v>
                </c:pt>
                <c:pt idx="218">
                  <c:v>20008.94323</c:v>
                </c:pt>
                <c:pt idx="219">
                  <c:v>18872.82789</c:v>
                </c:pt>
                <c:pt idx="220">
                  <c:v>23875.21707</c:v>
                </c:pt>
                <c:pt idx="221">
                  <c:v>24345.36164</c:v>
                </c:pt>
                <c:pt idx="222">
                  <c:v>20700.52287</c:v>
                </c:pt>
                <c:pt idx="223">
                  <c:v>24693.78285</c:v>
                </c:pt>
                <c:pt idx="224">
                  <c:v>20970.58764</c:v>
                </c:pt>
                <c:pt idx="225">
                  <c:v>20339.47441</c:v>
                </c:pt>
                <c:pt idx="226">
                  <c:v>20805.82865</c:v>
                </c:pt>
                <c:pt idx="227">
                  <c:v>23412.74532</c:v>
                </c:pt>
                <c:pt idx="228">
                  <c:v>23528.5074</c:v>
                </c:pt>
                <c:pt idx="229">
                  <c:v>20152.7784</c:v>
                </c:pt>
                <c:pt idx="230">
                  <c:v>20880.86235</c:v>
                </c:pt>
                <c:pt idx="231">
                  <c:v>23302.09225</c:v>
                </c:pt>
                <c:pt idx="232">
                  <c:v>18886.26732</c:v>
                </c:pt>
                <c:pt idx="233">
                  <c:v>21863.47195</c:v>
                </c:pt>
                <c:pt idx="234">
                  <c:v>23711.85466</c:v>
                </c:pt>
                <c:pt idx="235">
                  <c:v>22738.52314</c:v>
                </c:pt>
                <c:pt idx="236">
                  <c:v>24559.77381</c:v>
                </c:pt>
                <c:pt idx="237">
                  <c:v>22703.19282</c:v>
                </c:pt>
                <c:pt idx="238">
                  <c:v>24852.27995</c:v>
                </c:pt>
                <c:pt idx="239">
                  <c:v>20755.10473</c:v>
                </c:pt>
                <c:pt idx="240">
                  <c:v>21626.65409</c:v>
                </c:pt>
                <c:pt idx="241">
                  <c:v>23840.68206</c:v>
                </c:pt>
                <c:pt idx="242">
                  <c:v>24471.91627</c:v>
                </c:pt>
                <c:pt idx="243">
                  <c:v>24895.6358</c:v>
                </c:pt>
                <c:pt idx="244">
                  <c:v>23775.30965</c:v>
                </c:pt>
                <c:pt idx="245">
                  <c:v>22641.26957</c:v>
                </c:pt>
                <c:pt idx="246">
                  <c:v>24297.21076</c:v>
                </c:pt>
                <c:pt idx="247">
                  <c:v>15940.43583</c:v>
                </c:pt>
                <c:pt idx="248">
                  <c:v>22976.37238</c:v>
                </c:pt>
                <c:pt idx="249">
                  <c:v>24648.83576</c:v>
                </c:pt>
                <c:pt idx="250">
                  <c:v>27974.92109</c:v>
                </c:pt>
                <c:pt idx="251">
                  <c:v>22205.54021</c:v>
                </c:pt>
                <c:pt idx="252">
                  <c:v>23415.06423</c:v>
                </c:pt>
                <c:pt idx="253">
                  <c:v>21599.04585</c:v>
                </c:pt>
                <c:pt idx="254">
                  <c:v>25765.48657</c:v>
                </c:pt>
                <c:pt idx="255">
                  <c:v>24104.08211</c:v>
                </c:pt>
                <c:pt idx="256">
                  <c:v>25918.69335</c:v>
                </c:pt>
                <c:pt idx="257">
                  <c:v>27046.893</c:v>
                </c:pt>
                <c:pt idx="258">
                  <c:v>14609.91915</c:v>
                </c:pt>
                <c:pt idx="259">
                  <c:v>28694.36407</c:v>
                </c:pt>
                <c:pt idx="260">
                  <c:v>23456.72926</c:v>
                </c:pt>
                <c:pt idx="261">
                  <c:v>20183.70046</c:v>
                </c:pt>
                <c:pt idx="262">
                  <c:v>25106.36836</c:v>
                </c:pt>
                <c:pt idx="263">
                  <c:v>25550.11923</c:v>
                </c:pt>
                <c:pt idx="264">
                  <c:v>35274.63605</c:v>
                </c:pt>
                <c:pt idx="265">
                  <c:v>28096.36702</c:v>
                </c:pt>
                <c:pt idx="266">
                  <c:v>29679.81153</c:v>
                </c:pt>
                <c:pt idx="267">
                  <c:v>22827.8077</c:v>
                </c:pt>
                <c:pt idx="268">
                  <c:v>23500.93151</c:v>
                </c:pt>
                <c:pt idx="269">
                  <c:v>27183.43799</c:v>
                </c:pt>
                <c:pt idx="270">
                  <c:v>23268.57446</c:v>
                </c:pt>
                <c:pt idx="271">
                  <c:v>26262.77198</c:v>
                </c:pt>
                <c:pt idx="272">
                  <c:v>28839.55458</c:v>
                </c:pt>
                <c:pt idx="273">
                  <c:v>28900.36209</c:v>
                </c:pt>
                <c:pt idx="274">
                  <c:v>24632.02178</c:v>
                </c:pt>
                <c:pt idx="275">
                  <c:v>23979.07614</c:v>
                </c:pt>
                <c:pt idx="276">
                  <c:v>24224.43103</c:v>
                </c:pt>
                <c:pt idx="277">
                  <c:v>31888.37734</c:v>
                </c:pt>
                <c:pt idx="278">
                  <c:v>40187.61124</c:v>
                </c:pt>
                <c:pt idx="279">
                  <c:v>54265.52372</c:v>
                </c:pt>
                <c:pt idx="280">
                  <c:v>39886.47698</c:v>
                </c:pt>
                <c:pt idx="281">
                  <c:v>24914.53687</c:v>
                </c:pt>
                <c:pt idx="282">
                  <c:v>24755.52858</c:v>
                </c:pt>
                <c:pt idx="283">
                  <c:v>28808.80827</c:v>
                </c:pt>
                <c:pt idx="284">
                  <c:v>32880.3131</c:v>
                </c:pt>
                <c:pt idx="285">
                  <c:v>26955.74272</c:v>
                </c:pt>
                <c:pt idx="286">
                  <c:v>42218.91649</c:v>
                </c:pt>
                <c:pt idx="287">
                  <c:v>35195.68771</c:v>
                </c:pt>
                <c:pt idx="288">
                  <c:v>24125.73317</c:v>
                </c:pt>
                <c:pt idx="289">
                  <c:v>25588.188</c:v>
                </c:pt>
                <c:pt idx="290">
                  <c:v>41825.34315</c:v>
                </c:pt>
                <c:pt idx="291">
                  <c:v>35728.20925</c:v>
                </c:pt>
                <c:pt idx="292">
                  <c:v>48261.60927</c:v>
                </c:pt>
                <c:pt idx="293">
                  <c:v>59241.42983</c:v>
                </c:pt>
                <c:pt idx="294">
                  <c:v>46917.54748</c:v>
                </c:pt>
                <c:pt idx="295">
                  <c:v>70329.07512</c:v>
                </c:pt>
                <c:pt idx="296">
                  <c:v>87377.33671</c:v>
                </c:pt>
                <c:pt idx="297">
                  <c:v>81267.55657</c:v>
                </c:pt>
                <c:pt idx="298">
                  <c:v>63334.10873</c:v>
                </c:pt>
                <c:pt idx="299">
                  <c:v>64662.00289</c:v>
                </c:pt>
                <c:pt idx="300">
                  <c:v>68214.69167</c:v>
                </c:pt>
                <c:pt idx="301">
                  <c:v>56884.70795</c:v>
                </c:pt>
                <c:pt idx="302">
                  <c:v>41603.22124</c:v>
                </c:pt>
                <c:pt idx="303">
                  <c:v>34117.56568</c:v>
                </c:pt>
                <c:pt idx="304">
                  <c:v>34565.90074</c:v>
                </c:pt>
                <c:pt idx="305">
                  <c:v>43984.10105</c:v>
                </c:pt>
                <c:pt idx="306">
                  <c:v>115717.54017</c:v>
                </c:pt>
                <c:pt idx="307">
                  <c:v>111758.83106</c:v>
                </c:pt>
                <c:pt idx="308">
                  <c:v>77136.66918</c:v>
                </c:pt>
                <c:pt idx="309">
                  <c:v>48020.82355</c:v>
                </c:pt>
                <c:pt idx="310">
                  <c:v>82874.27309</c:v>
                </c:pt>
                <c:pt idx="311">
                  <c:v>97441.86588</c:v>
                </c:pt>
                <c:pt idx="312">
                  <c:v>55519.92447</c:v>
                </c:pt>
                <c:pt idx="313">
                  <c:v>40466.95279</c:v>
                </c:pt>
                <c:pt idx="314">
                  <c:v>65485.32087</c:v>
                </c:pt>
                <c:pt idx="315">
                  <c:v>77435.08924</c:v>
                </c:pt>
                <c:pt idx="316">
                  <c:v>62014.56</c:v>
                </c:pt>
                <c:pt idx="317">
                  <c:v>48964.89723</c:v>
                </c:pt>
                <c:pt idx="318">
                  <c:v>112423.77214</c:v>
                </c:pt>
                <c:pt idx="319">
                  <c:v>135812.9339</c:v>
                </c:pt>
                <c:pt idx="320">
                  <c:v>147593.31076</c:v>
                </c:pt>
                <c:pt idx="321">
                  <c:v>122361.75437</c:v>
                </c:pt>
                <c:pt idx="322">
                  <c:v>68449.4814</c:v>
                </c:pt>
                <c:pt idx="323">
                  <c:v>49796.04722</c:v>
                </c:pt>
                <c:pt idx="324">
                  <c:v>43986.0541</c:v>
                </c:pt>
                <c:pt idx="325">
                  <c:v>42453.24439</c:v>
                </c:pt>
                <c:pt idx="326">
                  <c:v>57217.05777</c:v>
                </c:pt>
                <c:pt idx="327">
                  <c:v>43358.78729</c:v>
                </c:pt>
                <c:pt idx="328">
                  <c:v>35910.87948</c:v>
                </c:pt>
                <c:pt idx="329">
                  <c:v>37303.56044</c:v>
                </c:pt>
                <c:pt idx="330">
                  <c:v>68346.70548</c:v>
                </c:pt>
                <c:pt idx="331">
                  <c:v>93043.53554</c:v>
                </c:pt>
                <c:pt idx="332">
                  <c:v>128709.25097</c:v>
                </c:pt>
                <c:pt idx="333">
                  <c:v>198205.59666</c:v>
                </c:pt>
                <c:pt idx="334">
                  <c:v>211813.99814</c:v>
                </c:pt>
                <c:pt idx="335">
                  <c:v>166738.11028</c:v>
                </c:pt>
                <c:pt idx="336">
                  <c:v>110701.5524</c:v>
                </c:pt>
                <c:pt idx="337">
                  <c:v>70343.34719</c:v>
                </c:pt>
                <c:pt idx="338">
                  <c:v>45034.31505</c:v>
                </c:pt>
                <c:pt idx="339">
                  <c:v>75690.1644</c:v>
                </c:pt>
                <c:pt idx="340">
                  <c:v>138767.10799</c:v>
                </c:pt>
                <c:pt idx="341">
                  <c:v>132257.41889</c:v>
                </c:pt>
                <c:pt idx="342">
                  <c:v>111730.16115</c:v>
                </c:pt>
                <c:pt idx="343">
                  <c:v>88293.81042</c:v>
                </c:pt>
                <c:pt idx="344">
                  <c:v>136754.52852</c:v>
                </c:pt>
                <c:pt idx="345">
                  <c:v>114392.53557</c:v>
                </c:pt>
                <c:pt idx="346">
                  <c:v>57411.58651</c:v>
                </c:pt>
                <c:pt idx="347">
                  <c:v>66391.86218</c:v>
                </c:pt>
                <c:pt idx="348">
                  <c:v>100130.96266</c:v>
                </c:pt>
                <c:pt idx="349">
                  <c:v>141857.79347</c:v>
                </c:pt>
                <c:pt idx="350">
                  <c:v>132278.84584</c:v>
                </c:pt>
                <c:pt idx="351">
                  <c:v>118153.44814</c:v>
                </c:pt>
                <c:pt idx="352">
                  <c:v>97674.86051</c:v>
                </c:pt>
                <c:pt idx="353">
                  <c:v>77533.76983</c:v>
                </c:pt>
                <c:pt idx="354">
                  <c:v>123022.98992</c:v>
                </c:pt>
                <c:pt idx="355">
                  <c:v>188758.49806</c:v>
                </c:pt>
                <c:pt idx="356">
                  <c:v>166855.88894</c:v>
                </c:pt>
                <c:pt idx="357">
                  <c:v>220120.42283</c:v>
                </c:pt>
                <c:pt idx="358">
                  <c:v>221432.42175</c:v>
                </c:pt>
                <c:pt idx="359">
                  <c:v>182809.12503</c:v>
                </c:pt>
                <c:pt idx="360">
                  <c:v>163774.94631</c:v>
                </c:pt>
                <c:pt idx="361">
                  <c:v>184873.3388</c:v>
                </c:pt>
                <c:pt idx="362">
                  <c:v>167807.99817</c:v>
                </c:pt>
                <c:pt idx="363">
                  <c:v>111359.09817</c:v>
                </c:pt>
                <c:pt idx="364">
                  <c:v>120270.61133</c:v>
                </c:pt>
                <c:pt idx="365">
                  <c:v>84827.0642</c:v>
                </c:pt>
                <c:pt idx="366">
                  <c:v>58903.99131</c:v>
                </c:pt>
                <c:pt idx="367">
                  <c:v>42873.05035</c:v>
                </c:pt>
                <c:pt idx="368">
                  <c:v>59482.27016</c:v>
                </c:pt>
                <c:pt idx="369">
                  <c:v>159757.8362</c:v>
                </c:pt>
                <c:pt idx="370">
                  <c:v>132237.05686</c:v>
                </c:pt>
                <c:pt idx="371">
                  <c:v>147251.91402</c:v>
                </c:pt>
                <c:pt idx="372">
                  <c:v>125452.69499</c:v>
                </c:pt>
                <c:pt idx="373">
                  <c:v>110779.39139</c:v>
                </c:pt>
                <c:pt idx="374">
                  <c:v>86334.83585</c:v>
                </c:pt>
                <c:pt idx="375">
                  <c:v>108256.84166</c:v>
                </c:pt>
                <c:pt idx="376">
                  <c:v>112073.43673</c:v>
                </c:pt>
                <c:pt idx="377">
                  <c:v>155958.18288</c:v>
                </c:pt>
                <c:pt idx="378">
                  <c:v>236224.44625</c:v>
                </c:pt>
                <c:pt idx="379">
                  <c:v>184875.16575</c:v>
                </c:pt>
                <c:pt idx="380">
                  <c:v>165654.59958</c:v>
                </c:pt>
                <c:pt idx="381">
                  <c:v>259663.88946</c:v>
                </c:pt>
                <c:pt idx="382">
                  <c:v>274268.76431</c:v>
                </c:pt>
                <c:pt idx="383">
                  <c:v>210211.63271</c:v>
                </c:pt>
                <c:pt idx="384">
                  <c:v>242621.38241</c:v>
                </c:pt>
                <c:pt idx="385">
                  <c:v>273000.01414</c:v>
                </c:pt>
                <c:pt idx="386">
                  <c:v>243159.51414</c:v>
                </c:pt>
                <c:pt idx="387">
                  <c:v>223981.95384</c:v>
                </c:pt>
                <c:pt idx="388">
                  <c:v>248789.79574</c:v>
                </c:pt>
                <c:pt idx="389">
                  <c:v>250622.66829</c:v>
                </c:pt>
                <c:pt idx="390">
                  <c:v>252826.57635</c:v>
                </c:pt>
                <c:pt idx="391">
                  <c:v>282590.03767</c:v>
                </c:pt>
                <c:pt idx="392">
                  <c:v>267469.34513</c:v>
                </c:pt>
                <c:pt idx="393">
                  <c:v>235298.32733</c:v>
                </c:pt>
                <c:pt idx="394">
                  <c:v>214713.90889</c:v>
                </c:pt>
                <c:pt idx="395">
                  <c:v>225325.135</c:v>
                </c:pt>
                <c:pt idx="396">
                  <c:v>222891.44777</c:v>
                </c:pt>
                <c:pt idx="397">
                  <c:v>223090.97071</c:v>
                </c:pt>
                <c:pt idx="398">
                  <c:v>171077.26707</c:v>
                </c:pt>
                <c:pt idx="399">
                  <c:v>168960.07674</c:v>
                </c:pt>
                <c:pt idx="400">
                  <c:v>186238.02604</c:v>
                </c:pt>
                <c:pt idx="401">
                  <c:v>183274.05879</c:v>
                </c:pt>
                <c:pt idx="402">
                  <c:v>153830.43822</c:v>
                </c:pt>
                <c:pt idx="403">
                  <c:v>195472.56383</c:v>
                </c:pt>
                <c:pt idx="404">
                  <c:v>151839.91517</c:v>
                </c:pt>
                <c:pt idx="405">
                  <c:v>124524.59266</c:v>
                </c:pt>
                <c:pt idx="406">
                  <c:v>123896.48523</c:v>
                </c:pt>
                <c:pt idx="407">
                  <c:v>218417.29826</c:v>
                </c:pt>
                <c:pt idx="408">
                  <c:v>147034.00747</c:v>
                </c:pt>
                <c:pt idx="409">
                  <c:v>107546.39125</c:v>
                </c:pt>
                <c:pt idx="410">
                  <c:v>155054.37957</c:v>
                </c:pt>
                <c:pt idx="411">
                  <c:v>116245.68411</c:v>
                </c:pt>
                <c:pt idx="412">
                  <c:v>175841.44703</c:v>
                </c:pt>
                <c:pt idx="413">
                  <c:v>132839.26901</c:v>
                </c:pt>
                <c:pt idx="414">
                  <c:v>119248.43372</c:v>
                </c:pt>
                <c:pt idx="415">
                  <c:v>152917.02947</c:v>
                </c:pt>
                <c:pt idx="416">
                  <c:v>170858.36539</c:v>
                </c:pt>
                <c:pt idx="417">
                  <c:v>148626.75423</c:v>
                </c:pt>
                <c:pt idx="418">
                  <c:v>90314.91957</c:v>
                </c:pt>
                <c:pt idx="419">
                  <c:v>64499.97965</c:v>
                </c:pt>
                <c:pt idx="420">
                  <c:v>53425.43559</c:v>
                </c:pt>
                <c:pt idx="421">
                  <c:v>106407.21882</c:v>
                </c:pt>
                <c:pt idx="422">
                  <c:v>54879.9814</c:v>
                </c:pt>
                <c:pt idx="423">
                  <c:v>100805.51309</c:v>
                </c:pt>
                <c:pt idx="424">
                  <c:v>109551.04301</c:v>
                </c:pt>
                <c:pt idx="425">
                  <c:v>63010.76765</c:v>
                </c:pt>
                <c:pt idx="426">
                  <c:v>106258.68816</c:v>
                </c:pt>
                <c:pt idx="427">
                  <c:v>119410.91868</c:v>
                </c:pt>
                <c:pt idx="428">
                  <c:v>116571.16063</c:v>
                </c:pt>
                <c:pt idx="429">
                  <c:v>82065.19501</c:v>
                </c:pt>
                <c:pt idx="430">
                  <c:v>99618.70061</c:v>
                </c:pt>
                <c:pt idx="431">
                  <c:v>62803.29829</c:v>
                </c:pt>
                <c:pt idx="432">
                  <c:v>35685.72306</c:v>
                </c:pt>
                <c:pt idx="433">
                  <c:v>32552.95993</c:v>
                </c:pt>
                <c:pt idx="434">
                  <c:v>39673.31118</c:v>
                </c:pt>
                <c:pt idx="435">
                  <c:v>31882.72472</c:v>
                </c:pt>
                <c:pt idx="436">
                  <c:v>106825.63094</c:v>
                </c:pt>
                <c:pt idx="437">
                  <c:v>136869.17639</c:v>
                </c:pt>
                <c:pt idx="438">
                  <c:v>100018.32571</c:v>
                </c:pt>
                <c:pt idx="439">
                  <c:v>55801.99374</c:v>
                </c:pt>
                <c:pt idx="440">
                  <c:v>39625.59298</c:v>
                </c:pt>
                <c:pt idx="441">
                  <c:v>126843.64976</c:v>
                </c:pt>
                <c:pt idx="442">
                  <c:v>137737.37468</c:v>
                </c:pt>
                <c:pt idx="443">
                  <c:v>115423.28229</c:v>
                </c:pt>
                <c:pt idx="444">
                  <c:v>118065.55737</c:v>
                </c:pt>
                <c:pt idx="445">
                  <c:v>122488.94046</c:v>
                </c:pt>
                <c:pt idx="446">
                  <c:v>147635.18173</c:v>
                </c:pt>
                <c:pt idx="447">
                  <c:v>117420.5436</c:v>
                </c:pt>
                <c:pt idx="448">
                  <c:v>76014.51702</c:v>
                </c:pt>
                <c:pt idx="449">
                  <c:v>40361.43849</c:v>
                </c:pt>
                <c:pt idx="450">
                  <c:v>53759.44405</c:v>
                </c:pt>
                <c:pt idx="451">
                  <c:v>49776.75301</c:v>
                </c:pt>
                <c:pt idx="452">
                  <c:v>72410.59332</c:v>
                </c:pt>
                <c:pt idx="453">
                  <c:v>74304.12074</c:v>
                </c:pt>
                <c:pt idx="454">
                  <c:v>100675.54369</c:v>
                </c:pt>
                <c:pt idx="455">
                  <c:v>98397.43866</c:v>
                </c:pt>
                <c:pt idx="456">
                  <c:v>57152.93866</c:v>
                </c:pt>
                <c:pt idx="457">
                  <c:v>44902.07164</c:v>
                </c:pt>
                <c:pt idx="458">
                  <c:v>31887.95061</c:v>
                </c:pt>
                <c:pt idx="459">
                  <c:v>59115.69808</c:v>
                </c:pt>
                <c:pt idx="460">
                  <c:v>84121.61345</c:v>
                </c:pt>
                <c:pt idx="461">
                  <c:v>42396.57321</c:v>
                </c:pt>
                <c:pt idx="462">
                  <c:v>35093.58421</c:v>
                </c:pt>
                <c:pt idx="463">
                  <c:v>52343.59895</c:v>
                </c:pt>
                <c:pt idx="464">
                  <c:v>89582.06931</c:v>
                </c:pt>
                <c:pt idx="465">
                  <c:v>55860.60216</c:v>
                </c:pt>
                <c:pt idx="466">
                  <c:v>35598.24894</c:v>
                </c:pt>
                <c:pt idx="467">
                  <c:v>64286.56062</c:v>
                </c:pt>
                <c:pt idx="468">
                  <c:v>108815.61186</c:v>
                </c:pt>
                <c:pt idx="469">
                  <c:v>70729.60995</c:v>
                </c:pt>
                <c:pt idx="470">
                  <c:v>44098.3907</c:v>
                </c:pt>
                <c:pt idx="471">
                  <c:v>35572.7136</c:v>
                </c:pt>
                <c:pt idx="472">
                  <c:v>41091.60519</c:v>
                </c:pt>
                <c:pt idx="473">
                  <c:v>86751.47068</c:v>
                </c:pt>
                <c:pt idx="474">
                  <c:v>99609.49636</c:v>
                </c:pt>
                <c:pt idx="475">
                  <c:v>50654.82733</c:v>
                </c:pt>
                <c:pt idx="476">
                  <c:v>37458.96019</c:v>
                </c:pt>
                <c:pt idx="477">
                  <c:v>57825.65835</c:v>
                </c:pt>
                <c:pt idx="478">
                  <c:v>53678.42993</c:v>
                </c:pt>
                <c:pt idx="479">
                  <c:v>51578.56598</c:v>
                </c:pt>
                <c:pt idx="480">
                  <c:v>112073.48617</c:v>
                </c:pt>
                <c:pt idx="481">
                  <c:v>90971.45202</c:v>
                </c:pt>
                <c:pt idx="482">
                  <c:v>83743.48702</c:v>
                </c:pt>
                <c:pt idx="483">
                  <c:v>68107.89511</c:v>
                </c:pt>
                <c:pt idx="484">
                  <c:v>58742.30658</c:v>
                </c:pt>
                <c:pt idx="485">
                  <c:v>47909.9181</c:v>
                </c:pt>
                <c:pt idx="486">
                  <c:v>29379.19635</c:v>
                </c:pt>
                <c:pt idx="487">
                  <c:v>33734.58654</c:v>
                </c:pt>
                <c:pt idx="488">
                  <c:v>35078.55917</c:v>
                </c:pt>
                <c:pt idx="489">
                  <c:v>28901.53208</c:v>
                </c:pt>
                <c:pt idx="490">
                  <c:v>25866.05039</c:v>
                </c:pt>
                <c:pt idx="491">
                  <c:v>25164.23194</c:v>
                </c:pt>
                <c:pt idx="492">
                  <c:v>25131.85498</c:v>
                </c:pt>
                <c:pt idx="493">
                  <c:v>22653.24447</c:v>
                </c:pt>
                <c:pt idx="494">
                  <c:v>23047.2789</c:v>
                </c:pt>
                <c:pt idx="495">
                  <c:v>24667.07742</c:v>
                </c:pt>
                <c:pt idx="496">
                  <c:v>24405.209</c:v>
                </c:pt>
                <c:pt idx="497">
                  <c:v>23586.50163</c:v>
                </c:pt>
                <c:pt idx="498">
                  <c:v>23908.73334</c:v>
                </c:pt>
                <c:pt idx="499">
                  <c:v>25983.96651</c:v>
                </c:pt>
                <c:pt idx="500">
                  <c:v>28448.30903</c:v>
                </c:pt>
                <c:pt idx="501">
                  <c:v>27954.69182</c:v>
                </c:pt>
                <c:pt idx="502">
                  <c:v>26533.90028</c:v>
                </c:pt>
                <c:pt idx="503">
                  <c:v>26178.27836</c:v>
                </c:pt>
                <c:pt idx="504">
                  <c:v>24521.44367</c:v>
                </c:pt>
                <c:pt idx="505">
                  <c:v>26062.62745</c:v>
                </c:pt>
                <c:pt idx="506">
                  <c:v>28457.74906</c:v>
                </c:pt>
                <c:pt idx="507">
                  <c:v>28486.90048</c:v>
                </c:pt>
                <c:pt idx="508">
                  <c:v>26857.18326</c:v>
                </c:pt>
                <c:pt idx="509">
                  <c:v>24905.51543</c:v>
                </c:pt>
                <c:pt idx="510">
                  <c:v>25802.46692</c:v>
                </c:pt>
                <c:pt idx="511">
                  <c:v>25050.6704</c:v>
                </c:pt>
                <c:pt idx="512">
                  <c:v>24879.56009</c:v>
                </c:pt>
                <c:pt idx="513">
                  <c:v>26552.96586</c:v>
                </c:pt>
                <c:pt idx="514">
                  <c:v>45829.29779</c:v>
                </c:pt>
                <c:pt idx="515">
                  <c:v>42766.53086</c:v>
                </c:pt>
                <c:pt idx="516">
                  <c:v>31563.28651</c:v>
                </c:pt>
              </c:numCache>
            </c:numRef>
          </c:val>
        </c:ser>
        <c:ser>
          <c:idx val="1"/>
          <c:order val="1"/>
          <c:tx>
            <c:strRef>
              <c:f>'graph Data'!$C$3</c:f>
              <c:strCache>
                <c:ptCount val="1"/>
                <c:pt idx="0">
                  <c:v>Net Underdeliveries to IS/IT Customers (Sales/Bank W/D's)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Data'!$A$4:$A$520</c:f>
              <c:strCache>
                <c:ptCount val="517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  <c:pt idx="334">
                  <c:v>12/1/1999</c:v>
                </c:pt>
                <c:pt idx="335">
                  <c:v>12/2/1999</c:v>
                </c:pt>
                <c:pt idx="336">
                  <c:v>12/3/1999</c:v>
                </c:pt>
                <c:pt idx="337">
                  <c:v>12/4/1999</c:v>
                </c:pt>
                <c:pt idx="338">
                  <c:v>12/5/1999</c:v>
                </c:pt>
                <c:pt idx="339">
                  <c:v>12/6/1999</c:v>
                </c:pt>
                <c:pt idx="340">
                  <c:v>12/7/1999</c:v>
                </c:pt>
                <c:pt idx="341">
                  <c:v>12/8/1999</c:v>
                </c:pt>
                <c:pt idx="342">
                  <c:v>12/9/1999</c:v>
                </c:pt>
                <c:pt idx="343">
                  <c:v>12/10/1999</c:v>
                </c:pt>
                <c:pt idx="344">
                  <c:v>12/11/1999</c:v>
                </c:pt>
                <c:pt idx="345">
                  <c:v>12/12/1999</c:v>
                </c:pt>
                <c:pt idx="346">
                  <c:v>12/13/1999</c:v>
                </c:pt>
                <c:pt idx="347">
                  <c:v>12/14/1999</c:v>
                </c:pt>
                <c:pt idx="348">
                  <c:v>12/15/1999</c:v>
                </c:pt>
                <c:pt idx="349">
                  <c:v>12/16/1999</c:v>
                </c:pt>
                <c:pt idx="350">
                  <c:v>12/17/1999</c:v>
                </c:pt>
                <c:pt idx="351">
                  <c:v>12/18/1999</c:v>
                </c:pt>
                <c:pt idx="352">
                  <c:v>12/19/1999</c:v>
                </c:pt>
                <c:pt idx="353">
                  <c:v>12/20/1999</c:v>
                </c:pt>
                <c:pt idx="354">
                  <c:v>12/21/1999</c:v>
                </c:pt>
                <c:pt idx="355">
                  <c:v>12/22/1999</c:v>
                </c:pt>
                <c:pt idx="356">
                  <c:v>12/23/1999</c:v>
                </c:pt>
                <c:pt idx="357">
                  <c:v>12/24/1999</c:v>
                </c:pt>
                <c:pt idx="358">
                  <c:v>12/25/1999</c:v>
                </c:pt>
                <c:pt idx="359">
                  <c:v>12/26/1999</c:v>
                </c:pt>
                <c:pt idx="360">
                  <c:v>12/27/1999</c:v>
                </c:pt>
                <c:pt idx="361">
                  <c:v>12/28/1999</c:v>
                </c:pt>
                <c:pt idx="362">
                  <c:v>12/29/1999</c:v>
                </c:pt>
                <c:pt idx="363">
                  <c:v>12/30/1999</c:v>
                </c:pt>
                <c:pt idx="364">
                  <c:v>12/31/1999</c:v>
                </c:pt>
                <c:pt idx="365">
                  <c:v>1/1/2000</c:v>
                </c:pt>
                <c:pt idx="366">
                  <c:v>1/2/2000</c:v>
                </c:pt>
                <c:pt idx="367">
                  <c:v>1/3/2000</c:v>
                </c:pt>
                <c:pt idx="368">
                  <c:v>1/4/2000</c:v>
                </c:pt>
                <c:pt idx="369">
                  <c:v>1/5/2000</c:v>
                </c:pt>
                <c:pt idx="370">
                  <c:v>1/6/2000</c:v>
                </c:pt>
                <c:pt idx="371">
                  <c:v>1/7/2000</c:v>
                </c:pt>
                <c:pt idx="372">
                  <c:v>1/8/2000</c:v>
                </c:pt>
                <c:pt idx="373">
                  <c:v>1/9/2000</c:v>
                </c:pt>
                <c:pt idx="374">
                  <c:v>1/10/2000</c:v>
                </c:pt>
                <c:pt idx="375">
                  <c:v>1/11/2000</c:v>
                </c:pt>
                <c:pt idx="376">
                  <c:v>1/12/2000</c:v>
                </c:pt>
                <c:pt idx="377">
                  <c:v>1/13/2000</c:v>
                </c:pt>
                <c:pt idx="378">
                  <c:v>1/14/2000</c:v>
                </c:pt>
                <c:pt idx="379">
                  <c:v>1/15/2000</c:v>
                </c:pt>
                <c:pt idx="380">
                  <c:v>1/16/2000</c:v>
                </c:pt>
                <c:pt idx="381">
                  <c:v>1/17/2000</c:v>
                </c:pt>
                <c:pt idx="382">
                  <c:v>1/18/2000</c:v>
                </c:pt>
                <c:pt idx="383">
                  <c:v>1/19/2000</c:v>
                </c:pt>
                <c:pt idx="384">
                  <c:v>1/20/2000</c:v>
                </c:pt>
                <c:pt idx="385">
                  <c:v>1/21/2000</c:v>
                </c:pt>
                <c:pt idx="386">
                  <c:v>1/22/2000</c:v>
                </c:pt>
                <c:pt idx="387">
                  <c:v>1/23/2000</c:v>
                </c:pt>
                <c:pt idx="388">
                  <c:v>1/24/2000</c:v>
                </c:pt>
                <c:pt idx="389">
                  <c:v>1/25/2000</c:v>
                </c:pt>
                <c:pt idx="390">
                  <c:v>1/26/2000</c:v>
                </c:pt>
                <c:pt idx="391">
                  <c:v>1/27/2000</c:v>
                </c:pt>
                <c:pt idx="392">
                  <c:v>1/28/2000</c:v>
                </c:pt>
                <c:pt idx="393">
                  <c:v>1/29/2000</c:v>
                </c:pt>
                <c:pt idx="394">
                  <c:v>1/30/2000</c:v>
                </c:pt>
                <c:pt idx="395">
                  <c:v>1/31/2000</c:v>
                </c:pt>
                <c:pt idx="396">
                  <c:v>2/1/2000</c:v>
                </c:pt>
                <c:pt idx="397">
                  <c:v>2/2/2000</c:v>
                </c:pt>
                <c:pt idx="398">
                  <c:v>2/3/2000</c:v>
                </c:pt>
                <c:pt idx="399">
                  <c:v>2/4/2000</c:v>
                </c:pt>
                <c:pt idx="400">
                  <c:v>2/5/2000</c:v>
                </c:pt>
                <c:pt idx="401">
                  <c:v>2/6/2000</c:v>
                </c:pt>
                <c:pt idx="402">
                  <c:v>2/7/2000</c:v>
                </c:pt>
                <c:pt idx="403">
                  <c:v>2/8/2000</c:v>
                </c:pt>
                <c:pt idx="404">
                  <c:v>2/9/2000</c:v>
                </c:pt>
                <c:pt idx="405">
                  <c:v>2/10/2000</c:v>
                </c:pt>
                <c:pt idx="406">
                  <c:v>2/11/2000</c:v>
                </c:pt>
                <c:pt idx="407">
                  <c:v>2/12/2000</c:v>
                </c:pt>
                <c:pt idx="408">
                  <c:v>2/13/2000</c:v>
                </c:pt>
                <c:pt idx="409">
                  <c:v>2/14/2000</c:v>
                </c:pt>
                <c:pt idx="410">
                  <c:v>2/15/2000</c:v>
                </c:pt>
                <c:pt idx="411">
                  <c:v>2/16/2000</c:v>
                </c:pt>
                <c:pt idx="412">
                  <c:v>2/17/2000</c:v>
                </c:pt>
                <c:pt idx="413">
                  <c:v>2/18/2000</c:v>
                </c:pt>
                <c:pt idx="414">
                  <c:v>2/19/2000</c:v>
                </c:pt>
                <c:pt idx="415">
                  <c:v>2/20/2000</c:v>
                </c:pt>
                <c:pt idx="416">
                  <c:v>2/21/2000</c:v>
                </c:pt>
                <c:pt idx="417">
                  <c:v>2/22/2000</c:v>
                </c:pt>
                <c:pt idx="418">
                  <c:v>2/23/2000</c:v>
                </c:pt>
                <c:pt idx="419">
                  <c:v>2/24/2000</c:v>
                </c:pt>
                <c:pt idx="420">
                  <c:v>2/25/2000</c:v>
                </c:pt>
                <c:pt idx="421">
                  <c:v>2/26/2000</c:v>
                </c:pt>
                <c:pt idx="422">
                  <c:v>2/27/2000</c:v>
                </c:pt>
                <c:pt idx="423">
                  <c:v>2/28/2000</c:v>
                </c:pt>
                <c:pt idx="424">
                  <c:v>2/29/2000</c:v>
                </c:pt>
                <c:pt idx="425">
                  <c:v>3/1/2000</c:v>
                </c:pt>
                <c:pt idx="426">
                  <c:v>3/2/2000</c:v>
                </c:pt>
                <c:pt idx="427">
                  <c:v>3/3/2000</c:v>
                </c:pt>
                <c:pt idx="428">
                  <c:v>3/4/2000</c:v>
                </c:pt>
                <c:pt idx="429">
                  <c:v>3/5/2000</c:v>
                </c:pt>
                <c:pt idx="430">
                  <c:v>3/6/2000</c:v>
                </c:pt>
                <c:pt idx="431">
                  <c:v>3/7/2000</c:v>
                </c:pt>
                <c:pt idx="432">
                  <c:v>3/8/2000</c:v>
                </c:pt>
                <c:pt idx="433">
                  <c:v>3/9/2000</c:v>
                </c:pt>
                <c:pt idx="434">
                  <c:v>3/10/2000</c:v>
                </c:pt>
                <c:pt idx="435">
                  <c:v>3/11/2000</c:v>
                </c:pt>
                <c:pt idx="436">
                  <c:v>3/12/2000</c:v>
                </c:pt>
                <c:pt idx="437">
                  <c:v>3/13/2000</c:v>
                </c:pt>
                <c:pt idx="438">
                  <c:v>3/14/2000</c:v>
                </c:pt>
                <c:pt idx="439">
                  <c:v>3/15/2000</c:v>
                </c:pt>
                <c:pt idx="440">
                  <c:v>3/16/2000</c:v>
                </c:pt>
                <c:pt idx="441">
                  <c:v>3/17/2000</c:v>
                </c:pt>
                <c:pt idx="442">
                  <c:v>3/18/2000</c:v>
                </c:pt>
                <c:pt idx="443">
                  <c:v>3/19/2000</c:v>
                </c:pt>
                <c:pt idx="444">
                  <c:v>3/20/2000</c:v>
                </c:pt>
                <c:pt idx="445">
                  <c:v>3/21/2000</c:v>
                </c:pt>
                <c:pt idx="446">
                  <c:v>3/22/2000</c:v>
                </c:pt>
                <c:pt idx="447">
                  <c:v>3/23/2000</c:v>
                </c:pt>
                <c:pt idx="448">
                  <c:v>3/24/2000</c:v>
                </c:pt>
                <c:pt idx="449">
                  <c:v>3/25/2000</c:v>
                </c:pt>
                <c:pt idx="450">
                  <c:v>3/26/2000</c:v>
                </c:pt>
                <c:pt idx="451">
                  <c:v>3/27/2000</c:v>
                </c:pt>
                <c:pt idx="452">
                  <c:v>3/28/2000</c:v>
                </c:pt>
                <c:pt idx="453">
                  <c:v>3/29/2000</c:v>
                </c:pt>
                <c:pt idx="454">
                  <c:v>3/30/2000</c:v>
                </c:pt>
                <c:pt idx="455">
                  <c:v>3/31/2000</c:v>
                </c:pt>
                <c:pt idx="456">
                  <c:v>4/1/2000</c:v>
                </c:pt>
                <c:pt idx="457">
                  <c:v>4/2/2000</c:v>
                </c:pt>
                <c:pt idx="458">
                  <c:v>4/3/2000</c:v>
                </c:pt>
                <c:pt idx="459">
                  <c:v>4/4/2000</c:v>
                </c:pt>
                <c:pt idx="460">
                  <c:v>4/5/2000</c:v>
                </c:pt>
                <c:pt idx="461">
                  <c:v>4/6/2000</c:v>
                </c:pt>
                <c:pt idx="462">
                  <c:v>4/7/2000</c:v>
                </c:pt>
                <c:pt idx="463">
                  <c:v>4/8/2000</c:v>
                </c:pt>
                <c:pt idx="464">
                  <c:v>4/9/2000</c:v>
                </c:pt>
                <c:pt idx="465">
                  <c:v>4/10/2000</c:v>
                </c:pt>
                <c:pt idx="466">
                  <c:v>4/11/2000</c:v>
                </c:pt>
                <c:pt idx="467">
                  <c:v>4/12/2000</c:v>
                </c:pt>
                <c:pt idx="468">
                  <c:v>4/13/2000</c:v>
                </c:pt>
                <c:pt idx="469">
                  <c:v>4/14/2000</c:v>
                </c:pt>
                <c:pt idx="470">
                  <c:v>4/15/2000</c:v>
                </c:pt>
                <c:pt idx="471">
                  <c:v>4/16/2000</c:v>
                </c:pt>
                <c:pt idx="472">
                  <c:v>4/17/2000</c:v>
                </c:pt>
                <c:pt idx="473">
                  <c:v>4/18/2000</c:v>
                </c:pt>
                <c:pt idx="474">
                  <c:v>4/19/2000</c:v>
                </c:pt>
                <c:pt idx="475">
                  <c:v>4/20/2000</c:v>
                </c:pt>
                <c:pt idx="476">
                  <c:v>4/21/2000</c:v>
                </c:pt>
                <c:pt idx="477">
                  <c:v>4/22/2000</c:v>
                </c:pt>
                <c:pt idx="478">
                  <c:v>4/23/2000</c:v>
                </c:pt>
                <c:pt idx="479">
                  <c:v>4/24/2000</c:v>
                </c:pt>
                <c:pt idx="480">
                  <c:v>4/25/2000</c:v>
                </c:pt>
                <c:pt idx="481">
                  <c:v>4/26/2000</c:v>
                </c:pt>
                <c:pt idx="482">
                  <c:v>4/27/2000</c:v>
                </c:pt>
                <c:pt idx="483">
                  <c:v>4/28/2000</c:v>
                </c:pt>
                <c:pt idx="484">
                  <c:v>4/29/2000</c:v>
                </c:pt>
                <c:pt idx="485">
                  <c:v>4/30/2000</c:v>
                </c:pt>
                <c:pt idx="486">
                  <c:v>5/1/2000</c:v>
                </c:pt>
                <c:pt idx="487">
                  <c:v>5/2/2000</c:v>
                </c:pt>
                <c:pt idx="488">
                  <c:v>5/3/2000</c:v>
                </c:pt>
                <c:pt idx="489">
                  <c:v>5/4/2000</c:v>
                </c:pt>
                <c:pt idx="490">
                  <c:v>5/5/2000</c:v>
                </c:pt>
                <c:pt idx="491">
                  <c:v>5/6/2000</c:v>
                </c:pt>
                <c:pt idx="492">
                  <c:v>5/7/2000</c:v>
                </c:pt>
                <c:pt idx="493">
                  <c:v>5/8/2000</c:v>
                </c:pt>
                <c:pt idx="494">
                  <c:v>5/9/2000</c:v>
                </c:pt>
                <c:pt idx="495">
                  <c:v>5/10/2000</c:v>
                </c:pt>
                <c:pt idx="496">
                  <c:v>5/11/2000</c:v>
                </c:pt>
                <c:pt idx="497">
                  <c:v>5/12/2000</c:v>
                </c:pt>
                <c:pt idx="498">
                  <c:v>5/13/2000</c:v>
                </c:pt>
                <c:pt idx="499">
                  <c:v>5/14/2000</c:v>
                </c:pt>
                <c:pt idx="500">
                  <c:v>5/15/2000</c:v>
                </c:pt>
                <c:pt idx="501">
                  <c:v>5/16/2000</c:v>
                </c:pt>
                <c:pt idx="502">
                  <c:v>5/17/2000</c:v>
                </c:pt>
                <c:pt idx="503">
                  <c:v>5/18/2000</c:v>
                </c:pt>
                <c:pt idx="504">
                  <c:v>5/19/2000</c:v>
                </c:pt>
                <c:pt idx="505">
                  <c:v>5/20/2000</c:v>
                </c:pt>
                <c:pt idx="506">
                  <c:v>5/21/2000</c:v>
                </c:pt>
                <c:pt idx="507">
                  <c:v>5/22/2000</c:v>
                </c:pt>
                <c:pt idx="508">
                  <c:v>5/23/2000</c:v>
                </c:pt>
                <c:pt idx="509">
                  <c:v>5/24/2000</c:v>
                </c:pt>
                <c:pt idx="510">
                  <c:v>5/25/2000</c:v>
                </c:pt>
                <c:pt idx="511">
                  <c:v>5/26/2000</c:v>
                </c:pt>
                <c:pt idx="512">
                  <c:v>5/27/2000</c:v>
                </c:pt>
                <c:pt idx="513">
                  <c:v>5/28/2000</c:v>
                </c:pt>
                <c:pt idx="514">
                  <c:v>5/29/2000</c:v>
                </c:pt>
                <c:pt idx="515">
                  <c:v>5/30/2000</c:v>
                </c:pt>
                <c:pt idx="516">
                  <c:v>5/31/2000</c:v>
                </c:pt>
              </c:strCache>
            </c:strRef>
          </c:cat>
          <c:val>
            <c:numRef>
              <c:f>'graph Data'!$C$4:$C$520</c:f>
              <c:numCache>
                <c:formatCode>_(* #,##0_);_(* \(#,##0\);_(* \-??_);_(@_)</c:formatCode>
                <c:ptCount val="517"/>
                <c:pt idx="0">
                  <c:v>-709.767519999994</c:v>
                </c:pt>
                <c:pt idx="1">
                  <c:v>-2507.44965</c:v>
                </c:pt>
                <c:pt idx="2">
                  <c:v>-1651.02501</c:v>
                </c:pt>
                <c:pt idx="3">
                  <c:v>31.0428500000053</c:v>
                </c:pt>
                <c:pt idx="4">
                  <c:v>1346.0055</c:v>
                </c:pt>
                <c:pt idx="5">
                  <c:v>10961.76438</c:v>
                </c:pt>
                <c:pt idx="6">
                  <c:v>8333.72902</c:v>
                </c:pt>
                <c:pt idx="7">
                  <c:v>2939.94357</c:v>
                </c:pt>
                <c:pt idx="8">
                  <c:v>10288.91048</c:v>
                </c:pt>
                <c:pt idx="9">
                  <c:v>11030.52945</c:v>
                </c:pt>
                <c:pt idx="10">
                  <c:v>9836.08829</c:v>
                </c:pt>
                <c:pt idx="11">
                  <c:v>8365.51657</c:v>
                </c:pt>
                <c:pt idx="12">
                  <c:v>5344.176</c:v>
                </c:pt>
                <c:pt idx="13">
                  <c:v>-5904.71838</c:v>
                </c:pt>
                <c:pt idx="14">
                  <c:v>-3031.62694</c:v>
                </c:pt>
                <c:pt idx="15">
                  <c:v>-15416.91283</c:v>
                </c:pt>
                <c:pt idx="16">
                  <c:v>-23485.3818632258</c:v>
                </c:pt>
                <c:pt idx="17">
                  <c:v>-25852.7751332258</c:v>
                </c:pt>
                <c:pt idx="18">
                  <c:v>-22439.2063132258</c:v>
                </c:pt>
                <c:pt idx="19">
                  <c:v>-18214.1709932258</c:v>
                </c:pt>
                <c:pt idx="20">
                  <c:v>-13677.4313032258</c:v>
                </c:pt>
                <c:pt idx="21">
                  <c:v>-18178.3325932258</c:v>
                </c:pt>
                <c:pt idx="22">
                  <c:v>-11101.9205832258</c:v>
                </c:pt>
                <c:pt idx="23">
                  <c:v>-5909.73438322581</c:v>
                </c:pt>
                <c:pt idx="24">
                  <c:v>-5675.56563322581</c:v>
                </c:pt>
                <c:pt idx="25">
                  <c:v>-19328.0344232258</c:v>
                </c:pt>
                <c:pt idx="26">
                  <c:v>-21242.5478132258</c:v>
                </c:pt>
                <c:pt idx="27">
                  <c:v>-21914.7150832258</c:v>
                </c:pt>
                <c:pt idx="28">
                  <c:v>-28195.3083332258</c:v>
                </c:pt>
                <c:pt idx="29">
                  <c:v>-14704.0206832258</c:v>
                </c:pt>
                <c:pt idx="30">
                  <c:v>-22782.2602357143</c:v>
                </c:pt>
                <c:pt idx="31">
                  <c:v>-481.610940714287</c:v>
                </c:pt>
                <c:pt idx="32">
                  <c:v>-1072.60090571428</c:v>
                </c:pt>
                <c:pt idx="33">
                  <c:v>-1310.92594071428</c:v>
                </c:pt>
                <c:pt idx="34">
                  <c:v>-2625.22929571429</c:v>
                </c:pt>
                <c:pt idx="35">
                  <c:v>-7493.01425571428</c:v>
                </c:pt>
                <c:pt idx="36">
                  <c:v>-10002.8789857143</c:v>
                </c:pt>
                <c:pt idx="37">
                  <c:v>-5180.38904571428</c:v>
                </c:pt>
                <c:pt idx="38">
                  <c:v>-5198.85059071428</c:v>
                </c:pt>
                <c:pt idx="39">
                  <c:v>-6294.61035071428</c:v>
                </c:pt>
                <c:pt idx="40">
                  <c:v>-11431.4046157143</c:v>
                </c:pt>
                <c:pt idx="41">
                  <c:v>-5799.33551571429</c:v>
                </c:pt>
                <c:pt idx="42">
                  <c:v>-7148.98937571429</c:v>
                </c:pt>
                <c:pt idx="43">
                  <c:v>2183.51496428571</c:v>
                </c:pt>
                <c:pt idx="44">
                  <c:v>3391.77762428571</c:v>
                </c:pt>
                <c:pt idx="45">
                  <c:v>3386.84735928572</c:v>
                </c:pt>
                <c:pt idx="46">
                  <c:v>-663.71256571429</c:v>
                </c:pt>
                <c:pt idx="47">
                  <c:v>1159.72307928571</c:v>
                </c:pt>
                <c:pt idx="48">
                  <c:v>730.01489428572</c:v>
                </c:pt>
                <c:pt idx="49">
                  <c:v>4784.53317928571</c:v>
                </c:pt>
                <c:pt idx="50">
                  <c:v>7376.86652928571</c:v>
                </c:pt>
                <c:pt idx="51">
                  <c:v>12135.5764542857</c:v>
                </c:pt>
                <c:pt idx="52">
                  <c:v>15839.8205992857</c:v>
                </c:pt>
                <c:pt idx="53">
                  <c:v>22468.3746492857</c:v>
                </c:pt>
                <c:pt idx="54">
                  <c:v>14058.2328092857</c:v>
                </c:pt>
                <c:pt idx="55">
                  <c:v>9505.55247928572</c:v>
                </c:pt>
                <c:pt idx="56">
                  <c:v>-5347.47584571429</c:v>
                </c:pt>
                <c:pt idx="57">
                  <c:v>-5493.57754071429</c:v>
                </c:pt>
                <c:pt idx="58">
                  <c:v>475.827316935487</c:v>
                </c:pt>
                <c:pt idx="59">
                  <c:v>7477.03944193549</c:v>
                </c:pt>
                <c:pt idx="60">
                  <c:v>3728.93704193548</c:v>
                </c:pt>
                <c:pt idx="61">
                  <c:v>7620.66019193549</c:v>
                </c:pt>
                <c:pt idx="62">
                  <c:v>9142.55351193548</c:v>
                </c:pt>
                <c:pt idx="63">
                  <c:v>7042.23374193548</c:v>
                </c:pt>
                <c:pt idx="64">
                  <c:v>5548.01397193549</c:v>
                </c:pt>
                <c:pt idx="65">
                  <c:v>12346.3040519355</c:v>
                </c:pt>
                <c:pt idx="66">
                  <c:v>13264.8913719355</c:v>
                </c:pt>
                <c:pt idx="67">
                  <c:v>18578.8753819355</c:v>
                </c:pt>
                <c:pt idx="68">
                  <c:v>13545.9528219355</c:v>
                </c:pt>
                <c:pt idx="69">
                  <c:v>13394.9770119355</c:v>
                </c:pt>
                <c:pt idx="70">
                  <c:v>10750.9049119355</c:v>
                </c:pt>
                <c:pt idx="71">
                  <c:v>6565.84380193548</c:v>
                </c:pt>
                <c:pt idx="72">
                  <c:v>7083.01452193548</c:v>
                </c:pt>
                <c:pt idx="73">
                  <c:v>6777.70011193548</c:v>
                </c:pt>
                <c:pt idx="74">
                  <c:v>146.024021935482</c:v>
                </c:pt>
                <c:pt idx="75">
                  <c:v>-5565.07004806452</c:v>
                </c:pt>
                <c:pt idx="76">
                  <c:v>-10559.4518480645</c:v>
                </c:pt>
                <c:pt idx="77">
                  <c:v>-12963.8310980645</c:v>
                </c:pt>
                <c:pt idx="78">
                  <c:v>-12448.1252580645</c:v>
                </c:pt>
                <c:pt idx="79">
                  <c:v>-9834.49922806452</c:v>
                </c:pt>
                <c:pt idx="80">
                  <c:v>-8717.23588806452</c:v>
                </c:pt>
                <c:pt idx="81">
                  <c:v>-15920.4036180645</c:v>
                </c:pt>
                <c:pt idx="82">
                  <c:v>-14060.5390080645</c:v>
                </c:pt>
                <c:pt idx="83">
                  <c:v>-20513.7608180645</c:v>
                </c:pt>
                <c:pt idx="84">
                  <c:v>-17856.3995680645</c:v>
                </c:pt>
                <c:pt idx="85">
                  <c:v>-17685.8358980645</c:v>
                </c:pt>
                <c:pt idx="86">
                  <c:v>-20389.2089680645</c:v>
                </c:pt>
                <c:pt idx="87">
                  <c:v>-22582.8455980645</c:v>
                </c:pt>
                <c:pt idx="88">
                  <c:v>-23627.6220280645</c:v>
                </c:pt>
                <c:pt idx="89">
                  <c:v>-21933.9429333333</c:v>
                </c:pt>
                <c:pt idx="90">
                  <c:v>-3305.00037333333</c:v>
                </c:pt>
                <c:pt idx="91">
                  <c:v>-7650.57737333333</c:v>
                </c:pt>
                <c:pt idx="92">
                  <c:v>-7876.99728333333</c:v>
                </c:pt>
                <c:pt idx="93">
                  <c:v>-4473.24642333333</c:v>
                </c:pt>
                <c:pt idx="94">
                  <c:v>-2857.53362333334</c:v>
                </c:pt>
                <c:pt idx="95">
                  <c:v>-1965.26459333334</c:v>
                </c:pt>
                <c:pt idx="96">
                  <c:v>-3792.07418333333</c:v>
                </c:pt>
                <c:pt idx="97">
                  <c:v>-3357.34382333333</c:v>
                </c:pt>
                <c:pt idx="98">
                  <c:v>-5007.87420333333</c:v>
                </c:pt>
                <c:pt idx="99">
                  <c:v>-68.118293333333</c:v>
                </c:pt>
                <c:pt idx="100">
                  <c:v>1006.59068666666</c:v>
                </c:pt>
                <c:pt idx="101">
                  <c:v>2752.96593666667</c:v>
                </c:pt>
                <c:pt idx="102">
                  <c:v>610.697776666661</c:v>
                </c:pt>
                <c:pt idx="103">
                  <c:v>370.52560666667</c:v>
                </c:pt>
                <c:pt idx="104">
                  <c:v>-1014.43387333334</c:v>
                </c:pt>
                <c:pt idx="105">
                  <c:v>3697.73508666667</c:v>
                </c:pt>
                <c:pt idx="106">
                  <c:v>195.642436666669</c:v>
                </c:pt>
                <c:pt idx="107">
                  <c:v>-377.696433333338</c:v>
                </c:pt>
                <c:pt idx="108">
                  <c:v>-639.011763333328</c:v>
                </c:pt>
                <c:pt idx="109">
                  <c:v>-2043.76491333333</c:v>
                </c:pt>
                <c:pt idx="110">
                  <c:v>1379.09014666667</c:v>
                </c:pt>
                <c:pt idx="111">
                  <c:v>-1212.12525333333</c:v>
                </c:pt>
                <c:pt idx="112">
                  <c:v>-1012.76903333333</c:v>
                </c:pt>
                <c:pt idx="113">
                  <c:v>1342.83430666666</c:v>
                </c:pt>
                <c:pt idx="114">
                  <c:v>-1293.49256333333</c:v>
                </c:pt>
                <c:pt idx="115">
                  <c:v>354.919796666669</c:v>
                </c:pt>
                <c:pt idx="116">
                  <c:v>-4984.34070333334</c:v>
                </c:pt>
                <c:pt idx="117">
                  <c:v>-2223.42209333333</c:v>
                </c:pt>
                <c:pt idx="118">
                  <c:v>845.797066666666</c:v>
                </c:pt>
                <c:pt idx="119">
                  <c:v>-4772.84446</c:v>
                </c:pt>
                <c:pt idx="120">
                  <c:v>11199.25532</c:v>
                </c:pt>
                <c:pt idx="121">
                  <c:v>13310.32449</c:v>
                </c:pt>
                <c:pt idx="122">
                  <c:v>12501.45589</c:v>
                </c:pt>
                <c:pt idx="123">
                  <c:v>10039.36733</c:v>
                </c:pt>
                <c:pt idx="124">
                  <c:v>8200.01675</c:v>
                </c:pt>
                <c:pt idx="125">
                  <c:v>7041.49827</c:v>
                </c:pt>
                <c:pt idx="126">
                  <c:v>4012.74146</c:v>
                </c:pt>
                <c:pt idx="127">
                  <c:v>2583.7162</c:v>
                </c:pt>
                <c:pt idx="128">
                  <c:v>5696.97865</c:v>
                </c:pt>
                <c:pt idx="129">
                  <c:v>11068.79701</c:v>
                </c:pt>
                <c:pt idx="130">
                  <c:v>10431.06951</c:v>
                </c:pt>
                <c:pt idx="131">
                  <c:v>7940.77322</c:v>
                </c:pt>
                <c:pt idx="132">
                  <c:v>7513.19277</c:v>
                </c:pt>
                <c:pt idx="133">
                  <c:v>5560.2393</c:v>
                </c:pt>
                <c:pt idx="134">
                  <c:v>5422.70589000001</c:v>
                </c:pt>
                <c:pt idx="135">
                  <c:v>7974.40965</c:v>
                </c:pt>
                <c:pt idx="136">
                  <c:v>13955.49571</c:v>
                </c:pt>
                <c:pt idx="137">
                  <c:v>8134.36334</c:v>
                </c:pt>
                <c:pt idx="138">
                  <c:v>8540.23373</c:v>
                </c:pt>
                <c:pt idx="139">
                  <c:v>8924.25828</c:v>
                </c:pt>
                <c:pt idx="140">
                  <c:v>7611.36904</c:v>
                </c:pt>
                <c:pt idx="141">
                  <c:v>2816.95963</c:v>
                </c:pt>
                <c:pt idx="142">
                  <c:v>1107.25806</c:v>
                </c:pt>
                <c:pt idx="143">
                  <c:v>3183.4531</c:v>
                </c:pt>
                <c:pt idx="144">
                  <c:v>6837.69219</c:v>
                </c:pt>
                <c:pt idx="145">
                  <c:v>8057.34224</c:v>
                </c:pt>
                <c:pt idx="146">
                  <c:v>3014.98264</c:v>
                </c:pt>
                <c:pt idx="147">
                  <c:v>1568.08084</c:v>
                </c:pt>
                <c:pt idx="148">
                  <c:v>-467.744070000001</c:v>
                </c:pt>
                <c:pt idx="149">
                  <c:v>783.380860000001</c:v>
                </c:pt>
                <c:pt idx="150">
                  <c:v>8832.98447</c:v>
                </c:pt>
                <c:pt idx="151">
                  <c:v>4142.78142</c:v>
                </c:pt>
                <c:pt idx="152">
                  <c:v>7207.47533</c:v>
                </c:pt>
                <c:pt idx="153">
                  <c:v>3919.872</c:v>
                </c:pt>
                <c:pt idx="154">
                  <c:v>3821.28435</c:v>
                </c:pt>
                <c:pt idx="155">
                  <c:v>3149.93772</c:v>
                </c:pt>
                <c:pt idx="156">
                  <c:v>7619.8753</c:v>
                </c:pt>
                <c:pt idx="157">
                  <c:v>9176.19193</c:v>
                </c:pt>
                <c:pt idx="158">
                  <c:v>11154.37055</c:v>
                </c:pt>
                <c:pt idx="159">
                  <c:v>7342.58993</c:v>
                </c:pt>
                <c:pt idx="160">
                  <c:v>7573.66231</c:v>
                </c:pt>
                <c:pt idx="161">
                  <c:v>6757.65278</c:v>
                </c:pt>
                <c:pt idx="162">
                  <c:v>5718.80025</c:v>
                </c:pt>
                <c:pt idx="163">
                  <c:v>11002.65819</c:v>
                </c:pt>
                <c:pt idx="164">
                  <c:v>12378.75063</c:v>
                </c:pt>
                <c:pt idx="165">
                  <c:v>7908.36187</c:v>
                </c:pt>
                <c:pt idx="166">
                  <c:v>7672.45774</c:v>
                </c:pt>
                <c:pt idx="167">
                  <c:v>7108.43843</c:v>
                </c:pt>
                <c:pt idx="168">
                  <c:v>3073.19863</c:v>
                </c:pt>
                <c:pt idx="169">
                  <c:v>3764.02744</c:v>
                </c:pt>
                <c:pt idx="170">
                  <c:v>5401.98231</c:v>
                </c:pt>
                <c:pt idx="171">
                  <c:v>6482.09496</c:v>
                </c:pt>
                <c:pt idx="172">
                  <c:v>5466.35294</c:v>
                </c:pt>
                <c:pt idx="173">
                  <c:v>6050.09978</c:v>
                </c:pt>
                <c:pt idx="174">
                  <c:v>6004.55477</c:v>
                </c:pt>
                <c:pt idx="175">
                  <c:v>8456.82024</c:v>
                </c:pt>
                <c:pt idx="176">
                  <c:v>3750.9036</c:v>
                </c:pt>
                <c:pt idx="177">
                  <c:v>7197.82167</c:v>
                </c:pt>
                <c:pt idx="178">
                  <c:v>6377.93887</c:v>
                </c:pt>
                <c:pt idx="179">
                  <c:v>-187.348109999999</c:v>
                </c:pt>
                <c:pt idx="180">
                  <c:v>333.98717</c:v>
                </c:pt>
                <c:pt idx="181">
                  <c:v>8356.95972</c:v>
                </c:pt>
                <c:pt idx="182">
                  <c:v>5417.74962</c:v>
                </c:pt>
                <c:pt idx="183">
                  <c:v>1384.35803</c:v>
                </c:pt>
                <c:pt idx="184">
                  <c:v>3952.0897</c:v>
                </c:pt>
                <c:pt idx="185">
                  <c:v>3286.57499</c:v>
                </c:pt>
                <c:pt idx="186">
                  <c:v>4385.29166</c:v>
                </c:pt>
                <c:pt idx="187">
                  <c:v>-3674.15203</c:v>
                </c:pt>
                <c:pt idx="188">
                  <c:v>2845.23645</c:v>
                </c:pt>
                <c:pt idx="189">
                  <c:v>-2215.4767</c:v>
                </c:pt>
                <c:pt idx="190">
                  <c:v>-89.190129999999</c:v>
                </c:pt>
                <c:pt idx="191">
                  <c:v>1268.07673</c:v>
                </c:pt>
                <c:pt idx="192">
                  <c:v>5465.42742</c:v>
                </c:pt>
                <c:pt idx="193">
                  <c:v>4202.37729</c:v>
                </c:pt>
                <c:pt idx="194">
                  <c:v>10171.39208</c:v>
                </c:pt>
                <c:pt idx="195">
                  <c:v>4302.82529</c:v>
                </c:pt>
                <c:pt idx="196">
                  <c:v>2747.7264</c:v>
                </c:pt>
                <c:pt idx="197">
                  <c:v>2269.56471</c:v>
                </c:pt>
                <c:pt idx="198">
                  <c:v>6238.21559</c:v>
                </c:pt>
                <c:pt idx="199">
                  <c:v>9189.22406</c:v>
                </c:pt>
                <c:pt idx="200">
                  <c:v>15011.79687</c:v>
                </c:pt>
                <c:pt idx="201">
                  <c:v>12238.75713</c:v>
                </c:pt>
                <c:pt idx="202">
                  <c:v>12469.08471</c:v>
                </c:pt>
                <c:pt idx="203">
                  <c:v>2214.02</c:v>
                </c:pt>
                <c:pt idx="204">
                  <c:v>1601.30435</c:v>
                </c:pt>
                <c:pt idx="205">
                  <c:v>3063.35861</c:v>
                </c:pt>
                <c:pt idx="206">
                  <c:v>6326.95028</c:v>
                </c:pt>
                <c:pt idx="207">
                  <c:v>2493.24866</c:v>
                </c:pt>
                <c:pt idx="208">
                  <c:v>3866.4349</c:v>
                </c:pt>
                <c:pt idx="209">
                  <c:v>410.753970000002</c:v>
                </c:pt>
                <c:pt idx="210">
                  <c:v>-1532.58922</c:v>
                </c:pt>
                <c:pt idx="211">
                  <c:v>4.3415700000005</c:v>
                </c:pt>
                <c:pt idx="212">
                  <c:v>10043.89838</c:v>
                </c:pt>
                <c:pt idx="213">
                  <c:v>12405.30457</c:v>
                </c:pt>
                <c:pt idx="214">
                  <c:v>13100.80373</c:v>
                </c:pt>
                <c:pt idx="215">
                  <c:v>7760.72759</c:v>
                </c:pt>
                <c:pt idx="216">
                  <c:v>4256.12488</c:v>
                </c:pt>
                <c:pt idx="217">
                  <c:v>1018.79165</c:v>
                </c:pt>
                <c:pt idx="218">
                  <c:v>1448.05677</c:v>
                </c:pt>
                <c:pt idx="219">
                  <c:v>8541.17211</c:v>
                </c:pt>
                <c:pt idx="220">
                  <c:v>8867.78293</c:v>
                </c:pt>
                <c:pt idx="221">
                  <c:v>8351.63836</c:v>
                </c:pt>
                <c:pt idx="222">
                  <c:v>9439.47713</c:v>
                </c:pt>
                <c:pt idx="223">
                  <c:v>5842.21715</c:v>
                </c:pt>
                <c:pt idx="224">
                  <c:v>4881.41236</c:v>
                </c:pt>
                <c:pt idx="225">
                  <c:v>3988.52559</c:v>
                </c:pt>
                <c:pt idx="226">
                  <c:v>6773.17135</c:v>
                </c:pt>
                <c:pt idx="227">
                  <c:v>8207.25468</c:v>
                </c:pt>
                <c:pt idx="228">
                  <c:v>7694.4926</c:v>
                </c:pt>
                <c:pt idx="229">
                  <c:v>6016.2216</c:v>
                </c:pt>
                <c:pt idx="230">
                  <c:v>872.137649999997</c:v>
                </c:pt>
                <c:pt idx="231">
                  <c:v>-1793.09225</c:v>
                </c:pt>
                <c:pt idx="232">
                  <c:v>6428.73268</c:v>
                </c:pt>
                <c:pt idx="233">
                  <c:v>7848.52805</c:v>
                </c:pt>
                <c:pt idx="234">
                  <c:v>9038.14534</c:v>
                </c:pt>
                <c:pt idx="235">
                  <c:v>9214.47686</c:v>
                </c:pt>
                <c:pt idx="236">
                  <c:v>8634.22619</c:v>
                </c:pt>
                <c:pt idx="237">
                  <c:v>6721.80718</c:v>
                </c:pt>
                <c:pt idx="238">
                  <c:v>3361.72005</c:v>
                </c:pt>
                <c:pt idx="239">
                  <c:v>1430.89527</c:v>
                </c:pt>
                <c:pt idx="240">
                  <c:v>3905.34591</c:v>
                </c:pt>
                <c:pt idx="241">
                  <c:v>6759.31794</c:v>
                </c:pt>
                <c:pt idx="242">
                  <c:v>5957.08373</c:v>
                </c:pt>
                <c:pt idx="243">
                  <c:v>9767.3642</c:v>
                </c:pt>
                <c:pt idx="244">
                  <c:v>8171.69035</c:v>
                </c:pt>
                <c:pt idx="245">
                  <c:v>3220.73043</c:v>
                </c:pt>
                <c:pt idx="246">
                  <c:v>-413.210759999998</c:v>
                </c:pt>
                <c:pt idx="247">
                  <c:v>5382.56417</c:v>
                </c:pt>
                <c:pt idx="248">
                  <c:v>6406.62762</c:v>
                </c:pt>
                <c:pt idx="249">
                  <c:v>6130.16424</c:v>
                </c:pt>
                <c:pt idx="250">
                  <c:v>6787.07891</c:v>
                </c:pt>
                <c:pt idx="251">
                  <c:v>7779.45979</c:v>
                </c:pt>
                <c:pt idx="252">
                  <c:v>6811.93577</c:v>
                </c:pt>
                <c:pt idx="253">
                  <c:v>4974.95415</c:v>
                </c:pt>
                <c:pt idx="254">
                  <c:v>3476.51343</c:v>
                </c:pt>
                <c:pt idx="255">
                  <c:v>4525.91789</c:v>
                </c:pt>
                <c:pt idx="256">
                  <c:v>3046.30665</c:v>
                </c:pt>
                <c:pt idx="257">
                  <c:v>-2684.893</c:v>
                </c:pt>
                <c:pt idx="258">
                  <c:v>4799.08085</c:v>
                </c:pt>
                <c:pt idx="259">
                  <c:v>4323.63593</c:v>
                </c:pt>
                <c:pt idx="260">
                  <c:v>3322.27074</c:v>
                </c:pt>
                <c:pt idx="261">
                  <c:v>8592.29954</c:v>
                </c:pt>
                <c:pt idx="262">
                  <c:v>8969.63164</c:v>
                </c:pt>
                <c:pt idx="263">
                  <c:v>9659.88077</c:v>
                </c:pt>
                <c:pt idx="264">
                  <c:v>9159.36395</c:v>
                </c:pt>
                <c:pt idx="265">
                  <c:v>9317.63298</c:v>
                </c:pt>
                <c:pt idx="266">
                  <c:v>3852.18847</c:v>
                </c:pt>
                <c:pt idx="267">
                  <c:v>5346.1923</c:v>
                </c:pt>
                <c:pt idx="268">
                  <c:v>7462.06849</c:v>
                </c:pt>
                <c:pt idx="269">
                  <c:v>6500.56201</c:v>
                </c:pt>
                <c:pt idx="270">
                  <c:v>8833.42554</c:v>
                </c:pt>
                <c:pt idx="271">
                  <c:v>5432.22802</c:v>
                </c:pt>
                <c:pt idx="272">
                  <c:v>6565.44542</c:v>
                </c:pt>
                <c:pt idx="273">
                  <c:v>5336.63791</c:v>
                </c:pt>
                <c:pt idx="274">
                  <c:v>2033.97822</c:v>
                </c:pt>
                <c:pt idx="275">
                  <c:v>3569.92386</c:v>
                </c:pt>
                <c:pt idx="276">
                  <c:v>6289.56897</c:v>
                </c:pt>
                <c:pt idx="277">
                  <c:v>10839.62266</c:v>
                </c:pt>
                <c:pt idx="278">
                  <c:v>8125.38876</c:v>
                </c:pt>
                <c:pt idx="279">
                  <c:v>1149.47628</c:v>
                </c:pt>
                <c:pt idx="280">
                  <c:v>-2351.47698</c:v>
                </c:pt>
                <c:pt idx="281">
                  <c:v>-4924.53687</c:v>
                </c:pt>
                <c:pt idx="282">
                  <c:v>-3122.52858</c:v>
                </c:pt>
                <c:pt idx="283">
                  <c:v>-973.808270000001</c:v>
                </c:pt>
                <c:pt idx="284">
                  <c:v>-717.313099999999</c:v>
                </c:pt>
                <c:pt idx="285">
                  <c:v>923.257279999998</c:v>
                </c:pt>
                <c:pt idx="286">
                  <c:v>319.083509999997</c:v>
                </c:pt>
                <c:pt idx="287">
                  <c:v>-2738.68771</c:v>
                </c:pt>
                <c:pt idx="288">
                  <c:v>-1509.73317</c:v>
                </c:pt>
                <c:pt idx="289">
                  <c:v>2244.812</c:v>
                </c:pt>
                <c:pt idx="290">
                  <c:v>3505.65685</c:v>
                </c:pt>
                <c:pt idx="291">
                  <c:v>3322.79075</c:v>
                </c:pt>
                <c:pt idx="292">
                  <c:v>4044.39073</c:v>
                </c:pt>
                <c:pt idx="293">
                  <c:v>5842.57017</c:v>
                </c:pt>
                <c:pt idx="294">
                  <c:v>4700.45252</c:v>
                </c:pt>
                <c:pt idx="295">
                  <c:v>3614.92488</c:v>
                </c:pt>
                <c:pt idx="296">
                  <c:v>6854.66329</c:v>
                </c:pt>
                <c:pt idx="297">
                  <c:v>6924.44343</c:v>
                </c:pt>
                <c:pt idx="298">
                  <c:v>2703.89127</c:v>
                </c:pt>
                <c:pt idx="299">
                  <c:v>329.99711</c:v>
                </c:pt>
                <c:pt idx="300">
                  <c:v>-405.69167</c:v>
                </c:pt>
                <c:pt idx="301">
                  <c:v>-2808.70795</c:v>
                </c:pt>
                <c:pt idx="302">
                  <c:v>-5142.22124</c:v>
                </c:pt>
                <c:pt idx="303">
                  <c:v>-4218.56568</c:v>
                </c:pt>
                <c:pt idx="304">
                  <c:v>-2961.90074</c:v>
                </c:pt>
                <c:pt idx="305">
                  <c:v>5552.89895</c:v>
                </c:pt>
                <c:pt idx="306">
                  <c:v>2571.45983</c:v>
                </c:pt>
                <c:pt idx="307">
                  <c:v>339.16894</c:v>
                </c:pt>
                <c:pt idx="308">
                  <c:v>-4158.66918</c:v>
                </c:pt>
                <c:pt idx="309">
                  <c:v>-3139.82355</c:v>
                </c:pt>
                <c:pt idx="310">
                  <c:v>-184.273090000002</c:v>
                </c:pt>
                <c:pt idx="311">
                  <c:v>-1527.86588</c:v>
                </c:pt>
                <c:pt idx="312">
                  <c:v>-3254.92447</c:v>
                </c:pt>
                <c:pt idx="313">
                  <c:v>-2128.95279</c:v>
                </c:pt>
                <c:pt idx="314">
                  <c:v>-4092.32087</c:v>
                </c:pt>
                <c:pt idx="315">
                  <c:v>-7032.08924</c:v>
                </c:pt>
                <c:pt idx="316">
                  <c:v>-7462.56</c:v>
                </c:pt>
                <c:pt idx="317">
                  <c:v>292.102770000001</c:v>
                </c:pt>
                <c:pt idx="318">
                  <c:v>-575.772140000001</c:v>
                </c:pt>
                <c:pt idx="319">
                  <c:v>1166.0661</c:v>
                </c:pt>
                <c:pt idx="320">
                  <c:v>-1935.31076</c:v>
                </c:pt>
                <c:pt idx="321">
                  <c:v>-2669.75437</c:v>
                </c:pt>
                <c:pt idx="322">
                  <c:v>-12383.4814</c:v>
                </c:pt>
                <c:pt idx="323">
                  <c:v>-14137.04722</c:v>
                </c:pt>
                <c:pt idx="324">
                  <c:v>-8274.0541</c:v>
                </c:pt>
                <c:pt idx="325">
                  <c:v>-7987.24439</c:v>
                </c:pt>
                <c:pt idx="326">
                  <c:v>-15882.05777</c:v>
                </c:pt>
                <c:pt idx="327">
                  <c:v>-15127.78729</c:v>
                </c:pt>
                <c:pt idx="328">
                  <c:v>-14224.87948</c:v>
                </c:pt>
                <c:pt idx="329">
                  <c:v>-12346.56044</c:v>
                </c:pt>
                <c:pt idx="330">
                  <c:v>-7843.70548</c:v>
                </c:pt>
                <c:pt idx="331">
                  <c:v>-3080.53554</c:v>
                </c:pt>
                <c:pt idx="332">
                  <c:v>-3332.25097</c:v>
                </c:pt>
                <c:pt idx="333">
                  <c:v>13649.40334</c:v>
                </c:pt>
                <c:pt idx="334">
                  <c:v>14337.00186</c:v>
                </c:pt>
                <c:pt idx="335">
                  <c:v>-4956.11028</c:v>
                </c:pt>
                <c:pt idx="336">
                  <c:v>-11020.5524</c:v>
                </c:pt>
                <c:pt idx="337">
                  <c:v>-12867.34719</c:v>
                </c:pt>
                <c:pt idx="338">
                  <c:v>-9122.31505</c:v>
                </c:pt>
                <c:pt idx="339">
                  <c:v>-6405.1644</c:v>
                </c:pt>
                <c:pt idx="340">
                  <c:v>-6078.10799</c:v>
                </c:pt>
                <c:pt idx="341">
                  <c:v>-2361.41889</c:v>
                </c:pt>
                <c:pt idx="342">
                  <c:v>-1885.16115</c:v>
                </c:pt>
                <c:pt idx="343">
                  <c:v>-1817.81042</c:v>
                </c:pt>
                <c:pt idx="344">
                  <c:v>2780.47148</c:v>
                </c:pt>
                <c:pt idx="345">
                  <c:v>651.464429999996</c:v>
                </c:pt>
                <c:pt idx="346">
                  <c:v>-343.586509999997</c:v>
                </c:pt>
                <c:pt idx="347">
                  <c:v>-2649.86218</c:v>
                </c:pt>
                <c:pt idx="348">
                  <c:v>-406.962660000001</c:v>
                </c:pt>
                <c:pt idx="349">
                  <c:v>-7038.79347</c:v>
                </c:pt>
                <c:pt idx="350">
                  <c:v>-6338.84584</c:v>
                </c:pt>
                <c:pt idx="351">
                  <c:v>-8455.44814</c:v>
                </c:pt>
                <c:pt idx="352">
                  <c:v>-8189.86051</c:v>
                </c:pt>
                <c:pt idx="353">
                  <c:v>-7930.76983</c:v>
                </c:pt>
                <c:pt idx="354">
                  <c:v>-3436.98992</c:v>
                </c:pt>
                <c:pt idx="355">
                  <c:v>-1135.49806</c:v>
                </c:pt>
                <c:pt idx="356">
                  <c:v>-5649.88894</c:v>
                </c:pt>
                <c:pt idx="357">
                  <c:v>-3620.42283</c:v>
                </c:pt>
                <c:pt idx="358">
                  <c:v>-1286.42175</c:v>
                </c:pt>
                <c:pt idx="359">
                  <c:v>-2053.12503</c:v>
                </c:pt>
                <c:pt idx="360">
                  <c:v>-698.946309999999</c:v>
                </c:pt>
                <c:pt idx="361">
                  <c:v>1302.6612</c:v>
                </c:pt>
                <c:pt idx="362">
                  <c:v>-6097.99817</c:v>
                </c:pt>
                <c:pt idx="363">
                  <c:v>-2525.09817</c:v>
                </c:pt>
                <c:pt idx="364">
                  <c:v>-21705.61133</c:v>
                </c:pt>
                <c:pt idx="365">
                  <c:v>-16300.0642</c:v>
                </c:pt>
                <c:pt idx="366">
                  <c:v>-16116.99131</c:v>
                </c:pt>
                <c:pt idx="367">
                  <c:v>-6811.05035</c:v>
                </c:pt>
                <c:pt idx="368">
                  <c:v>-10110.27016</c:v>
                </c:pt>
                <c:pt idx="369">
                  <c:v>-3662.8362</c:v>
                </c:pt>
                <c:pt idx="370">
                  <c:v>-7613.05686</c:v>
                </c:pt>
                <c:pt idx="371">
                  <c:v>-10508.91402</c:v>
                </c:pt>
                <c:pt idx="372">
                  <c:v>-12352.69499</c:v>
                </c:pt>
                <c:pt idx="373">
                  <c:v>-12430.39139</c:v>
                </c:pt>
                <c:pt idx="374">
                  <c:v>-11381.83585</c:v>
                </c:pt>
                <c:pt idx="375">
                  <c:v>-14097.84166</c:v>
                </c:pt>
                <c:pt idx="376">
                  <c:v>-5552.43673</c:v>
                </c:pt>
                <c:pt idx="377">
                  <c:v>190.817120000003</c:v>
                </c:pt>
                <c:pt idx="378">
                  <c:v>3373.55375</c:v>
                </c:pt>
                <c:pt idx="379">
                  <c:v>2929.83425</c:v>
                </c:pt>
                <c:pt idx="380">
                  <c:v>6008.40042</c:v>
                </c:pt>
                <c:pt idx="381">
                  <c:v>6051.11054</c:v>
                </c:pt>
                <c:pt idx="382">
                  <c:v>26442.23569</c:v>
                </c:pt>
                <c:pt idx="383">
                  <c:v>21181.36729</c:v>
                </c:pt>
                <c:pt idx="384">
                  <c:v>23996.61759</c:v>
                </c:pt>
                <c:pt idx="385">
                  <c:v>24608.98586</c:v>
                </c:pt>
                <c:pt idx="386">
                  <c:v>16987.48586</c:v>
                </c:pt>
                <c:pt idx="387">
                  <c:v>19508.04616</c:v>
                </c:pt>
                <c:pt idx="388">
                  <c:v>25088.20426</c:v>
                </c:pt>
                <c:pt idx="389">
                  <c:v>17671.33171</c:v>
                </c:pt>
                <c:pt idx="390">
                  <c:v>10398.42365</c:v>
                </c:pt>
                <c:pt idx="391">
                  <c:v>-8937.03767</c:v>
                </c:pt>
                <c:pt idx="392">
                  <c:v>-4211.34513</c:v>
                </c:pt>
                <c:pt idx="393">
                  <c:v>11448.67267</c:v>
                </c:pt>
                <c:pt idx="394">
                  <c:v>11740.09111</c:v>
                </c:pt>
                <c:pt idx="395">
                  <c:v>13740.865</c:v>
                </c:pt>
                <c:pt idx="396">
                  <c:v>17269.55223</c:v>
                </c:pt>
                <c:pt idx="397">
                  <c:v>16865.02929</c:v>
                </c:pt>
                <c:pt idx="398">
                  <c:v>8356.73293</c:v>
                </c:pt>
                <c:pt idx="399">
                  <c:v>13788.92326</c:v>
                </c:pt>
                <c:pt idx="400">
                  <c:v>6581.97396</c:v>
                </c:pt>
                <c:pt idx="401">
                  <c:v>7008.94121</c:v>
                </c:pt>
                <c:pt idx="402">
                  <c:v>10583.56178</c:v>
                </c:pt>
                <c:pt idx="403">
                  <c:v>16987.43617</c:v>
                </c:pt>
                <c:pt idx="404">
                  <c:v>-1822.91517</c:v>
                </c:pt>
                <c:pt idx="405">
                  <c:v>-2126.59266</c:v>
                </c:pt>
                <c:pt idx="406">
                  <c:v>559.514770000002</c:v>
                </c:pt>
                <c:pt idx="407">
                  <c:v>-15092.29826</c:v>
                </c:pt>
                <c:pt idx="408">
                  <c:v>-17121.00747</c:v>
                </c:pt>
                <c:pt idx="409">
                  <c:v>-17956.39125</c:v>
                </c:pt>
                <c:pt idx="410">
                  <c:v>-17647.37957</c:v>
                </c:pt>
                <c:pt idx="411">
                  <c:v>-13524.68411</c:v>
                </c:pt>
                <c:pt idx="412">
                  <c:v>3808.55297</c:v>
                </c:pt>
                <c:pt idx="413">
                  <c:v>-5662.26901</c:v>
                </c:pt>
                <c:pt idx="414">
                  <c:v>-12694.43372</c:v>
                </c:pt>
                <c:pt idx="415">
                  <c:v>-10092.02947</c:v>
                </c:pt>
                <c:pt idx="416">
                  <c:v>-7626.36539</c:v>
                </c:pt>
                <c:pt idx="417">
                  <c:v>-26630.75423</c:v>
                </c:pt>
                <c:pt idx="418">
                  <c:v>-8487.91957</c:v>
                </c:pt>
                <c:pt idx="419">
                  <c:v>-22815.97965</c:v>
                </c:pt>
                <c:pt idx="420">
                  <c:v>-19181.43559</c:v>
                </c:pt>
                <c:pt idx="421">
                  <c:v>-21400.21882</c:v>
                </c:pt>
                <c:pt idx="422">
                  <c:v>-22928.9814</c:v>
                </c:pt>
                <c:pt idx="423">
                  <c:v>-18334.51309</c:v>
                </c:pt>
                <c:pt idx="424">
                  <c:v>-26053.04301</c:v>
                </c:pt>
                <c:pt idx="425">
                  <c:v>3125.23235</c:v>
                </c:pt>
                <c:pt idx="426">
                  <c:v>6334.31184</c:v>
                </c:pt>
                <c:pt idx="427">
                  <c:v>-1329.91868</c:v>
                </c:pt>
                <c:pt idx="428">
                  <c:v>-6386.16063</c:v>
                </c:pt>
                <c:pt idx="429">
                  <c:v>-5952.19501</c:v>
                </c:pt>
                <c:pt idx="430">
                  <c:v>-3069.70061</c:v>
                </c:pt>
                <c:pt idx="431">
                  <c:v>-1422.29829</c:v>
                </c:pt>
                <c:pt idx="432">
                  <c:v>-6699.72306</c:v>
                </c:pt>
                <c:pt idx="433">
                  <c:v>-7169.95993</c:v>
                </c:pt>
                <c:pt idx="434">
                  <c:v>-9959.31118</c:v>
                </c:pt>
                <c:pt idx="435">
                  <c:v>-11737.72472</c:v>
                </c:pt>
                <c:pt idx="436">
                  <c:v>-6449.63094</c:v>
                </c:pt>
                <c:pt idx="437">
                  <c:v>-2175.17639</c:v>
                </c:pt>
                <c:pt idx="438">
                  <c:v>-11201.32571</c:v>
                </c:pt>
                <c:pt idx="439">
                  <c:v>-5945.99374</c:v>
                </c:pt>
                <c:pt idx="440">
                  <c:v>-3493.59298</c:v>
                </c:pt>
                <c:pt idx="441">
                  <c:v>-1103.64976</c:v>
                </c:pt>
                <c:pt idx="442">
                  <c:v>9447.62532</c:v>
                </c:pt>
                <c:pt idx="443">
                  <c:v>9471.71771</c:v>
                </c:pt>
                <c:pt idx="444">
                  <c:v>11279.44263</c:v>
                </c:pt>
                <c:pt idx="445">
                  <c:v>3052.05954</c:v>
                </c:pt>
                <c:pt idx="446">
                  <c:v>11264.81827</c:v>
                </c:pt>
                <c:pt idx="447">
                  <c:v>7318.4564</c:v>
                </c:pt>
                <c:pt idx="448">
                  <c:v>5065.48298</c:v>
                </c:pt>
                <c:pt idx="449">
                  <c:v>-2423.43849</c:v>
                </c:pt>
                <c:pt idx="450">
                  <c:v>-873.444049999998</c:v>
                </c:pt>
                <c:pt idx="451">
                  <c:v>2621.24699</c:v>
                </c:pt>
                <c:pt idx="452">
                  <c:v>5475.40668</c:v>
                </c:pt>
                <c:pt idx="453">
                  <c:v>4843.87926</c:v>
                </c:pt>
                <c:pt idx="454">
                  <c:v>4477.45631</c:v>
                </c:pt>
                <c:pt idx="455">
                  <c:v>-9492.43866</c:v>
                </c:pt>
                <c:pt idx="456">
                  <c:v>433.06134</c:v>
                </c:pt>
                <c:pt idx="457">
                  <c:v>1839.92836</c:v>
                </c:pt>
                <c:pt idx="458">
                  <c:v>3607.04939</c:v>
                </c:pt>
                <c:pt idx="459">
                  <c:v>6154.30192</c:v>
                </c:pt>
                <c:pt idx="460">
                  <c:v>7926.38655</c:v>
                </c:pt>
                <c:pt idx="461">
                  <c:v>8565.42679</c:v>
                </c:pt>
                <c:pt idx="462">
                  <c:v>9682.41579</c:v>
                </c:pt>
                <c:pt idx="463">
                  <c:v>8806.40105</c:v>
                </c:pt>
                <c:pt idx="464">
                  <c:v>12340.93069</c:v>
                </c:pt>
                <c:pt idx="465">
                  <c:v>13282.39784</c:v>
                </c:pt>
                <c:pt idx="466">
                  <c:v>5761.75106</c:v>
                </c:pt>
                <c:pt idx="467">
                  <c:v>7193.43938</c:v>
                </c:pt>
                <c:pt idx="468">
                  <c:v>8090.38814</c:v>
                </c:pt>
                <c:pt idx="469">
                  <c:v>3510.39005</c:v>
                </c:pt>
                <c:pt idx="470">
                  <c:v>34.6092999999964</c:v>
                </c:pt>
                <c:pt idx="471">
                  <c:v>1771.2864</c:v>
                </c:pt>
                <c:pt idx="472">
                  <c:v>4662.39481</c:v>
                </c:pt>
                <c:pt idx="473">
                  <c:v>10101.52932</c:v>
                </c:pt>
                <c:pt idx="474">
                  <c:v>12333.50364</c:v>
                </c:pt>
                <c:pt idx="475">
                  <c:v>8881.17267</c:v>
                </c:pt>
                <c:pt idx="476">
                  <c:v>5721.03981</c:v>
                </c:pt>
                <c:pt idx="477">
                  <c:v>473.341650000002</c:v>
                </c:pt>
                <c:pt idx="478">
                  <c:v>3742.57007</c:v>
                </c:pt>
                <c:pt idx="479">
                  <c:v>6611.43402</c:v>
                </c:pt>
                <c:pt idx="480">
                  <c:v>9764.51383</c:v>
                </c:pt>
                <c:pt idx="481">
                  <c:v>4044.54798</c:v>
                </c:pt>
                <c:pt idx="482">
                  <c:v>-2470.48702</c:v>
                </c:pt>
                <c:pt idx="483">
                  <c:v>-9160.89511</c:v>
                </c:pt>
                <c:pt idx="484">
                  <c:v>-3017.30658</c:v>
                </c:pt>
                <c:pt idx="485">
                  <c:v>-959.918099999999</c:v>
                </c:pt>
                <c:pt idx="486">
                  <c:v>13995.80365</c:v>
                </c:pt>
                <c:pt idx="487">
                  <c:v>4700.41346</c:v>
                </c:pt>
                <c:pt idx="488">
                  <c:v>2833.44083</c:v>
                </c:pt>
                <c:pt idx="489">
                  <c:v>4022.46792</c:v>
                </c:pt>
                <c:pt idx="490">
                  <c:v>3793.94961</c:v>
                </c:pt>
                <c:pt idx="491">
                  <c:v>2902.76806</c:v>
                </c:pt>
                <c:pt idx="492">
                  <c:v>5132.14502</c:v>
                </c:pt>
                <c:pt idx="493">
                  <c:v>4630.75553</c:v>
                </c:pt>
                <c:pt idx="494">
                  <c:v>5220.7211</c:v>
                </c:pt>
                <c:pt idx="495">
                  <c:v>5106.92258</c:v>
                </c:pt>
                <c:pt idx="496">
                  <c:v>4499.791</c:v>
                </c:pt>
                <c:pt idx="497">
                  <c:v>1103.49837</c:v>
                </c:pt>
                <c:pt idx="498">
                  <c:v>-2146.73334</c:v>
                </c:pt>
                <c:pt idx="499">
                  <c:v>3684.03349</c:v>
                </c:pt>
                <c:pt idx="500">
                  <c:v>7989.69097</c:v>
                </c:pt>
                <c:pt idx="501">
                  <c:v>1718.30818</c:v>
                </c:pt>
                <c:pt idx="502">
                  <c:v>1023.09972</c:v>
                </c:pt>
                <c:pt idx="503">
                  <c:v>2919.72164</c:v>
                </c:pt>
                <c:pt idx="504">
                  <c:v>1591.55633</c:v>
                </c:pt>
                <c:pt idx="505">
                  <c:v>-601.62745</c:v>
                </c:pt>
                <c:pt idx="506">
                  <c:v>-482.749060000002</c:v>
                </c:pt>
                <c:pt idx="507">
                  <c:v>290.09952</c:v>
                </c:pt>
                <c:pt idx="508">
                  <c:v>7441.81674</c:v>
                </c:pt>
                <c:pt idx="509">
                  <c:v>-26.5154299999995</c:v>
                </c:pt>
                <c:pt idx="510">
                  <c:v>6178.53308</c:v>
                </c:pt>
                <c:pt idx="511">
                  <c:v>3837.3296</c:v>
                </c:pt>
                <c:pt idx="512">
                  <c:v>984.439909999997</c:v>
                </c:pt>
                <c:pt idx="513">
                  <c:v>732.03414</c:v>
                </c:pt>
                <c:pt idx="514">
                  <c:v>3530.70221</c:v>
                </c:pt>
                <c:pt idx="515">
                  <c:v>6009.46914</c:v>
                </c:pt>
                <c:pt idx="516">
                  <c:v>5166.71349</c:v>
                </c:pt>
              </c:numCache>
            </c:numRef>
          </c:val>
        </c:ser>
        <c:ser>
          <c:idx val="2"/>
          <c:order val="2"/>
          <c:tx>
            <c:strRef>
              <c:f>'graph Data'!$D$3</c:f>
              <c:strCache>
                <c:ptCount val="1"/>
                <c:pt idx="0">
                  <c:v>Total EndUser Transport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Data'!$A$4:$A$520</c:f>
              <c:strCache>
                <c:ptCount val="517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  <c:pt idx="334">
                  <c:v>12/1/1999</c:v>
                </c:pt>
                <c:pt idx="335">
                  <c:v>12/2/1999</c:v>
                </c:pt>
                <c:pt idx="336">
                  <c:v>12/3/1999</c:v>
                </c:pt>
                <c:pt idx="337">
                  <c:v>12/4/1999</c:v>
                </c:pt>
                <c:pt idx="338">
                  <c:v>12/5/1999</c:v>
                </c:pt>
                <c:pt idx="339">
                  <c:v>12/6/1999</c:v>
                </c:pt>
                <c:pt idx="340">
                  <c:v>12/7/1999</c:v>
                </c:pt>
                <c:pt idx="341">
                  <c:v>12/8/1999</c:v>
                </c:pt>
                <c:pt idx="342">
                  <c:v>12/9/1999</c:v>
                </c:pt>
                <c:pt idx="343">
                  <c:v>12/10/1999</c:v>
                </c:pt>
                <c:pt idx="344">
                  <c:v>12/11/1999</c:v>
                </c:pt>
                <c:pt idx="345">
                  <c:v>12/12/1999</c:v>
                </c:pt>
                <c:pt idx="346">
                  <c:v>12/13/1999</c:v>
                </c:pt>
                <c:pt idx="347">
                  <c:v>12/14/1999</c:v>
                </c:pt>
                <c:pt idx="348">
                  <c:v>12/15/1999</c:v>
                </c:pt>
                <c:pt idx="349">
                  <c:v>12/16/1999</c:v>
                </c:pt>
                <c:pt idx="350">
                  <c:v>12/17/1999</c:v>
                </c:pt>
                <c:pt idx="351">
                  <c:v>12/18/1999</c:v>
                </c:pt>
                <c:pt idx="352">
                  <c:v>12/19/1999</c:v>
                </c:pt>
                <c:pt idx="353">
                  <c:v>12/20/1999</c:v>
                </c:pt>
                <c:pt idx="354">
                  <c:v>12/21/1999</c:v>
                </c:pt>
                <c:pt idx="355">
                  <c:v>12/22/1999</c:v>
                </c:pt>
                <c:pt idx="356">
                  <c:v>12/23/1999</c:v>
                </c:pt>
                <c:pt idx="357">
                  <c:v>12/24/1999</c:v>
                </c:pt>
                <c:pt idx="358">
                  <c:v>12/25/1999</c:v>
                </c:pt>
                <c:pt idx="359">
                  <c:v>12/26/1999</c:v>
                </c:pt>
                <c:pt idx="360">
                  <c:v>12/27/1999</c:v>
                </c:pt>
                <c:pt idx="361">
                  <c:v>12/28/1999</c:v>
                </c:pt>
                <c:pt idx="362">
                  <c:v>12/29/1999</c:v>
                </c:pt>
                <c:pt idx="363">
                  <c:v>12/30/1999</c:v>
                </c:pt>
                <c:pt idx="364">
                  <c:v>12/31/1999</c:v>
                </c:pt>
                <c:pt idx="365">
                  <c:v>1/1/2000</c:v>
                </c:pt>
                <c:pt idx="366">
                  <c:v>1/2/2000</c:v>
                </c:pt>
                <c:pt idx="367">
                  <c:v>1/3/2000</c:v>
                </c:pt>
                <c:pt idx="368">
                  <c:v>1/4/2000</c:v>
                </c:pt>
                <c:pt idx="369">
                  <c:v>1/5/2000</c:v>
                </c:pt>
                <c:pt idx="370">
                  <c:v>1/6/2000</c:v>
                </c:pt>
                <c:pt idx="371">
                  <c:v>1/7/2000</c:v>
                </c:pt>
                <c:pt idx="372">
                  <c:v>1/8/2000</c:v>
                </c:pt>
                <c:pt idx="373">
                  <c:v>1/9/2000</c:v>
                </c:pt>
                <c:pt idx="374">
                  <c:v>1/10/2000</c:v>
                </c:pt>
                <c:pt idx="375">
                  <c:v>1/11/2000</c:v>
                </c:pt>
                <c:pt idx="376">
                  <c:v>1/12/2000</c:v>
                </c:pt>
                <c:pt idx="377">
                  <c:v>1/13/2000</c:v>
                </c:pt>
                <c:pt idx="378">
                  <c:v>1/14/2000</c:v>
                </c:pt>
                <c:pt idx="379">
                  <c:v>1/15/2000</c:v>
                </c:pt>
                <c:pt idx="380">
                  <c:v>1/16/2000</c:v>
                </c:pt>
                <c:pt idx="381">
                  <c:v>1/17/2000</c:v>
                </c:pt>
                <c:pt idx="382">
                  <c:v>1/18/2000</c:v>
                </c:pt>
                <c:pt idx="383">
                  <c:v>1/19/2000</c:v>
                </c:pt>
                <c:pt idx="384">
                  <c:v>1/20/2000</c:v>
                </c:pt>
                <c:pt idx="385">
                  <c:v>1/21/2000</c:v>
                </c:pt>
                <c:pt idx="386">
                  <c:v>1/22/2000</c:v>
                </c:pt>
                <c:pt idx="387">
                  <c:v>1/23/2000</c:v>
                </c:pt>
                <c:pt idx="388">
                  <c:v>1/24/2000</c:v>
                </c:pt>
                <c:pt idx="389">
                  <c:v>1/25/2000</c:v>
                </c:pt>
                <c:pt idx="390">
                  <c:v>1/26/2000</c:v>
                </c:pt>
                <c:pt idx="391">
                  <c:v>1/27/2000</c:v>
                </c:pt>
                <c:pt idx="392">
                  <c:v>1/28/2000</c:v>
                </c:pt>
                <c:pt idx="393">
                  <c:v>1/29/2000</c:v>
                </c:pt>
                <c:pt idx="394">
                  <c:v>1/30/2000</c:v>
                </c:pt>
                <c:pt idx="395">
                  <c:v>1/31/2000</c:v>
                </c:pt>
                <c:pt idx="396">
                  <c:v>2/1/2000</c:v>
                </c:pt>
                <c:pt idx="397">
                  <c:v>2/2/2000</c:v>
                </c:pt>
                <c:pt idx="398">
                  <c:v>2/3/2000</c:v>
                </c:pt>
                <c:pt idx="399">
                  <c:v>2/4/2000</c:v>
                </c:pt>
                <c:pt idx="400">
                  <c:v>2/5/2000</c:v>
                </c:pt>
                <c:pt idx="401">
                  <c:v>2/6/2000</c:v>
                </c:pt>
                <c:pt idx="402">
                  <c:v>2/7/2000</c:v>
                </c:pt>
                <c:pt idx="403">
                  <c:v>2/8/2000</c:v>
                </c:pt>
                <c:pt idx="404">
                  <c:v>2/9/2000</c:v>
                </c:pt>
                <c:pt idx="405">
                  <c:v>2/10/2000</c:v>
                </c:pt>
                <c:pt idx="406">
                  <c:v>2/11/2000</c:v>
                </c:pt>
                <c:pt idx="407">
                  <c:v>2/12/2000</c:v>
                </c:pt>
                <c:pt idx="408">
                  <c:v>2/13/2000</c:v>
                </c:pt>
                <c:pt idx="409">
                  <c:v>2/14/2000</c:v>
                </c:pt>
                <c:pt idx="410">
                  <c:v>2/15/2000</c:v>
                </c:pt>
                <c:pt idx="411">
                  <c:v>2/16/2000</c:v>
                </c:pt>
                <c:pt idx="412">
                  <c:v>2/17/2000</c:v>
                </c:pt>
                <c:pt idx="413">
                  <c:v>2/18/2000</c:v>
                </c:pt>
                <c:pt idx="414">
                  <c:v>2/19/2000</c:v>
                </c:pt>
                <c:pt idx="415">
                  <c:v>2/20/2000</c:v>
                </c:pt>
                <c:pt idx="416">
                  <c:v>2/21/2000</c:v>
                </c:pt>
                <c:pt idx="417">
                  <c:v>2/22/2000</c:v>
                </c:pt>
                <c:pt idx="418">
                  <c:v>2/23/2000</c:v>
                </c:pt>
                <c:pt idx="419">
                  <c:v>2/24/2000</c:v>
                </c:pt>
                <c:pt idx="420">
                  <c:v>2/25/2000</c:v>
                </c:pt>
                <c:pt idx="421">
                  <c:v>2/26/2000</c:v>
                </c:pt>
                <c:pt idx="422">
                  <c:v>2/27/2000</c:v>
                </c:pt>
                <c:pt idx="423">
                  <c:v>2/28/2000</c:v>
                </c:pt>
                <c:pt idx="424">
                  <c:v>2/29/2000</c:v>
                </c:pt>
                <c:pt idx="425">
                  <c:v>3/1/2000</c:v>
                </c:pt>
                <c:pt idx="426">
                  <c:v>3/2/2000</c:v>
                </c:pt>
                <c:pt idx="427">
                  <c:v>3/3/2000</c:v>
                </c:pt>
                <c:pt idx="428">
                  <c:v>3/4/2000</c:v>
                </c:pt>
                <c:pt idx="429">
                  <c:v>3/5/2000</c:v>
                </c:pt>
                <c:pt idx="430">
                  <c:v>3/6/2000</c:v>
                </c:pt>
                <c:pt idx="431">
                  <c:v>3/7/2000</c:v>
                </c:pt>
                <c:pt idx="432">
                  <c:v>3/8/2000</c:v>
                </c:pt>
                <c:pt idx="433">
                  <c:v>3/9/2000</c:v>
                </c:pt>
                <c:pt idx="434">
                  <c:v>3/10/2000</c:v>
                </c:pt>
                <c:pt idx="435">
                  <c:v>3/11/2000</c:v>
                </c:pt>
                <c:pt idx="436">
                  <c:v>3/12/2000</c:v>
                </c:pt>
                <c:pt idx="437">
                  <c:v>3/13/2000</c:v>
                </c:pt>
                <c:pt idx="438">
                  <c:v>3/14/2000</c:v>
                </c:pt>
                <c:pt idx="439">
                  <c:v>3/15/2000</c:v>
                </c:pt>
                <c:pt idx="440">
                  <c:v>3/16/2000</c:v>
                </c:pt>
                <c:pt idx="441">
                  <c:v>3/17/2000</c:v>
                </c:pt>
                <c:pt idx="442">
                  <c:v>3/18/2000</c:v>
                </c:pt>
                <c:pt idx="443">
                  <c:v>3/19/2000</c:v>
                </c:pt>
                <c:pt idx="444">
                  <c:v>3/20/2000</c:v>
                </c:pt>
                <c:pt idx="445">
                  <c:v>3/21/2000</c:v>
                </c:pt>
                <c:pt idx="446">
                  <c:v>3/22/2000</c:v>
                </c:pt>
                <c:pt idx="447">
                  <c:v>3/23/2000</c:v>
                </c:pt>
                <c:pt idx="448">
                  <c:v>3/24/2000</c:v>
                </c:pt>
                <c:pt idx="449">
                  <c:v>3/25/2000</c:v>
                </c:pt>
                <c:pt idx="450">
                  <c:v>3/26/2000</c:v>
                </c:pt>
                <c:pt idx="451">
                  <c:v>3/27/2000</c:v>
                </c:pt>
                <c:pt idx="452">
                  <c:v>3/28/2000</c:v>
                </c:pt>
                <c:pt idx="453">
                  <c:v>3/29/2000</c:v>
                </c:pt>
                <c:pt idx="454">
                  <c:v>3/30/2000</c:v>
                </c:pt>
                <c:pt idx="455">
                  <c:v>3/31/2000</c:v>
                </c:pt>
                <c:pt idx="456">
                  <c:v>4/1/2000</c:v>
                </c:pt>
                <c:pt idx="457">
                  <c:v>4/2/2000</c:v>
                </c:pt>
                <c:pt idx="458">
                  <c:v>4/3/2000</c:v>
                </c:pt>
                <c:pt idx="459">
                  <c:v>4/4/2000</c:v>
                </c:pt>
                <c:pt idx="460">
                  <c:v>4/5/2000</c:v>
                </c:pt>
                <c:pt idx="461">
                  <c:v>4/6/2000</c:v>
                </c:pt>
                <c:pt idx="462">
                  <c:v>4/7/2000</c:v>
                </c:pt>
                <c:pt idx="463">
                  <c:v>4/8/2000</c:v>
                </c:pt>
                <c:pt idx="464">
                  <c:v>4/9/2000</c:v>
                </c:pt>
                <c:pt idx="465">
                  <c:v>4/10/2000</c:v>
                </c:pt>
                <c:pt idx="466">
                  <c:v>4/11/2000</c:v>
                </c:pt>
                <c:pt idx="467">
                  <c:v>4/12/2000</c:v>
                </c:pt>
                <c:pt idx="468">
                  <c:v>4/13/2000</c:v>
                </c:pt>
                <c:pt idx="469">
                  <c:v>4/14/2000</c:v>
                </c:pt>
                <c:pt idx="470">
                  <c:v>4/15/2000</c:v>
                </c:pt>
                <c:pt idx="471">
                  <c:v>4/16/2000</c:v>
                </c:pt>
                <c:pt idx="472">
                  <c:v>4/17/2000</c:v>
                </c:pt>
                <c:pt idx="473">
                  <c:v>4/18/2000</c:v>
                </c:pt>
                <c:pt idx="474">
                  <c:v>4/19/2000</c:v>
                </c:pt>
                <c:pt idx="475">
                  <c:v>4/20/2000</c:v>
                </c:pt>
                <c:pt idx="476">
                  <c:v>4/21/2000</c:v>
                </c:pt>
                <c:pt idx="477">
                  <c:v>4/22/2000</c:v>
                </c:pt>
                <c:pt idx="478">
                  <c:v>4/23/2000</c:v>
                </c:pt>
                <c:pt idx="479">
                  <c:v>4/24/2000</c:v>
                </c:pt>
                <c:pt idx="480">
                  <c:v>4/25/2000</c:v>
                </c:pt>
                <c:pt idx="481">
                  <c:v>4/26/2000</c:v>
                </c:pt>
                <c:pt idx="482">
                  <c:v>4/27/2000</c:v>
                </c:pt>
                <c:pt idx="483">
                  <c:v>4/28/2000</c:v>
                </c:pt>
                <c:pt idx="484">
                  <c:v>4/29/2000</c:v>
                </c:pt>
                <c:pt idx="485">
                  <c:v>4/30/2000</c:v>
                </c:pt>
                <c:pt idx="486">
                  <c:v>5/1/2000</c:v>
                </c:pt>
                <c:pt idx="487">
                  <c:v>5/2/2000</c:v>
                </c:pt>
                <c:pt idx="488">
                  <c:v>5/3/2000</c:v>
                </c:pt>
                <c:pt idx="489">
                  <c:v>5/4/2000</c:v>
                </c:pt>
                <c:pt idx="490">
                  <c:v>5/5/2000</c:v>
                </c:pt>
                <c:pt idx="491">
                  <c:v>5/6/2000</c:v>
                </c:pt>
                <c:pt idx="492">
                  <c:v>5/7/2000</c:v>
                </c:pt>
                <c:pt idx="493">
                  <c:v>5/8/2000</c:v>
                </c:pt>
                <c:pt idx="494">
                  <c:v>5/9/2000</c:v>
                </c:pt>
                <c:pt idx="495">
                  <c:v>5/10/2000</c:v>
                </c:pt>
                <c:pt idx="496">
                  <c:v>5/11/2000</c:v>
                </c:pt>
                <c:pt idx="497">
                  <c:v>5/12/2000</c:v>
                </c:pt>
                <c:pt idx="498">
                  <c:v>5/13/2000</c:v>
                </c:pt>
                <c:pt idx="499">
                  <c:v>5/14/2000</c:v>
                </c:pt>
                <c:pt idx="500">
                  <c:v>5/15/2000</c:v>
                </c:pt>
                <c:pt idx="501">
                  <c:v>5/16/2000</c:v>
                </c:pt>
                <c:pt idx="502">
                  <c:v>5/17/2000</c:v>
                </c:pt>
                <c:pt idx="503">
                  <c:v>5/18/2000</c:v>
                </c:pt>
                <c:pt idx="504">
                  <c:v>5/19/2000</c:v>
                </c:pt>
                <c:pt idx="505">
                  <c:v>5/20/2000</c:v>
                </c:pt>
                <c:pt idx="506">
                  <c:v>5/21/2000</c:v>
                </c:pt>
                <c:pt idx="507">
                  <c:v>5/22/2000</c:v>
                </c:pt>
                <c:pt idx="508">
                  <c:v>5/23/2000</c:v>
                </c:pt>
                <c:pt idx="509">
                  <c:v>5/24/2000</c:v>
                </c:pt>
                <c:pt idx="510">
                  <c:v>5/25/2000</c:v>
                </c:pt>
                <c:pt idx="511">
                  <c:v>5/26/2000</c:v>
                </c:pt>
                <c:pt idx="512">
                  <c:v>5/27/2000</c:v>
                </c:pt>
                <c:pt idx="513">
                  <c:v>5/28/2000</c:v>
                </c:pt>
                <c:pt idx="514">
                  <c:v>5/29/2000</c:v>
                </c:pt>
                <c:pt idx="515">
                  <c:v>5/30/2000</c:v>
                </c:pt>
                <c:pt idx="516">
                  <c:v>5/31/2000</c:v>
                </c:pt>
              </c:strCache>
            </c:strRef>
          </c:cat>
          <c:val>
            <c:numRef>
              <c:f>'graph Data'!$D$4:$D$520</c:f>
              <c:numCache>
                <c:formatCode>_(* #,##0_);_(* \(#,##0\);_(* \-??_);_(@_)</c:formatCode>
                <c:ptCount val="517"/>
                <c:pt idx="0">
                  <c:v>30693</c:v>
                </c:pt>
                <c:pt idx="1">
                  <c:v>34679</c:v>
                </c:pt>
                <c:pt idx="2">
                  <c:v>35890</c:v>
                </c:pt>
                <c:pt idx="3">
                  <c:v>35257</c:v>
                </c:pt>
                <c:pt idx="4">
                  <c:v>36240</c:v>
                </c:pt>
                <c:pt idx="5">
                  <c:v>27431</c:v>
                </c:pt>
                <c:pt idx="6">
                  <c:v>26682</c:v>
                </c:pt>
                <c:pt idx="7">
                  <c:v>31595</c:v>
                </c:pt>
                <c:pt idx="8">
                  <c:v>30417</c:v>
                </c:pt>
                <c:pt idx="9">
                  <c:v>28261</c:v>
                </c:pt>
                <c:pt idx="10">
                  <c:v>27398</c:v>
                </c:pt>
                <c:pt idx="11">
                  <c:v>28080</c:v>
                </c:pt>
                <c:pt idx="12">
                  <c:v>31097</c:v>
                </c:pt>
                <c:pt idx="13">
                  <c:v>39915</c:v>
                </c:pt>
                <c:pt idx="14">
                  <c:v>33200</c:v>
                </c:pt>
                <c:pt idx="15">
                  <c:v>46312</c:v>
                </c:pt>
                <c:pt idx="16">
                  <c:v>58015</c:v>
                </c:pt>
                <c:pt idx="17">
                  <c:v>60550</c:v>
                </c:pt>
                <c:pt idx="18">
                  <c:v>55951</c:v>
                </c:pt>
                <c:pt idx="19">
                  <c:v>50609</c:v>
                </c:pt>
                <c:pt idx="20">
                  <c:v>44576</c:v>
                </c:pt>
                <c:pt idx="21">
                  <c:v>45491</c:v>
                </c:pt>
                <c:pt idx="22">
                  <c:v>46904</c:v>
                </c:pt>
                <c:pt idx="23">
                  <c:v>44748</c:v>
                </c:pt>
                <c:pt idx="24">
                  <c:v>43454</c:v>
                </c:pt>
                <c:pt idx="25">
                  <c:v>51570</c:v>
                </c:pt>
                <c:pt idx="26">
                  <c:v>53295</c:v>
                </c:pt>
                <c:pt idx="27">
                  <c:v>54385</c:v>
                </c:pt>
                <c:pt idx="28">
                  <c:v>59651</c:v>
                </c:pt>
                <c:pt idx="29">
                  <c:v>57407</c:v>
                </c:pt>
                <c:pt idx="30">
                  <c:v>58577</c:v>
                </c:pt>
                <c:pt idx="31">
                  <c:v>36329.484375</c:v>
                </c:pt>
                <c:pt idx="32">
                  <c:v>37247.5625</c:v>
                </c:pt>
                <c:pt idx="33">
                  <c:v>40424.796875</c:v>
                </c:pt>
                <c:pt idx="34">
                  <c:v>40925.5625</c:v>
                </c:pt>
                <c:pt idx="35">
                  <c:v>42983.5625</c:v>
                </c:pt>
                <c:pt idx="36">
                  <c:v>43218.03125</c:v>
                </c:pt>
                <c:pt idx="37">
                  <c:v>42385.71875</c:v>
                </c:pt>
                <c:pt idx="38">
                  <c:v>42177.640625</c:v>
                </c:pt>
                <c:pt idx="39">
                  <c:v>41604.640625</c:v>
                </c:pt>
                <c:pt idx="40">
                  <c:v>45424.34375</c:v>
                </c:pt>
                <c:pt idx="41">
                  <c:v>44794.8125</c:v>
                </c:pt>
                <c:pt idx="42">
                  <c:v>42813.34375</c:v>
                </c:pt>
                <c:pt idx="43">
                  <c:v>36207.78125</c:v>
                </c:pt>
                <c:pt idx="44">
                  <c:v>36207.78125</c:v>
                </c:pt>
                <c:pt idx="45">
                  <c:v>38080.484375</c:v>
                </c:pt>
                <c:pt idx="46">
                  <c:v>38495.875</c:v>
                </c:pt>
                <c:pt idx="47">
                  <c:v>41549.953125</c:v>
                </c:pt>
                <c:pt idx="48">
                  <c:v>40984.5625</c:v>
                </c:pt>
                <c:pt idx="49">
                  <c:v>38612.640625</c:v>
                </c:pt>
                <c:pt idx="50">
                  <c:v>33311.859375</c:v>
                </c:pt>
                <c:pt idx="51">
                  <c:v>32271.46875</c:v>
                </c:pt>
                <c:pt idx="52">
                  <c:v>32895.703125</c:v>
                </c:pt>
                <c:pt idx="53">
                  <c:v>26122.171875</c:v>
                </c:pt>
                <c:pt idx="54">
                  <c:v>33673.015625</c:v>
                </c:pt>
                <c:pt idx="55">
                  <c:v>35526.171875</c:v>
                </c:pt>
                <c:pt idx="56">
                  <c:v>45416.09375</c:v>
                </c:pt>
                <c:pt idx="57">
                  <c:v>43584.640625</c:v>
                </c:pt>
                <c:pt idx="58">
                  <c:v>45067.796875</c:v>
                </c:pt>
                <c:pt idx="59">
                  <c:v>35673.75</c:v>
                </c:pt>
                <c:pt idx="60">
                  <c:v>36355.125</c:v>
                </c:pt>
                <c:pt idx="61">
                  <c:v>36695.8125</c:v>
                </c:pt>
                <c:pt idx="62">
                  <c:v>35673.75</c:v>
                </c:pt>
                <c:pt idx="63">
                  <c:v>35265.125</c:v>
                </c:pt>
                <c:pt idx="64">
                  <c:v>35776.15625</c:v>
                </c:pt>
                <c:pt idx="65">
                  <c:v>33732.03125</c:v>
                </c:pt>
                <c:pt idx="66">
                  <c:v>34413.40625</c:v>
                </c:pt>
                <c:pt idx="67">
                  <c:v>28592.75</c:v>
                </c:pt>
                <c:pt idx="68">
                  <c:v>29987.71875</c:v>
                </c:pt>
                <c:pt idx="69">
                  <c:v>28789.375</c:v>
                </c:pt>
                <c:pt idx="70">
                  <c:v>28940.375</c:v>
                </c:pt>
                <c:pt idx="71">
                  <c:v>32978.40625</c:v>
                </c:pt>
                <c:pt idx="72">
                  <c:v>33148.75</c:v>
                </c:pt>
                <c:pt idx="73">
                  <c:v>32808.0625</c:v>
                </c:pt>
                <c:pt idx="74">
                  <c:v>34162.09375</c:v>
                </c:pt>
                <c:pt idx="75">
                  <c:v>39380.53125</c:v>
                </c:pt>
                <c:pt idx="76">
                  <c:v>46234.53125</c:v>
                </c:pt>
                <c:pt idx="77">
                  <c:v>46262.8125</c:v>
                </c:pt>
                <c:pt idx="78">
                  <c:v>45592.46875</c:v>
                </c:pt>
                <c:pt idx="79">
                  <c:v>46614.53125</c:v>
                </c:pt>
                <c:pt idx="80">
                  <c:v>45933.15625</c:v>
                </c:pt>
                <c:pt idx="81">
                  <c:v>49137.8125</c:v>
                </c:pt>
                <c:pt idx="82">
                  <c:v>50531.84375</c:v>
                </c:pt>
                <c:pt idx="83">
                  <c:v>58774.5</c:v>
                </c:pt>
                <c:pt idx="84">
                  <c:v>55521.78125</c:v>
                </c:pt>
                <c:pt idx="85">
                  <c:v>53616.75</c:v>
                </c:pt>
                <c:pt idx="86">
                  <c:v>53957.4375</c:v>
                </c:pt>
                <c:pt idx="87">
                  <c:v>54979.5</c:v>
                </c:pt>
                <c:pt idx="88">
                  <c:v>52523.1875</c:v>
                </c:pt>
                <c:pt idx="89">
                  <c:v>49783.90625</c:v>
                </c:pt>
                <c:pt idx="90">
                  <c:v>36820</c:v>
                </c:pt>
                <c:pt idx="91">
                  <c:v>35336</c:v>
                </c:pt>
                <c:pt idx="92">
                  <c:v>35897</c:v>
                </c:pt>
                <c:pt idx="93">
                  <c:v>36009</c:v>
                </c:pt>
                <c:pt idx="94">
                  <c:v>35000</c:v>
                </c:pt>
                <c:pt idx="95">
                  <c:v>34664</c:v>
                </c:pt>
                <c:pt idx="96">
                  <c:v>34632</c:v>
                </c:pt>
                <c:pt idx="97">
                  <c:v>35169</c:v>
                </c:pt>
                <c:pt idx="98">
                  <c:v>35701</c:v>
                </c:pt>
                <c:pt idx="99">
                  <c:v>34604</c:v>
                </c:pt>
                <c:pt idx="100">
                  <c:v>34380</c:v>
                </c:pt>
                <c:pt idx="101">
                  <c:v>34380</c:v>
                </c:pt>
                <c:pt idx="102">
                  <c:v>34599</c:v>
                </c:pt>
                <c:pt idx="103">
                  <c:v>34016</c:v>
                </c:pt>
                <c:pt idx="104">
                  <c:v>34681</c:v>
                </c:pt>
                <c:pt idx="105">
                  <c:v>33665</c:v>
                </c:pt>
                <c:pt idx="106">
                  <c:v>33777</c:v>
                </c:pt>
                <c:pt idx="107">
                  <c:v>33441</c:v>
                </c:pt>
                <c:pt idx="108">
                  <c:v>33441</c:v>
                </c:pt>
                <c:pt idx="109">
                  <c:v>34665</c:v>
                </c:pt>
                <c:pt idx="110">
                  <c:v>29746</c:v>
                </c:pt>
                <c:pt idx="111">
                  <c:v>29751</c:v>
                </c:pt>
                <c:pt idx="112">
                  <c:v>29665</c:v>
                </c:pt>
                <c:pt idx="113">
                  <c:v>30875</c:v>
                </c:pt>
                <c:pt idx="114">
                  <c:v>30790</c:v>
                </c:pt>
                <c:pt idx="115">
                  <c:v>30790</c:v>
                </c:pt>
                <c:pt idx="116">
                  <c:v>36080</c:v>
                </c:pt>
                <c:pt idx="117">
                  <c:v>34763</c:v>
                </c:pt>
                <c:pt idx="118">
                  <c:v>30862</c:v>
                </c:pt>
                <c:pt idx="119">
                  <c:v>34720</c:v>
                </c:pt>
                <c:pt idx="120">
                  <c:v>20885</c:v>
                </c:pt>
                <c:pt idx="121">
                  <c:v>20885</c:v>
                </c:pt>
                <c:pt idx="122">
                  <c:v>20885</c:v>
                </c:pt>
                <c:pt idx="123">
                  <c:v>20966</c:v>
                </c:pt>
                <c:pt idx="124">
                  <c:v>20836</c:v>
                </c:pt>
                <c:pt idx="125">
                  <c:v>20836</c:v>
                </c:pt>
                <c:pt idx="126">
                  <c:v>20836</c:v>
                </c:pt>
                <c:pt idx="127">
                  <c:v>21787</c:v>
                </c:pt>
                <c:pt idx="128">
                  <c:v>21787</c:v>
                </c:pt>
                <c:pt idx="129">
                  <c:v>21787</c:v>
                </c:pt>
                <c:pt idx="130">
                  <c:v>22053</c:v>
                </c:pt>
                <c:pt idx="131">
                  <c:v>21255</c:v>
                </c:pt>
                <c:pt idx="132">
                  <c:v>21255</c:v>
                </c:pt>
                <c:pt idx="133">
                  <c:v>21886</c:v>
                </c:pt>
                <c:pt idx="134">
                  <c:v>20852</c:v>
                </c:pt>
                <c:pt idx="135">
                  <c:v>20846</c:v>
                </c:pt>
                <c:pt idx="136">
                  <c:v>20846</c:v>
                </c:pt>
                <c:pt idx="137">
                  <c:v>21206</c:v>
                </c:pt>
                <c:pt idx="138">
                  <c:v>20322</c:v>
                </c:pt>
                <c:pt idx="139">
                  <c:v>19115</c:v>
                </c:pt>
                <c:pt idx="140">
                  <c:v>19099</c:v>
                </c:pt>
                <c:pt idx="141">
                  <c:v>24588</c:v>
                </c:pt>
                <c:pt idx="142">
                  <c:v>25971</c:v>
                </c:pt>
                <c:pt idx="143">
                  <c:v>25971</c:v>
                </c:pt>
                <c:pt idx="144">
                  <c:v>21936</c:v>
                </c:pt>
                <c:pt idx="145">
                  <c:v>20987</c:v>
                </c:pt>
                <c:pt idx="146">
                  <c:v>23330</c:v>
                </c:pt>
                <c:pt idx="147">
                  <c:v>22309</c:v>
                </c:pt>
                <c:pt idx="148">
                  <c:v>22309</c:v>
                </c:pt>
                <c:pt idx="149">
                  <c:v>22283</c:v>
                </c:pt>
                <c:pt idx="150">
                  <c:v>21728</c:v>
                </c:pt>
                <c:pt idx="151">
                  <c:v>24066</c:v>
                </c:pt>
                <c:pt idx="152">
                  <c:v>24152</c:v>
                </c:pt>
                <c:pt idx="153">
                  <c:v>24155</c:v>
                </c:pt>
                <c:pt idx="154">
                  <c:v>22455</c:v>
                </c:pt>
                <c:pt idx="155">
                  <c:v>22455</c:v>
                </c:pt>
                <c:pt idx="156">
                  <c:v>22455</c:v>
                </c:pt>
                <c:pt idx="157">
                  <c:v>22455</c:v>
                </c:pt>
                <c:pt idx="158">
                  <c:v>21455</c:v>
                </c:pt>
                <c:pt idx="159">
                  <c:v>21245</c:v>
                </c:pt>
                <c:pt idx="160">
                  <c:v>19119</c:v>
                </c:pt>
                <c:pt idx="161">
                  <c:v>19119</c:v>
                </c:pt>
                <c:pt idx="162">
                  <c:v>19319</c:v>
                </c:pt>
                <c:pt idx="163">
                  <c:v>19275</c:v>
                </c:pt>
                <c:pt idx="164">
                  <c:v>19275</c:v>
                </c:pt>
                <c:pt idx="165">
                  <c:v>20075</c:v>
                </c:pt>
                <c:pt idx="166">
                  <c:v>20995</c:v>
                </c:pt>
                <c:pt idx="167">
                  <c:v>21516</c:v>
                </c:pt>
                <c:pt idx="168">
                  <c:v>22286</c:v>
                </c:pt>
                <c:pt idx="169">
                  <c:v>21286</c:v>
                </c:pt>
                <c:pt idx="170">
                  <c:v>21286</c:v>
                </c:pt>
                <c:pt idx="171">
                  <c:v>21286</c:v>
                </c:pt>
                <c:pt idx="172">
                  <c:v>22412</c:v>
                </c:pt>
                <c:pt idx="173">
                  <c:v>21741</c:v>
                </c:pt>
                <c:pt idx="174">
                  <c:v>23548</c:v>
                </c:pt>
                <c:pt idx="175">
                  <c:v>20465</c:v>
                </c:pt>
                <c:pt idx="176">
                  <c:v>19815</c:v>
                </c:pt>
                <c:pt idx="177">
                  <c:v>19815</c:v>
                </c:pt>
                <c:pt idx="178">
                  <c:v>19914</c:v>
                </c:pt>
                <c:pt idx="179">
                  <c:v>25601</c:v>
                </c:pt>
                <c:pt idx="180">
                  <c:v>24868</c:v>
                </c:pt>
                <c:pt idx="181">
                  <c:v>20457</c:v>
                </c:pt>
                <c:pt idx="182">
                  <c:v>18613</c:v>
                </c:pt>
                <c:pt idx="183">
                  <c:v>20593</c:v>
                </c:pt>
                <c:pt idx="184">
                  <c:v>20340</c:v>
                </c:pt>
                <c:pt idx="185">
                  <c:v>20340</c:v>
                </c:pt>
                <c:pt idx="186">
                  <c:v>20340</c:v>
                </c:pt>
                <c:pt idx="187">
                  <c:v>30449</c:v>
                </c:pt>
                <c:pt idx="188">
                  <c:v>23823</c:v>
                </c:pt>
                <c:pt idx="189">
                  <c:v>24774</c:v>
                </c:pt>
                <c:pt idx="190">
                  <c:v>23942</c:v>
                </c:pt>
                <c:pt idx="191">
                  <c:v>23942</c:v>
                </c:pt>
                <c:pt idx="192">
                  <c:v>19991</c:v>
                </c:pt>
                <c:pt idx="193">
                  <c:v>20924</c:v>
                </c:pt>
                <c:pt idx="194">
                  <c:v>20159</c:v>
                </c:pt>
                <c:pt idx="195">
                  <c:v>20357</c:v>
                </c:pt>
                <c:pt idx="196">
                  <c:v>20611</c:v>
                </c:pt>
                <c:pt idx="197">
                  <c:v>20230</c:v>
                </c:pt>
                <c:pt idx="198">
                  <c:v>20807</c:v>
                </c:pt>
                <c:pt idx="199">
                  <c:v>17824</c:v>
                </c:pt>
                <c:pt idx="200">
                  <c:v>17463</c:v>
                </c:pt>
                <c:pt idx="201">
                  <c:v>18864</c:v>
                </c:pt>
                <c:pt idx="202">
                  <c:v>18753</c:v>
                </c:pt>
                <c:pt idx="203">
                  <c:v>20848</c:v>
                </c:pt>
                <c:pt idx="204">
                  <c:v>22346</c:v>
                </c:pt>
                <c:pt idx="205">
                  <c:v>22347</c:v>
                </c:pt>
                <c:pt idx="206">
                  <c:v>21347</c:v>
                </c:pt>
                <c:pt idx="207">
                  <c:v>24234</c:v>
                </c:pt>
                <c:pt idx="208">
                  <c:v>23518</c:v>
                </c:pt>
                <c:pt idx="209">
                  <c:v>25997</c:v>
                </c:pt>
                <c:pt idx="210">
                  <c:v>26375</c:v>
                </c:pt>
                <c:pt idx="211">
                  <c:v>27757</c:v>
                </c:pt>
                <c:pt idx="212">
                  <c:v>18030</c:v>
                </c:pt>
                <c:pt idx="213">
                  <c:v>18030</c:v>
                </c:pt>
                <c:pt idx="214">
                  <c:v>18030</c:v>
                </c:pt>
                <c:pt idx="215">
                  <c:v>18030</c:v>
                </c:pt>
                <c:pt idx="216">
                  <c:v>22913</c:v>
                </c:pt>
                <c:pt idx="217">
                  <c:v>22913</c:v>
                </c:pt>
                <c:pt idx="218">
                  <c:v>22162</c:v>
                </c:pt>
                <c:pt idx="219">
                  <c:v>18162</c:v>
                </c:pt>
                <c:pt idx="220">
                  <c:v>18162</c:v>
                </c:pt>
                <c:pt idx="221">
                  <c:v>18028</c:v>
                </c:pt>
                <c:pt idx="222">
                  <c:v>18228</c:v>
                </c:pt>
                <c:pt idx="223">
                  <c:v>19361</c:v>
                </c:pt>
                <c:pt idx="224">
                  <c:v>19543</c:v>
                </c:pt>
                <c:pt idx="225">
                  <c:v>19568</c:v>
                </c:pt>
                <c:pt idx="226">
                  <c:v>19568</c:v>
                </c:pt>
                <c:pt idx="227">
                  <c:v>19568</c:v>
                </c:pt>
                <c:pt idx="228">
                  <c:v>19248</c:v>
                </c:pt>
                <c:pt idx="229">
                  <c:v>19276</c:v>
                </c:pt>
                <c:pt idx="230">
                  <c:v>25778</c:v>
                </c:pt>
                <c:pt idx="231">
                  <c:v>26203</c:v>
                </c:pt>
                <c:pt idx="232">
                  <c:v>20204</c:v>
                </c:pt>
                <c:pt idx="233">
                  <c:v>20204</c:v>
                </c:pt>
                <c:pt idx="234">
                  <c:v>20150</c:v>
                </c:pt>
                <c:pt idx="235">
                  <c:v>20306</c:v>
                </c:pt>
                <c:pt idx="236">
                  <c:v>19758</c:v>
                </c:pt>
                <c:pt idx="237">
                  <c:v>21193</c:v>
                </c:pt>
                <c:pt idx="238">
                  <c:v>21193</c:v>
                </c:pt>
                <c:pt idx="239">
                  <c:v>22430</c:v>
                </c:pt>
                <c:pt idx="240">
                  <c:v>21211</c:v>
                </c:pt>
                <c:pt idx="241">
                  <c:v>20930</c:v>
                </c:pt>
                <c:pt idx="242">
                  <c:v>21944</c:v>
                </c:pt>
                <c:pt idx="243">
                  <c:v>17705</c:v>
                </c:pt>
                <c:pt idx="244">
                  <c:v>18705</c:v>
                </c:pt>
                <c:pt idx="245">
                  <c:v>21725</c:v>
                </c:pt>
                <c:pt idx="246">
                  <c:v>21707</c:v>
                </c:pt>
                <c:pt idx="247">
                  <c:v>21707</c:v>
                </c:pt>
                <c:pt idx="248">
                  <c:v>21707</c:v>
                </c:pt>
                <c:pt idx="249">
                  <c:v>21707</c:v>
                </c:pt>
                <c:pt idx="250">
                  <c:v>19707</c:v>
                </c:pt>
                <c:pt idx="251">
                  <c:v>19707</c:v>
                </c:pt>
                <c:pt idx="252">
                  <c:v>19758</c:v>
                </c:pt>
                <c:pt idx="253">
                  <c:v>22027</c:v>
                </c:pt>
                <c:pt idx="254">
                  <c:v>22027</c:v>
                </c:pt>
                <c:pt idx="255">
                  <c:v>22027</c:v>
                </c:pt>
                <c:pt idx="256">
                  <c:v>22017</c:v>
                </c:pt>
                <c:pt idx="257">
                  <c:v>22612</c:v>
                </c:pt>
                <c:pt idx="258">
                  <c:v>20612</c:v>
                </c:pt>
                <c:pt idx="259">
                  <c:v>20412</c:v>
                </c:pt>
                <c:pt idx="260">
                  <c:v>20426</c:v>
                </c:pt>
                <c:pt idx="261">
                  <c:v>20426</c:v>
                </c:pt>
                <c:pt idx="262">
                  <c:v>20426</c:v>
                </c:pt>
                <c:pt idx="263">
                  <c:v>20347</c:v>
                </c:pt>
                <c:pt idx="264">
                  <c:v>20347</c:v>
                </c:pt>
                <c:pt idx="265">
                  <c:v>20815</c:v>
                </c:pt>
                <c:pt idx="266">
                  <c:v>22062</c:v>
                </c:pt>
                <c:pt idx="267">
                  <c:v>19562</c:v>
                </c:pt>
                <c:pt idx="268">
                  <c:v>19562</c:v>
                </c:pt>
                <c:pt idx="269">
                  <c:v>19872</c:v>
                </c:pt>
                <c:pt idx="270">
                  <c:v>20305</c:v>
                </c:pt>
                <c:pt idx="271">
                  <c:v>22639</c:v>
                </c:pt>
                <c:pt idx="272">
                  <c:v>22489</c:v>
                </c:pt>
                <c:pt idx="273">
                  <c:v>21954</c:v>
                </c:pt>
                <c:pt idx="274">
                  <c:v>23572</c:v>
                </c:pt>
                <c:pt idx="275">
                  <c:v>23572</c:v>
                </c:pt>
                <c:pt idx="276">
                  <c:v>23572</c:v>
                </c:pt>
                <c:pt idx="277">
                  <c:v>23317</c:v>
                </c:pt>
                <c:pt idx="278">
                  <c:v>23317</c:v>
                </c:pt>
                <c:pt idx="279">
                  <c:v>23797</c:v>
                </c:pt>
                <c:pt idx="280">
                  <c:v>23927</c:v>
                </c:pt>
                <c:pt idx="281">
                  <c:v>25810</c:v>
                </c:pt>
                <c:pt idx="282">
                  <c:v>25810</c:v>
                </c:pt>
                <c:pt idx="283">
                  <c:v>25310</c:v>
                </c:pt>
                <c:pt idx="284">
                  <c:v>24310</c:v>
                </c:pt>
                <c:pt idx="285">
                  <c:v>24310</c:v>
                </c:pt>
                <c:pt idx="286">
                  <c:v>24409</c:v>
                </c:pt>
                <c:pt idx="287">
                  <c:v>24409</c:v>
                </c:pt>
                <c:pt idx="288">
                  <c:v>22545</c:v>
                </c:pt>
                <c:pt idx="289">
                  <c:v>22545</c:v>
                </c:pt>
                <c:pt idx="290">
                  <c:v>22545</c:v>
                </c:pt>
                <c:pt idx="291">
                  <c:v>22455</c:v>
                </c:pt>
                <c:pt idx="292">
                  <c:v>22455</c:v>
                </c:pt>
                <c:pt idx="293">
                  <c:v>21679</c:v>
                </c:pt>
                <c:pt idx="294">
                  <c:v>22105</c:v>
                </c:pt>
                <c:pt idx="295">
                  <c:v>21855</c:v>
                </c:pt>
                <c:pt idx="296">
                  <c:v>21855</c:v>
                </c:pt>
                <c:pt idx="297">
                  <c:v>22605</c:v>
                </c:pt>
                <c:pt idx="298">
                  <c:v>24742</c:v>
                </c:pt>
                <c:pt idx="299">
                  <c:v>26680</c:v>
                </c:pt>
                <c:pt idx="300">
                  <c:v>26730</c:v>
                </c:pt>
                <c:pt idx="301">
                  <c:v>26730</c:v>
                </c:pt>
                <c:pt idx="302">
                  <c:v>27710</c:v>
                </c:pt>
                <c:pt idx="303">
                  <c:v>27710</c:v>
                </c:pt>
                <c:pt idx="304">
                  <c:v>25073</c:v>
                </c:pt>
                <c:pt idx="305">
                  <c:v>22896</c:v>
                </c:pt>
                <c:pt idx="306">
                  <c:v>22896</c:v>
                </c:pt>
                <c:pt idx="307">
                  <c:v>23618</c:v>
                </c:pt>
                <c:pt idx="308">
                  <c:v>24658</c:v>
                </c:pt>
                <c:pt idx="309">
                  <c:v>24658</c:v>
                </c:pt>
                <c:pt idx="310">
                  <c:v>24658</c:v>
                </c:pt>
                <c:pt idx="311">
                  <c:v>24658</c:v>
                </c:pt>
                <c:pt idx="312">
                  <c:v>24658</c:v>
                </c:pt>
                <c:pt idx="313">
                  <c:v>24713</c:v>
                </c:pt>
                <c:pt idx="314">
                  <c:v>27479</c:v>
                </c:pt>
                <c:pt idx="315">
                  <c:v>27788</c:v>
                </c:pt>
                <c:pt idx="316">
                  <c:v>29040</c:v>
                </c:pt>
                <c:pt idx="317">
                  <c:v>29040</c:v>
                </c:pt>
                <c:pt idx="318">
                  <c:v>29240</c:v>
                </c:pt>
                <c:pt idx="319">
                  <c:v>28850</c:v>
                </c:pt>
                <c:pt idx="320">
                  <c:v>28874</c:v>
                </c:pt>
                <c:pt idx="321">
                  <c:v>29104</c:v>
                </c:pt>
                <c:pt idx="322">
                  <c:v>35405</c:v>
                </c:pt>
                <c:pt idx="323">
                  <c:v>36365</c:v>
                </c:pt>
                <c:pt idx="324">
                  <c:v>31424</c:v>
                </c:pt>
                <c:pt idx="325">
                  <c:v>31424</c:v>
                </c:pt>
                <c:pt idx="326">
                  <c:v>32027</c:v>
                </c:pt>
                <c:pt idx="327">
                  <c:v>30746</c:v>
                </c:pt>
                <c:pt idx="328">
                  <c:v>31316</c:v>
                </c:pt>
                <c:pt idx="329">
                  <c:v>31316</c:v>
                </c:pt>
                <c:pt idx="330">
                  <c:v>31316</c:v>
                </c:pt>
                <c:pt idx="331">
                  <c:v>31316</c:v>
                </c:pt>
                <c:pt idx="332">
                  <c:v>34316</c:v>
                </c:pt>
                <c:pt idx="333">
                  <c:v>19896</c:v>
                </c:pt>
                <c:pt idx="334">
                  <c:v>17207</c:v>
                </c:pt>
                <c:pt idx="335">
                  <c:v>30394</c:v>
                </c:pt>
                <c:pt idx="336">
                  <c:v>33040</c:v>
                </c:pt>
                <c:pt idx="337">
                  <c:v>33853</c:v>
                </c:pt>
                <c:pt idx="338">
                  <c:v>33853</c:v>
                </c:pt>
                <c:pt idx="339">
                  <c:v>33853</c:v>
                </c:pt>
                <c:pt idx="340">
                  <c:v>33951</c:v>
                </c:pt>
                <c:pt idx="341">
                  <c:v>31945</c:v>
                </c:pt>
                <c:pt idx="342">
                  <c:v>30065</c:v>
                </c:pt>
                <c:pt idx="343">
                  <c:v>30336</c:v>
                </c:pt>
                <c:pt idx="344">
                  <c:v>25836</c:v>
                </c:pt>
                <c:pt idx="345">
                  <c:v>25836</c:v>
                </c:pt>
                <c:pt idx="346">
                  <c:v>25836</c:v>
                </c:pt>
                <c:pt idx="347">
                  <c:v>29736</c:v>
                </c:pt>
                <c:pt idx="348">
                  <c:v>29736</c:v>
                </c:pt>
                <c:pt idx="349">
                  <c:v>34996</c:v>
                </c:pt>
                <c:pt idx="350">
                  <c:v>30418</c:v>
                </c:pt>
                <c:pt idx="351">
                  <c:v>32901</c:v>
                </c:pt>
                <c:pt idx="352">
                  <c:v>34614</c:v>
                </c:pt>
                <c:pt idx="353">
                  <c:v>34716</c:v>
                </c:pt>
                <c:pt idx="354">
                  <c:v>31276</c:v>
                </c:pt>
                <c:pt idx="355">
                  <c:v>25966</c:v>
                </c:pt>
                <c:pt idx="356">
                  <c:v>27166</c:v>
                </c:pt>
                <c:pt idx="357">
                  <c:v>27292</c:v>
                </c:pt>
                <c:pt idx="358">
                  <c:v>27092</c:v>
                </c:pt>
                <c:pt idx="359">
                  <c:v>28366</c:v>
                </c:pt>
                <c:pt idx="360">
                  <c:v>28366</c:v>
                </c:pt>
                <c:pt idx="361">
                  <c:v>24926</c:v>
                </c:pt>
                <c:pt idx="362">
                  <c:v>35484</c:v>
                </c:pt>
                <c:pt idx="363">
                  <c:v>31251</c:v>
                </c:pt>
                <c:pt idx="364">
                  <c:v>37949</c:v>
                </c:pt>
                <c:pt idx="365">
                  <c:v>36462</c:v>
                </c:pt>
                <c:pt idx="366">
                  <c:v>38451</c:v>
                </c:pt>
                <c:pt idx="367">
                  <c:v>31091</c:v>
                </c:pt>
                <c:pt idx="368">
                  <c:v>37675</c:v>
                </c:pt>
                <c:pt idx="369">
                  <c:v>31704</c:v>
                </c:pt>
                <c:pt idx="370">
                  <c:v>34474</c:v>
                </c:pt>
                <c:pt idx="371">
                  <c:v>36492</c:v>
                </c:pt>
                <c:pt idx="372">
                  <c:v>37938</c:v>
                </c:pt>
                <c:pt idx="373">
                  <c:v>37438</c:v>
                </c:pt>
                <c:pt idx="374">
                  <c:v>37476</c:v>
                </c:pt>
                <c:pt idx="375">
                  <c:v>39887</c:v>
                </c:pt>
                <c:pt idx="376">
                  <c:v>34247</c:v>
                </c:pt>
                <c:pt idx="377">
                  <c:v>30769</c:v>
                </c:pt>
                <c:pt idx="378">
                  <c:v>26878</c:v>
                </c:pt>
                <c:pt idx="379">
                  <c:v>27357</c:v>
                </c:pt>
                <c:pt idx="380">
                  <c:v>25857</c:v>
                </c:pt>
                <c:pt idx="381">
                  <c:v>25578</c:v>
                </c:pt>
                <c:pt idx="382">
                  <c:v>5433</c:v>
                </c:pt>
                <c:pt idx="383">
                  <c:v>9721</c:v>
                </c:pt>
                <c:pt idx="384">
                  <c:v>9129</c:v>
                </c:pt>
                <c:pt idx="385">
                  <c:v>7554</c:v>
                </c:pt>
                <c:pt idx="386">
                  <c:v>14324</c:v>
                </c:pt>
                <c:pt idx="387">
                  <c:v>16145</c:v>
                </c:pt>
                <c:pt idx="388">
                  <c:v>9324</c:v>
                </c:pt>
                <c:pt idx="389">
                  <c:v>13544</c:v>
                </c:pt>
                <c:pt idx="390">
                  <c:v>16145</c:v>
                </c:pt>
                <c:pt idx="391">
                  <c:v>28480</c:v>
                </c:pt>
                <c:pt idx="392">
                  <c:v>22145</c:v>
                </c:pt>
                <c:pt idx="393">
                  <c:v>16391</c:v>
                </c:pt>
                <c:pt idx="394">
                  <c:v>16391</c:v>
                </c:pt>
                <c:pt idx="395">
                  <c:v>15999</c:v>
                </c:pt>
                <c:pt idx="396">
                  <c:v>15660</c:v>
                </c:pt>
                <c:pt idx="397">
                  <c:v>15660</c:v>
                </c:pt>
                <c:pt idx="398">
                  <c:v>21660</c:v>
                </c:pt>
                <c:pt idx="399">
                  <c:v>16660</c:v>
                </c:pt>
                <c:pt idx="400">
                  <c:v>20660</c:v>
                </c:pt>
                <c:pt idx="401">
                  <c:v>20660</c:v>
                </c:pt>
                <c:pt idx="402">
                  <c:v>20660</c:v>
                </c:pt>
                <c:pt idx="403">
                  <c:v>16410</c:v>
                </c:pt>
                <c:pt idx="404">
                  <c:v>31660</c:v>
                </c:pt>
                <c:pt idx="405">
                  <c:v>32360</c:v>
                </c:pt>
                <c:pt idx="406">
                  <c:v>27360</c:v>
                </c:pt>
                <c:pt idx="407">
                  <c:v>46360</c:v>
                </c:pt>
                <c:pt idx="408">
                  <c:v>46360</c:v>
                </c:pt>
                <c:pt idx="409">
                  <c:v>46360</c:v>
                </c:pt>
                <c:pt idx="410">
                  <c:v>48260</c:v>
                </c:pt>
                <c:pt idx="411">
                  <c:v>41260</c:v>
                </c:pt>
                <c:pt idx="412">
                  <c:v>27753</c:v>
                </c:pt>
                <c:pt idx="413">
                  <c:v>33998</c:v>
                </c:pt>
                <c:pt idx="414">
                  <c:v>39498</c:v>
                </c:pt>
                <c:pt idx="415">
                  <c:v>39498</c:v>
                </c:pt>
                <c:pt idx="416">
                  <c:v>39498</c:v>
                </c:pt>
                <c:pt idx="417">
                  <c:v>56329</c:v>
                </c:pt>
                <c:pt idx="418">
                  <c:v>37121</c:v>
                </c:pt>
                <c:pt idx="419">
                  <c:v>48897</c:v>
                </c:pt>
                <c:pt idx="420">
                  <c:v>43348</c:v>
                </c:pt>
                <c:pt idx="421">
                  <c:v>46148</c:v>
                </c:pt>
                <c:pt idx="422">
                  <c:v>46148</c:v>
                </c:pt>
                <c:pt idx="423">
                  <c:v>46148</c:v>
                </c:pt>
                <c:pt idx="424">
                  <c:v>53748</c:v>
                </c:pt>
                <c:pt idx="425">
                  <c:v>24106</c:v>
                </c:pt>
                <c:pt idx="426">
                  <c:v>24106</c:v>
                </c:pt>
                <c:pt idx="427">
                  <c:v>29106</c:v>
                </c:pt>
                <c:pt idx="428">
                  <c:v>31335</c:v>
                </c:pt>
                <c:pt idx="429">
                  <c:v>31335</c:v>
                </c:pt>
                <c:pt idx="430">
                  <c:v>31335</c:v>
                </c:pt>
                <c:pt idx="431">
                  <c:v>26396</c:v>
                </c:pt>
                <c:pt idx="432">
                  <c:v>30446</c:v>
                </c:pt>
                <c:pt idx="433">
                  <c:v>31446</c:v>
                </c:pt>
                <c:pt idx="434">
                  <c:v>32130</c:v>
                </c:pt>
                <c:pt idx="435">
                  <c:v>32021</c:v>
                </c:pt>
                <c:pt idx="436">
                  <c:v>31870</c:v>
                </c:pt>
                <c:pt idx="437">
                  <c:v>32021</c:v>
                </c:pt>
                <c:pt idx="438">
                  <c:v>37137</c:v>
                </c:pt>
                <c:pt idx="439">
                  <c:v>30519</c:v>
                </c:pt>
                <c:pt idx="440">
                  <c:v>28781</c:v>
                </c:pt>
                <c:pt idx="441">
                  <c:v>28962</c:v>
                </c:pt>
                <c:pt idx="442">
                  <c:v>17421</c:v>
                </c:pt>
                <c:pt idx="443">
                  <c:v>17921</c:v>
                </c:pt>
                <c:pt idx="444">
                  <c:v>17921</c:v>
                </c:pt>
                <c:pt idx="445">
                  <c:v>26281</c:v>
                </c:pt>
                <c:pt idx="446">
                  <c:v>18791</c:v>
                </c:pt>
                <c:pt idx="447">
                  <c:v>21291</c:v>
                </c:pt>
                <c:pt idx="448">
                  <c:v>21291</c:v>
                </c:pt>
                <c:pt idx="449">
                  <c:v>24525</c:v>
                </c:pt>
                <c:pt idx="450">
                  <c:v>24525</c:v>
                </c:pt>
                <c:pt idx="451">
                  <c:v>24525</c:v>
                </c:pt>
                <c:pt idx="452">
                  <c:v>22657</c:v>
                </c:pt>
                <c:pt idx="453">
                  <c:v>23887</c:v>
                </c:pt>
                <c:pt idx="454">
                  <c:v>24707</c:v>
                </c:pt>
                <c:pt idx="455">
                  <c:v>32062</c:v>
                </c:pt>
                <c:pt idx="456">
                  <c:v>23187</c:v>
                </c:pt>
                <c:pt idx="457">
                  <c:v>23187</c:v>
                </c:pt>
                <c:pt idx="458">
                  <c:v>23187</c:v>
                </c:pt>
                <c:pt idx="459">
                  <c:v>23987</c:v>
                </c:pt>
                <c:pt idx="460">
                  <c:v>24072</c:v>
                </c:pt>
                <c:pt idx="461">
                  <c:v>17999</c:v>
                </c:pt>
                <c:pt idx="462">
                  <c:v>15108</c:v>
                </c:pt>
                <c:pt idx="463">
                  <c:v>15108</c:v>
                </c:pt>
                <c:pt idx="464">
                  <c:v>15108</c:v>
                </c:pt>
                <c:pt idx="465">
                  <c:v>15108</c:v>
                </c:pt>
                <c:pt idx="466">
                  <c:v>20058</c:v>
                </c:pt>
                <c:pt idx="467">
                  <c:v>21453</c:v>
                </c:pt>
                <c:pt idx="468">
                  <c:v>22479</c:v>
                </c:pt>
                <c:pt idx="469">
                  <c:v>23154</c:v>
                </c:pt>
                <c:pt idx="470">
                  <c:v>22376</c:v>
                </c:pt>
                <c:pt idx="471">
                  <c:v>22198</c:v>
                </c:pt>
                <c:pt idx="472">
                  <c:v>21878</c:v>
                </c:pt>
                <c:pt idx="473">
                  <c:v>23479</c:v>
                </c:pt>
                <c:pt idx="474">
                  <c:v>24787</c:v>
                </c:pt>
                <c:pt idx="475">
                  <c:v>25879</c:v>
                </c:pt>
                <c:pt idx="476">
                  <c:v>25879</c:v>
                </c:pt>
                <c:pt idx="477">
                  <c:v>28679</c:v>
                </c:pt>
                <c:pt idx="478">
                  <c:v>25879</c:v>
                </c:pt>
                <c:pt idx="479">
                  <c:v>25879</c:v>
                </c:pt>
                <c:pt idx="480">
                  <c:v>25604</c:v>
                </c:pt>
                <c:pt idx="481">
                  <c:v>28890</c:v>
                </c:pt>
                <c:pt idx="482">
                  <c:v>34402</c:v>
                </c:pt>
                <c:pt idx="483">
                  <c:v>38046</c:v>
                </c:pt>
                <c:pt idx="484">
                  <c:v>29346</c:v>
                </c:pt>
                <c:pt idx="485">
                  <c:v>29346</c:v>
                </c:pt>
                <c:pt idx="486">
                  <c:v>16280</c:v>
                </c:pt>
                <c:pt idx="487">
                  <c:v>23208</c:v>
                </c:pt>
                <c:pt idx="488">
                  <c:v>25094</c:v>
                </c:pt>
                <c:pt idx="489">
                  <c:v>23208</c:v>
                </c:pt>
                <c:pt idx="490">
                  <c:v>22708</c:v>
                </c:pt>
                <c:pt idx="491">
                  <c:v>23208</c:v>
                </c:pt>
                <c:pt idx="492">
                  <c:v>22978</c:v>
                </c:pt>
                <c:pt idx="493">
                  <c:v>23208</c:v>
                </c:pt>
                <c:pt idx="494">
                  <c:v>23208</c:v>
                </c:pt>
                <c:pt idx="495">
                  <c:v>21208</c:v>
                </c:pt>
                <c:pt idx="496">
                  <c:v>21208</c:v>
                </c:pt>
                <c:pt idx="497">
                  <c:v>21208</c:v>
                </c:pt>
                <c:pt idx="498">
                  <c:v>21208</c:v>
                </c:pt>
                <c:pt idx="499">
                  <c:v>19283</c:v>
                </c:pt>
                <c:pt idx="500">
                  <c:v>17629</c:v>
                </c:pt>
                <c:pt idx="501">
                  <c:v>23890</c:v>
                </c:pt>
                <c:pt idx="502">
                  <c:v>23934</c:v>
                </c:pt>
                <c:pt idx="503">
                  <c:v>21638</c:v>
                </c:pt>
                <c:pt idx="504">
                  <c:v>20463</c:v>
                </c:pt>
                <c:pt idx="505">
                  <c:v>19963</c:v>
                </c:pt>
                <c:pt idx="506">
                  <c:v>19963</c:v>
                </c:pt>
                <c:pt idx="507">
                  <c:v>24963</c:v>
                </c:pt>
                <c:pt idx="508">
                  <c:v>18117</c:v>
                </c:pt>
                <c:pt idx="509">
                  <c:v>25167</c:v>
                </c:pt>
                <c:pt idx="510">
                  <c:v>19747</c:v>
                </c:pt>
                <c:pt idx="511">
                  <c:v>19747</c:v>
                </c:pt>
                <c:pt idx="512">
                  <c:v>20137</c:v>
                </c:pt>
                <c:pt idx="513">
                  <c:v>20137</c:v>
                </c:pt>
                <c:pt idx="514">
                  <c:v>20137</c:v>
                </c:pt>
                <c:pt idx="515">
                  <c:v>20137</c:v>
                </c:pt>
                <c:pt idx="516">
                  <c:v>21506</c:v>
                </c:pt>
              </c:numCache>
            </c:numRef>
          </c:val>
        </c:ser>
        <c:axId val="46810634"/>
        <c:axId val="93798539"/>
      </c:areaChart>
      <c:catAx>
        <c:axId val="4681063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798539"/>
        <c:crossesAt val="0"/>
        <c:auto val="1"/>
        <c:lblAlgn val="ctr"/>
        <c:lblOffset val="100"/>
        <c:noMultiLvlLbl val="0"/>
      </c:catAx>
      <c:valAx>
        <c:axId val="937985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81063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07269545476044"/>
          <c:y val="0.9036511828242"/>
          <c:w val="0.909331693704772"/>
          <c:h val="0.09820422768537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VNG Historical Loads
Interruptible Only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0876885966987"/>
          <c:y val="0.102842753959314"/>
          <c:w val="0.966466442794306"/>
          <c:h val="0.821748061758664"/>
        </c:manualLayout>
      </c:layout>
      <c:areaChart>
        <c:grouping val="stacked"/>
        <c:ser>
          <c:idx val="0"/>
          <c:order val="0"/>
          <c:tx>
            <c:strRef>
              <c:f>'graph Data'!$C$3</c:f>
              <c:strCache>
                <c:ptCount val="1"/>
                <c:pt idx="0">
                  <c:v>Net Underdeliveries to IS/IT Customers (Sales/Bank W/D's)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Data'!$A$4:$A$520</c:f>
              <c:strCache>
                <c:ptCount val="517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  <c:pt idx="334">
                  <c:v>12/1/1999</c:v>
                </c:pt>
                <c:pt idx="335">
                  <c:v>12/2/1999</c:v>
                </c:pt>
                <c:pt idx="336">
                  <c:v>12/3/1999</c:v>
                </c:pt>
                <c:pt idx="337">
                  <c:v>12/4/1999</c:v>
                </c:pt>
                <c:pt idx="338">
                  <c:v>12/5/1999</c:v>
                </c:pt>
                <c:pt idx="339">
                  <c:v>12/6/1999</c:v>
                </c:pt>
                <c:pt idx="340">
                  <c:v>12/7/1999</c:v>
                </c:pt>
                <c:pt idx="341">
                  <c:v>12/8/1999</c:v>
                </c:pt>
                <c:pt idx="342">
                  <c:v>12/9/1999</c:v>
                </c:pt>
                <c:pt idx="343">
                  <c:v>12/10/1999</c:v>
                </c:pt>
                <c:pt idx="344">
                  <c:v>12/11/1999</c:v>
                </c:pt>
                <c:pt idx="345">
                  <c:v>12/12/1999</c:v>
                </c:pt>
                <c:pt idx="346">
                  <c:v>12/13/1999</c:v>
                </c:pt>
                <c:pt idx="347">
                  <c:v>12/14/1999</c:v>
                </c:pt>
                <c:pt idx="348">
                  <c:v>12/15/1999</c:v>
                </c:pt>
                <c:pt idx="349">
                  <c:v>12/16/1999</c:v>
                </c:pt>
                <c:pt idx="350">
                  <c:v>12/17/1999</c:v>
                </c:pt>
                <c:pt idx="351">
                  <c:v>12/18/1999</c:v>
                </c:pt>
                <c:pt idx="352">
                  <c:v>12/19/1999</c:v>
                </c:pt>
                <c:pt idx="353">
                  <c:v>12/20/1999</c:v>
                </c:pt>
                <c:pt idx="354">
                  <c:v>12/21/1999</c:v>
                </c:pt>
                <c:pt idx="355">
                  <c:v>12/22/1999</c:v>
                </c:pt>
                <c:pt idx="356">
                  <c:v>12/23/1999</c:v>
                </c:pt>
                <c:pt idx="357">
                  <c:v>12/24/1999</c:v>
                </c:pt>
                <c:pt idx="358">
                  <c:v>12/25/1999</c:v>
                </c:pt>
                <c:pt idx="359">
                  <c:v>12/26/1999</c:v>
                </c:pt>
                <c:pt idx="360">
                  <c:v>12/27/1999</c:v>
                </c:pt>
                <c:pt idx="361">
                  <c:v>12/28/1999</c:v>
                </c:pt>
                <c:pt idx="362">
                  <c:v>12/29/1999</c:v>
                </c:pt>
                <c:pt idx="363">
                  <c:v>12/30/1999</c:v>
                </c:pt>
                <c:pt idx="364">
                  <c:v>12/31/1999</c:v>
                </c:pt>
                <c:pt idx="365">
                  <c:v>1/1/2000</c:v>
                </c:pt>
                <c:pt idx="366">
                  <c:v>1/2/2000</c:v>
                </c:pt>
                <c:pt idx="367">
                  <c:v>1/3/2000</c:v>
                </c:pt>
                <c:pt idx="368">
                  <c:v>1/4/2000</c:v>
                </c:pt>
                <c:pt idx="369">
                  <c:v>1/5/2000</c:v>
                </c:pt>
                <c:pt idx="370">
                  <c:v>1/6/2000</c:v>
                </c:pt>
                <c:pt idx="371">
                  <c:v>1/7/2000</c:v>
                </c:pt>
                <c:pt idx="372">
                  <c:v>1/8/2000</c:v>
                </c:pt>
                <c:pt idx="373">
                  <c:v>1/9/2000</c:v>
                </c:pt>
                <c:pt idx="374">
                  <c:v>1/10/2000</c:v>
                </c:pt>
                <c:pt idx="375">
                  <c:v>1/11/2000</c:v>
                </c:pt>
                <c:pt idx="376">
                  <c:v>1/12/2000</c:v>
                </c:pt>
                <c:pt idx="377">
                  <c:v>1/13/2000</c:v>
                </c:pt>
                <c:pt idx="378">
                  <c:v>1/14/2000</c:v>
                </c:pt>
                <c:pt idx="379">
                  <c:v>1/15/2000</c:v>
                </c:pt>
                <c:pt idx="380">
                  <c:v>1/16/2000</c:v>
                </c:pt>
                <c:pt idx="381">
                  <c:v>1/17/2000</c:v>
                </c:pt>
                <c:pt idx="382">
                  <c:v>1/18/2000</c:v>
                </c:pt>
                <c:pt idx="383">
                  <c:v>1/19/2000</c:v>
                </c:pt>
                <c:pt idx="384">
                  <c:v>1/20/2000</c:v>
                </c:pt>
                <c:pt idx="385">
                  <c:v>1/21/2000</c:v>
                </c:pt>
                <c:pt idx="386">
                  <c:v>1/22/2000</c:v>
                </c:pt>
                <c:pt idx="387">
                  <c:v>1/23/2000</c:v>
                </c:pt>
                <c:pt idx="388">
                  <c:v>1/24/2000</c:v>
                </c:pt>
                <c:pt idx="389">
                  <c:v>1/25/2000</c:v>
                </c:pt>
                <c:pt idx="390">
                  <c:v>1/26/2000</c:v>
                </c:pt>
                <c:pt idx="391">
                  <c:v>1/27/2000</c:v>
                </c:pt>
                <c:pt idx="392">
                  <c:v>1/28/2000</c:v>
                </c:pt>
                <c:pt idx="393">
                  <c:v>1/29/2000</c:v>
                </c:pt>
                <c:pt idx="394">
                  <c:v>1/30/2000</c:v>
                </c:pt>
                <c:pt idx="395">
                  <c:v>1/31/2000</c:v>
                </c:pt>
                <c:pt idx="396">
                  <c:v>2/1/2000</c:v>
                </c:pt>
                <c:pt idx="397">
                  <c:v>2/2/2000</c:v>
                </c:pt>
                <c:pt idx="398">
                  <c:v>2/3/2000</c:v>
                </c:pt>
                <c:pt idx="399">
                  <c:v>2/4/2000</c:v>
                </c:pt>
                <c:pt idx="400">
                  <c:v>2/5/2000</c:v>
                </c:pt>
                <c:pt idx="401">
                  <c:v>2/6/2000</c:v>
                </c:pt>
                <c:pt idx="402">
                  <c:v>2/7/2000</c:v>
                </c:pt>
                <c:pt idx="403">
                  <c:v>2/8/2000</c:v>
                </c:pt>
                <c:pt idx="404">
                  <c:v>2/9/2000</c:v>
                </c:pt>
                <c:pt idx="405">
                  <c:v>2/10/2000</c:v>
                </c:pt>
                <c:pt idx="406">
                  <c:v>2/11/2000</c:v>
                </c:pt>
                <c:pt idx="407">
                  <c:v>2/12/2000</c:v>
                </c:pt>
                <c:pt idx="408">
                  <c:v>2/13/2000</c:v>
                </c:pt>
                <c:pt idx="409">
                  <c:v>2/14/2000</c:v>
                </c:pt>
                <c:pt idx="410">
                  <c:v>2/15/2000</c:v>
                </c:pt>
                <c:pt idx="411">
                  <c:v>2/16/2000</c:v>
                </c:pt>
                <c:pt idx="412">
                  <c:v>2/17/2000</c:v>
                </c:pt>
                <c:pt idx="413">
                  <c:v>2/18/2000</c:v>
                </c:pt>
                <c:pt idx="414">
                  <c:v>2/19/2000</c:v>
                </c:pt>
                <c:pt idx="415">
                  <c:v>2/20/2000</c:v>
                </c:pt>
                <c:pt idx="416">
                  <c:v>2/21/2000</c:v>
                </c:pt>
                <c:pt idx="417">
                  <c:v>2/22/2000</c:v>
                </c:pt>
                <c:pt idx="418">
                  <c:v>2/23/2000</c:v>
                </c:pt>
                <c:pt idx="419">
                  <c:v>2/24/2000</c:v>
                </c:pt>
                <c:pt idx="420">
                  <c:v>2/25/2000</c:v>
                </c:pt>
                <c:pt idx="421">
                  <c:v>2/26/2000</c:v>
                </c:pt>
                <c:pt idx="422">
                  <c:v>2/27/2000</c:v>
                </c:pt>
                <c:pt idx="423">
                  <c:v>2/28/2000</c:v>
                </c:pt>
                <c:pt idx="424">
                  <c:v>2/29/2000</c:v>
                </c:pt>
                <c:pt idx="425">
                  <c:v>3/1/2000</c:v>
                </c:pt>
                <c:pt idx="426">
                  <c:v>3/2/2000</c:v>
                </c:pt>
                <c:pt idx="427">
                  <c:v>3/3/2000</c:v>
                </c:pt>
                <c:pt idx="428">
                  <c:v>3/4/2000</c:v>
                </c:pt>
                <c:pt idx="429">
                  <c:v>3/5/2000</c:v>
                </c:pt>
                <c:pt idx="430">
                  <c:v>3/6/2000</c:v>
                </c:pt>
                <c:pt idx="431">
                  <c:v>3/7/2000</c:v>
                </c:pt>
                <c:pt idx="432">
                  <c:v>3/8/2000</c:v>
                </c:pt>
                <c:pt idx="433">
                  <c:v>3/9/2000</c:v>
                </c:pt>
                <c:pt idx="434">
                  <c:v>3/10/2000</c:v>
                </c:pt>
                <c:pt idx="435">
                  <c:v>3/11/2000</c:v>
                </c:pt>
                <c:pt idx="436">
                  <c:v>3/12/2000</c:v>
                </c:pt>
                <c:pt idx="437">
                  <c:v>3/13/2000</c:v>
                </c:pt>
                <c:pt idx="438">
                  <c:v>3/14/2000</c:v>
                </c:pt>
                <c:pt idx="439">
                  <c:v>3/15/2000</c:v>
                </c:pt>
                <c:pt idx="440">
                  <c:v>3/16/2000</c:v>
                </c:pt>
                <c:pt idx="441">
                  <c:v>3/17/2000</c:v>
                </c:pt>
                <c:pt idx="442">
                  <c:v>3/18/2000</c:v>
                </c:pt>
                <c:pt idx="443">
                  <c:v>3/19/2000</c:v>
                </c:pt>
                <c:pt idx="444">
                  <c:v>3/20/2000</c:v>
                </c:pt>
                <c:pt idx="445">
                  <c:v>3/21/2000</c:v>
                </c:pt>
                <c:pt idx="446">
                  <c:v>3/22/2000</c:v>
                </c:pt>
                <c:pt idx="447">
                  <c:v>3/23/2000</c:v>
                </c:pt>
                <c:pt idx="448">
                  <c:v>3/24/2000</c:v>
                </c:pt>
                <c:pt idx="449">
                  <c:v>3/25/2000</c:v>
                </c:pt>
                <c:pt idx="450">
                  <c:v>3/26/2000</c:v>
                </c:pt>
                <c:pt idx="451">
                  <c:v>3/27/2000</c:v>
                </c:pt>
                <c:pt idx="452">
                  <c:v>3/28/2000</c:v>
                </c:pt>
                <c:pt idx="453">
                  <c:v>3/29/2000</c:v>
                </c:pt>
                <c:pt idx="454">
                  <c:v>3/30/2000</c:v>
                </c:pt>
                <c:pt idx="455">
                  <c:v>3/31/2000</c:v>
                </c:pt>
                <c:pt idx="456">
                  <c:v>4/1/2000</c:v>
                </c:pt>
                <c:pt idx="457">
                  <c:v>4/2/2000</c:v>
                </c:pt>
                <c:pt idx="458">
                  <c:v>4/3/2000</c:v>
                </c:pt>
                <c:pt idx="459">
                  <c:v>4/4/2000</c:v>
                </c:pt>
                <c:pt idx="460">
                  <c:v>4/5/2000</c:v>
                </c:pt>
                <c:pt idx="461">
                  <c:v>4/6/2000</c:v>
                </c:pt>
                <c:pt idx="462">
                  <c:v>4/7/2000</c:v>
                </c:pt>
                <c:pt idx="463">
                  <c:v>4/8/2000</c:v>
                </c:pt>
                <c:pt idx="464">
                  <c:v>4/9/2000</c:v>
                </c:pt>
                <c:pt idx="465">
                  <c:v>4/10/2000</c:v>
                </c:pt>
                <c:pt idx="466">
                  <c:v>4/11/2000</c:v>
                </c:pt>
                <c:pt idx="467">
                  <c:v>4/12/2000</c:v>
                </c:pt>
                <c:pt idx="468">
                  <c:v>4/13/2000</c:v>
                </c:pt>
                <c:pt idx="469">
                  <c:v>4/14/2000</c:v>
                </c:pt>
                <c:pt idx="470">
                  <c:v>4/15/2000</c:v>
                </c:pt>
                <c:pt idx="471">
                  <c:v>4/16/2000</c:v>
                </c:pt>
                <c:pt idx="472">
                  <c:v>4/17/2000</c:v>
                </c:pt>
                <c:pt idx="473">
                  <c:v>4/18/2000</c:v>
                </c:pt>
                <c:pt idx="474">
                  <c:v>4/19/2000</c:v>
                </c:pt>
                <c:pt idx="475">
                  <c:v>4/20/2000</c:v>
                </c:pt>
                <c:pt idx="476">
                  <c:v>4/21/2000</c:v>
                </c:pt>
                <c:pt idx="477">
                  <c:v>4/22/2000</c:v>
                </c:pt>
                <c:pt idx="478">
                  <c:v>4/23/2000</c:v>
                </c:pt>
                <c:pt idx="479">
                  <c:v>4/24/2000</c:v>
                </c:pt>
                <c:pt idx="480">
                  <c:v>4/25/2000</c:v>
                </c:pt>
                <c:pt idx="481">
                  <c:v>4/26/2000</c:v>
                </c:pt>
                <c:pt idx="482">
                  <c:v>4/27/2000</c:v>
                </c:pt>
                <c:pt idx="483">
                  <c:v>4/28/2000</c:v>
                </c:pt>
                <c:pt idx="484">
                  <c:v>4/29/2000</c:v>
                </c:pt>
                <c:pt idx="485">
                  <c:v>4/30/2000</c:v>
                </c:pt>
                <c:pt idx="486">
                  <c:v>5/1/2000</c:v>
                </c:pt>
                <c:pt idx="487">
                  <c:v>5/2/2000</c:v>
                </c:pt>
                <c:pt idx="488">
                  <c:v>5/3/2000</c:v>
                </c:pt>
                <c:pt idx="489">
                  <c:v>5/4/2000</c:v>
                </c:pt>
                <c:pt idx="490">
                  <c:v>5/5/2000</c:v>
                </c:pt>
                <c:pt idx="491">
                  <c:v>5/6/2000</c:v>
                </c:pt>
                <c:pt idx="492">
                  <c:v>5/7/2000</c:v>
                </c:pt>
                <c:pt idx="493">
                  <c:v>5/8/2000</c:v>
                </c:pt>
                <c:pt idx="494">
                  <c:v>5/9/2000</c:v>
                </c:pt>
                <c:pt idx="495">
                  <c:v>5/10/2000</c:v>
                </c:pt>
                <c:pt idx="496">
                  <c:v>5/11/2000</c:v>
                </c:pt>
                <c:pt idx="497">
                  <c:v>5/12/2000</c:v>
                </c:pt>
                <c:pt idx="498">
                  <c:v>5/13/2000</c:v>
                </c:pt>
                <c:pt idx="499">
                  <c:v>5/14/2000</c:v>
                </c:pt>
                <c:pt idx="500">
                  <c:v>5/15/2000</c:v>
                </c:pt>
                <c:pt idx="501">
                  <c:v>5/16/2000</c:v>
                </c:pt>
                <c:pt idx="502">
                  <c:v>5/17/2000</c:v>
                </c:pt>
                <c:pt idx="503">
                  <c:v>5/18/2000</c:v>
                </c:pt>
                <c:pt idx="504">
                  <c:v>5/19/2000</c:v>
                </c:pt>
                <c:pt idx="505">
                  <c:v>5/20/2000</c:v>
                </c:pt>
                <c:pt idx="506">
                  <c:v>5/21/2000</c:v>
                </c:pt>
                <c:pt idx="507">
                  <c:v>5/22/2000</c:v>
                </c:pt>
                <c:pt idx="508">
                  <c:v>5/23/2000</c:v>
                </c:pt>
                <c:pt idx="509">
                  <c:v>5/24/2000</c:v>
                </c:pt>
                <c:pt idx="510">
                  <c:v>5/25/2000</c:v>
                </c:pt>
                <c:pt idx="511">
                  <c:v>5/26/2000</c:v>
                </c:pt>
                <c:pt idx="512">
                  <c:v>5/27/2000</c:v>
                </c:pt>
                <c:pt idx="513">
                  <c:v>5/28/2000</c:v>
                </c:pt>
                <c:pt idx="514">
                  <c:v>5/29/2000</c:v>
                </c:pt>
                <c:pt idx="515">
                  <c:v>5/30/2000</c:v>
                </c:pt>
                <c:pt idx="516">
                  <c:v>5/31/2000</c:v>
                </c:pt>
              </c:strCache>
            </c:strRef>
          </c:cat>
          <c:val>
            <c:numRef>
              <c:f>'graph Data'!$C$4:$C$520</c:f>
              <c:numCache>
                <c:formatCode>_(* #,##0_);_(* \(#,##0\);_(* \-??_);_(@_)</c:formatCode>
                <c:ptCount val="517"/>
                <c:pt idx="0">
                  <c:v>-709.767519999994</c:v>
                </c:pt>
                <c:pt idx="1">
                  <c:v>-2507.44965</c:v>
                </c:pt>
                <c:pt idx="2">
                  <c:v>-1651.02501</c:v>
                </c:pt>
                <c:pt idx="3">
                  <c:v>31.0428500000053</c:v>
                </c:pt>
                <c:pt idx="4">
                  <c:v>1346.0055</c:v>
                </c:pt>
                <c:pt idx="5">
                  <c:v>10961.76438</c:v>
                </c:pt>
                <c:pt idx="6">
                  <c:v>8333.72902</c:v>
                </c:pt>
                <c:pt idx="7">
                  <c:v>2939.94357</c:v>
                </c:pt>
                <c:pt idx="8">
                  <c:v>10288.91048</c:v>
                </c:pt>
                <c:pt idx="9">
                  <c:v>11030.52945</c:v>
                </c:pt>
                <c:pt idx="10">
                  <c:v>9836.08829</c:v>
                </c:pt>
                <c:pt idx="11">
                  <c:v>8365.51657</c:v>
                </c:pt>
                <c:pt idx="12">
                  <c:v>5344.176</c:v>
                </c:pt>
                <c:pt idx="13">
                  <c:v>-5904.71838</c:v>
                </c:pt>
                <c:pt idx="14">
                  <c:v>-3031.62694</c:v>
                </c:pt>
                <c:pt idx="15">
                  <c:v>-15416.91283</c:v>
                </c:pt>
                <c:pt idx="16">
                  <c:v>-23485.3818632258</c:v>
                </c:pt>
                <c:pt idx="17">
                  <c:v>-25852.7751332258</c:v>
                </c:pt>
                <c:pt idx="18">
                  <c:v>-22439.2063132258</c:v>
                </c:pt>
                <c:pt idx="19">
                  <c:v>-18214.1709932258</c:v>
                </c:pt>
                <c:pt idx="20">
                  <c:v>-13677.4313032258</c:v>
                </c:pt>
                <c:pt idx="21">
                  <c:v>-18178.3325932258</c:v>
                </c:pt>
                <c:pt idx="22">
                  <c:v>-11101.9205832258</c:v>
                </c:pt>
                <c:pt idx="23">
                  <c:v>-5909.73438322581</c:v>
                </c:pt>
                <c:pt idx="24">
                  <c:v>-5675.56563322581</c:v>
                </c:pt>
                <c:pt idx="25">
                  <c:v>-19328.0344232258</c:v>
                </c:pt>
                <c:pt idx="26">
                  <c:v>-21242.5478132258</c:v>
                </c:pt>
                <c:pt idx="27">
                  <c:v>-21914.7150832258</c:v>
                </c:pt>
                <c:pt idx="28">
                  <c:v>-28195.3083332258</c:v>
                </c:pt>
                <c:pt idx="29">
                  <c:v>-14704.0206832258</c:v>
                </c:pt>
                <c:pt idx="30">
                  <c:v>-22782.2602357143</c:v>
                </c:pt>
                <c:pt idx="31">
                  <c:v>-481.610940714287</c:v>
                </c:pt>
                <c:pt idx="32">
                  <c:v>-1072.60090571428</c:v>
                </c:pt>
                <c:pt idx="33">
                  <c:v>-1310.92594071428</c:v>
                </c:pt>
                <c:pt idx="34">
                  <c:v>-2625.22929571429</c:v>
                </c:pt>
                <c:pt idx="35">
                  <c:v>-7493.01425571428</c:v>
                </c:pt>
                <c:pt idx="36">
                  <c:v>-10002.8789857143</c:v>
                </c:pt>
                <c:pt idx="37">
                  <c:v>-5180.38904571428</c:v>
                </c:pt>
                <c:pt idx="38">
                  <c:v>-5198.85059071428</c:v>
                </c:pt>
                <c:pt idx="39">
                  <c:v>-6294.61035071428</c:v>
                </c:pt>
                <c:pt idx="40">
                  <c:v>-11431.4046157143</c:v>
                </c:pt>
                <c:pt idx="41">
                  <c:v>-5799.33551571429</c:v>
                </c:pt>
                <c:pt idx="42">
                  <c:v>-7148.98937571429</c:v>
                </c:pt>
                <c:pt idx="43">
                  <c:v>2183.51496428571</c:v>
                </c:pt>
                <c:pt idx="44">
                  <c:v>3391.77762428571</c:v>
                </c:pt>
                <c:pt idx="45">
                  <c:v>3386.84735928572</c:v>
                </c:pt>
                <c:pt idx="46">
                  <c:v>-663.71256571429</c:v>
                </c:pt>
                <c:pt idx="47">
                  <c:v>1159.72307928571</c:v>
                </c:pt>
                <c:pt idx="48">
                  <c:v>730.01489428572</c:v>
                </c:pt>
                <c:pt idx="49">
                  <c:v>4784.53317928571</c:v>
                </c:pt>
                <c:pt idx="50">
                  <c:v>7376.86652928571</c:v>
                </c:pt>
                <c:pt idx="51">
                  <c:v>12135.5764542857</c:v>
                </c:pt>
                <c:pt idx="52">
                  <c:v>15839.8205992857</c:v>
                </c:pt>
                <c:pt idx="53">
                  <c:v>22468.3746492857</c:v>
                </c:pt>
                <c:pt idx="54">
                  <c:v>14058.2328092857</c:v>
                </c:pt>
                <c:pt idx="55">
                  <c:v>9505.55247928572</c:v>
                </c:pt>
                <c:pt idx="56">
                  <c:v>-5347.47584571429</c:v>
                </c:pt>
                <c:pt idx="57">
                  <c:v>-5493.57754071429</c:v>
                </c:pt>
                <c:pt idx="58">
                  <c:v>475.827316935487</c:v>
                </c:pt>
                <c:pt idx="59">
                  <c:v>7477.03944193549</c:v>
                </c:pt>
                <c:pt idx="60">
                  <c:v>3728.93704193548</c:v>
                </c:pt>
                <c:pt idx="61">
                  <c:v>7620.66019193549</c:v>
                </c:pt>
                <c:pt idx="62">
                  <c:v>9142.55351193548</c:v>
                </c:pt>
                <c:pt idx="63">
                  <c:v>7042.23374193548</c:v>
                </c:pt>
                <c:pt idx="64">
                  <c:v>5548.01397193549</c:v>
                </c:pt>
                <c:pt idx="65">
                  <c:v>12346.3040519355</c:v>
                </c:pt>
                <c:pt idx="66">
                  <c:v>13264.8913719355</c:v>
                </c:pt>
                <c:pt idx="67">
                  <c:v>18578.8753819355</c:v>
                </c:pt>
                <c:pt idx="68">
                  <c:v>13545.9528219355</c:v>
                </c:pt>
                <c:pt idx="69">
                  <c:v>13394.9770119355</c:v>
                </c:pt>
                <c:pt idx="70">
                  <c:v>10750.9049119355</c:v>
                </c:pt>
                <c:pt idx="71">
                  <c:v>6565.84380193548</c:v>
                </c:pt>
                <c:pt idx="72">
                  <c:v>7083.01452193548</c:v>
                </c:pt>
                <c:pt idx="73">
                  <c:v>6777.70011193548</c:v>
                </c:pt>
                <c:pt idx="74">
                  <c:v>146.024021935482</c:v>
                </c:pt>
                <c:pt idx="75">
                  <c:v>-5565.07004806452</c:v>
                </c:pt>
                <c:pt idx="76">
                  <c:v>-10559.4518480645</c:v>
                </c:pt>
                <c:pt idx="77">
                  <c:v>-12963.8310980645</c:v>
                </c:pt>
                <c:pt idx="78">
                  <c:v>-12448.1252580645</c:v>
                </c:pt>
                <c:pt idx="79">
                  <c:v>-9834.49922806452</c:v>
                </c:pt>
                <c:pt idx="80">
                  <c:v>-8717.23588806452</c:v>
                </c:pt>
                <c:pt idx="81">
                  <c:v>-15920.4036180645</c:v>
                </c:pt>
                <c:pt idx="82">
                  <c:v>-14060.5390080645</c:v>
                </c:pt>
                <c:pt idx="83">
                  <c:v>-20513.7608180645</c:v>
                </c:pt>
                <c:pt idx="84">
                  <c:v>-17856.3995680645</c:v>
                </c:pt>
                <c:pt idx="85">
                  <c:v>-17685.8358980645</c:v>
                </c:pt>
                <c:pt idx="86">
                  <c:v>-20389.2089680645</c:v>
                </c:pt>
                <c:pt idx="87">
                  <c:v>-22582.8455980645</c:v>
                </c:pt>
                <c:pt idx="88">
                  <c:v>-23627.6220280645</c:v>
                </c:pt>
                <c:pt idx="89">
                  <c:v>-21933.9429333333</c:v>
                </c:pt>
                <c:pt idx="90">
                  <c:v>-3305.00037333333</c:v>
                </c:pt>
                <c:pt idx="91">
                  <c:v>-7650.57737333333</c:v>
                </c:pt>
                <c:pt idx="92">
                  <c:v>-7876.99728333333</c:v>
                </c:pt>
                <c:pt idx="93">
                  <c:v>-4473.24642333333</c:v>
                </c:pt>
                <c:pt idx="94">
                  <c:v>-2857.53362333334</c:v>
                </c:pt>
                <c:pt idx="95">
                  <c:v>-1965.26459333334</c:v>
                </c:pt>
                <c:pt idx="96">
                  <c:v>-3792.07418333333</c:v>
                </c:pt>
                <c:pt idx="97">
                  <c:v>-3357.34382333333</c:v>
                </c:pt>
                <c:pt idx="98">
                  <c:v>-5007.87420333333</c:v>
                </c:pt>
                <c:pt idx="99">
                  <c:v>-68.118293333333</c:v>
                </c:pt>
                <c:pt idx="100">
                  <c:v>1006.59068666666</c:v>
                </c:pt>
                <c:pt idx="101">
                  <c:v>2752.96593666667</c:v>
                </c:pt>
                <c:pt idx="102">
                  <c:v>610.697776666661</c:v>
                </c:pt>
                <c:pt idx="103">
                  <c:v>370.52560666667</c:v>
                </c:pt>
                <c:pt idx="104">
                  <c:v>-1014.43387333334</c:v>
                </c:pt>
                <c:pt idx="105">
                  <c:v>3697.73508666667</c:v>
                </c:pt>
                <c:pt idx="106">
                  <c:v>195.642436666669</c:v>
                </c:pt>
                <c:pt idx="107">
                  <c:v>-377.696433333338</c:v>
                </c:pt>
                <c:pt idx="108">
                  <c:v>-639.011763333328</c:v>
                </c:pt>
                <c:pt idx="109">
                  <c:v>-2043.76491333333</c:v>
                </c:pt>
                <c:pt idx="110">
                  <c:v>1379.09014666667</c:v>
                </c:pt>
                <c:pt idx="111">
                  <c:v>-1212.12525333333</c:v>
                </c:pt>
                <c:pt idx="112">
                  <c:v>-1012.76903333333</c:v>
                </c:pt>
                <c:pt idx="113">
                  <c:v>1342.83430666666</c:v>
                </c:pt>
                <c:pt idx="114">
                  <c:v>-1293.49256333333</c:v>
                </c:pt>
                <c:pt idx="115">
                  <c:v>354.919796666669</c:v>
                </c:pt>
                <c:pt idx="116">
                  <c:v>-4984.34070333334</c:v>
                </c:pt>
                <c:pt idx="117">
                  <c:v>-2223.42209333333</c:v>
                </c:pt>
                <c:pt idx="118">
                  <c:v>845.797066666666</c:v>
                </c:pt>
                <c:pt idx="119">
                  <c:v>-4772.84446</c:v>
                </c:pt>
                <c:pt idx="120">
                  <c:v>11199.25532</c:v>
                </c:pt>
                <c:pt idx="121">
                  <c:v>13310.32449</c:v>
                </c:pt>
                <c:pt idx="122">
                  <c:v>12501.45589</c:v>
                </c:pt>
                <c:pt idx="123">
                  <c:v>10039.36733</c:v>
                </c:pt>
                <c:pt idx="124">
                  <c:v>8200.01675</c:v>
                </c:pt>
                <c:pt idx="125">
                  <c:v>7041.49827</c:v>
                </c:pt>
                <c:pt idx="126">
                  <c:v>4012.74146</c:v>
                </c:pt>
                <c:pt idx="127">
                  <c:v>2583.7162</c:v>
                </c:pt>
                <c:pt idx="128">
                  <c:v>5696.97865</c:v>
                </c:pt>
                <c:pt idx="129">
                  <c:v>11068.79701</c:v>
                </c:pt>
                <c:pt idx="130">
                  <c:v>10431.06951</c:v>
                </c:pt>
                <c:pt idx="131">
                  <c:v>7940.77322</c:v>
                </c:pt>
                <c:pt idx="132">
                  <c:v>7513.19277</c:v>
                </c:pt>
                <c:pt idx="133">
                  <c:v>5560.2393</c:v>
                </c:pt>
                <c:pt idx="134">
                  <c:v>5422.70589000001</c:v>
                </c:pt>
                <c:pt idx="135">
                  <c:v>7974.40965</c:v>
                </c:pt>
                <c:pt idx="136">
                  <c:v>13955.49571</c:v>
                </c:pt>
                <c:pt idx="137">
                  <c:v>8134.36334</c:v>
                </c:pt>
                <c:pt idx="138">
                  <c:v>8540.23373</c:v>
                </c:pt>
                <c:pt idx="139">
                  <c:v>8924.25828</c:v>
                </c:pt>
                <c:pt idx="140">
                  <c:v>7611.36904</c:v>
                </c:pt>
                <c:pt idx="141">
                  <c:v>2816.95963</c:v>
                </c:pt>
                <c:pt idx="142">
                  <c:v>1107.25806</c:v>
                </c:pt>
                <c:pt idx="143">
                  <c:v>3183.4531</c:v>
                </c:pt>
                <c:pt idx="144">
                  <c:v>6837.69219</c:v>
                </c:pt>
                <c:pt idx="145">
                  <c:v>8057.34224</c:v>
                </c:pt>
                <c:pt idx="146">
                  <c:v>3014.98264</c:v>
                </c:pt>
                <c:pt idx="147">
                  <c:v>1568.08084</c:v>
                </c:pt>
                <c:pt idx="148">
                  <c:v>-467.744070000001</c:v>
                </c:pt>
                <c:pt idx="149">
                  <c:v>783.380860000001</c:v>
                </c:pt>
                <c:pt idx="150">
                  <c:v>8832.98447</c:v>
                </c:pt>
                <c:pt idx="151">
                  <c:v>4142.78142</c:v>
                </c:pt>
                <c:pt idx="152">
                  <c:v>7207.47533</c:v>
                </c:pt>
                <c:pt idx="153">
                  <c:v>3919.872</c:v>
                </c:pt>
                <c:pt idx="154">
                  <c:v>3821.28435</c:v>
                </c:pt>
                <c:pt idx="155">
                  <c:v>3149.93772</c:v>
                </c:pt>
                <c:pt idx="156">
                  <c:v>7619.8753</c:v>
                </c:pt>
                <c:pt idx="157">
                  <c:v>9176.19193</c:v>
                </c:pt>
                <c:pt idx="158">
                  <c:v>11154.37055</c:v>
                </c:pt>
                <c:pt idx="159">
                  <c:v>7342.58993</c:v>
                </c:pt>
                <c:pt idx="160">
                  <c:v>7573.66231</c:v>
                </c:pt>
                <c:pt idx="161">
                  <c:v>6757.65278</c:v>
                </c:pt>
                <c:pt idx="162">
                  <c:v>5718.80025</c:v>
                </c:pt>
                <c:pt idx="163">
                  <c:v>11002.65819</c:v>
                </c:pt>
                <c:pt idx="164">
                  <c:v>12378.75063</c:v>
                </c:pt>
                <c:pt idx="165">
                  <c:v>7908.36187</c:v>
                </c:pt>
                <c:pt idx="166">
                  <c:v>7672.45774</c:v>
                </c:pt>
                <c:pt idx="167">
                  <c:v>7108.43843</c:v>
                </c:pt>
                <c:pt idx="168">
                  <c:v>3073.19863</c:v>
                </c:pt>
                <c:pt idx="169">
                  <c:v>3764.02744</c:v>
                </c:pt>
                <c:pt idx="170">
                  <c:v>5401.98231</c:v>
                </c:pt>
                <c:pt idx="171">
                  <c:v>6482.09496</c:v>
                </c:pt>
                <c:pt idx="172">
                  <c:v>5466.35294</c:v>
                </c:pt>
                <c:pt idx="173">
                  <c:v>6050.09978</c:v>
                </c:pt>
                <c:pt idx="174">
                  <c:v>6004.55477</c:v>
                </c:pt>
                <c:pt idx="175">
                  <c:v>8456.82024</c:v>
                </c:pt>
                <c:pt idx="176">
                  <c:v>3750.9036</c:v>
                </c:pt>
                <c:pt idx="177">
                  <c:v>7197.82167</c:v>
                </c:pt>
                <c:pt idx="178">
                  <c:v>6377.93887</c:v>
                </c:pt>
                <c:pt idx="179">
                  <c:v>-187.348109999999</c:v>
                </c:pt>
                <c:pt idx="180">
                  <c:v>333.98717</c:v>
                </c:pt>
                <c:pt idx="181">
                  <c:v>8356.95972</c:v>
                </c:pt>
                <c:pt idx="182">
                  <c:v>5417.74962</c:v>
                </c:pt>
                <c:pt idx="183">
                  <c:v>1384.35803</c:v>
                </c:pt>
                <c:pt idx="184">
                  <c:v>3952.0897</c:v>
                </c:pt>
                <c:pt idx="185">
                  <c:v>3286.57499</c:v>
                </c:pt>
                <c:pt idx="186">
                  <c:v>4385.29166</c:v>
                </c:pt>
                <c:pt idx="187">
                  <c:v>-3674.15203</c:v>
                </c:pt>
                <c:pt idx="188">
                  <c:v>2845.23645</c:v>
                </c:pt>
                <c:pt idx="189">
                  <c:v>-2215.4767</c:v>
                </c:pt>
                <c:pt idx="190">
                  <c:v>-89.190129999999</c:v>
                </c:pt>
                <c:pt idx="191">
                  <c:v>1268.07673</c:v>
                </c:pt>
                <c:pt idx="192">
                  <c:v>5465.42742</c:v>
                </c:pt>
                <c:pt idx="193">
                  <c:v>4202.37729</c:v>
                </c:pt>
                <c:pt idx="194">
                  <c:v>10171.39208</c:v>
                </c:pt>
                <c:pt idx="195">
                  <c:v>4302.82529</c:v>
                </c:pt>
                <c:pt idx="196">
                  <c:v>2747.7264</c:v>
                </c:pt>
                <c:pt idx="197">
                  <c:v>2269.56471</c:v>
                </c:pt>
                <c:pt idx="198">
                  <c:v>6238.21559</c:v>
                </c:pt>
                <c:pt idx="199">
                  <c:v>9189.22406</c:v>
                </c:pt>
                <c:pt idx="200">
                  <c:v>15011.79687</c:v>
                </c:pt>
                <c:pt idx="201">
                  <c:v>12238.75713</c:v>
                </c:pt>
                <c:pt idx="202">
                  <c:v>12469.08471</c:v>
                </c:pt>
                <c:pt idx="203">
                  <c:v>2214.02</c:v>
                </c:pt>
                <c:pt idx="204">
                  <c:v>1601.30435</c:v>
                </c:pt>
                <c:pt idx="205">
                  <c:v>3063.35861</c:v>
                </c:pt>
                <c:pt idx="206">
                  <c:v>6326.95028</c:v>
                </c:pt>
                <c:pt idx="207">
                  <c:v>2493.24866</c:v>
                </c:pt>
                <c:pt idx="208">
                  <c:v>3866.4349</c:v>
                </c:pt>
                <c:pt idx="209">
                  <c:v>410.753970000002</c:v>
                </c:pt>
                <c:pt idx="210">
                  <c:v>-1532.58922</c:v>
                </c:pt>
                <c:pt idx="211">
                  <c:v>4.3415700000005</c:v>
                </c:pt>
                <c:pt idx="212">
                  <c:v>10043.89838</c:v>
                </c:pt>
                <c:pt idx="213">
                  <c:v>12405.30457</c:v>
                </c:pt>
                <c:pt idx="214">
                  <c:v>13100.80373</c:v>
                </c:pt>
                <c:pt idx="215">
                  <c:v>7760.72759</c:v>
                </c:pt>
                <c:pt idx="216">
                  <c:v>4256.12488</c:v>
                </c:pt>
                <c:pt idx="217">
                  <c:v>1018.79165</c:v>
                </c:pt>
                <c:pt idx="218">
                  <c:v>1448.05677</c:v>
                </c:pt>
                <c:pt idx="219">
                  <c:v>8541.17211</c:v>
                </c:pt>
                <c:pt idx="220">
                  <c:v>8867.78293</c:v>
                </c:pt>
                <c:pt idx="221">
                  <c:v>8351.63836</c:v>
                </c:pt>
                <c:pt idx="222">
                  <c:v>9439.47713</c:v>
                </c:pt>
                <c:pt idx="223">
                  <c:v>5842.21715</c:v>
                </c:pt>
                <c:pt idx="224">
                  <c:v>4881.41236</c:v>
                </c:pt>
                <c:pt idx="225">
                  <c:v>3988.52559</c:v>
                </c:pt>
                <c:pt idx="226">
                  <c:v>6773.17135</c:v>
                </c:pt>
                <c:pt idx="227">
                  <c:v>8207.25468</c:v>
                </c:pt>
                <c:pt idx="228">
                  <c:v>7694.4926</c:v>
                </c:pt>
                <c:pt idx="229">
                  <c:v>6016.2216</c:v>
                </c:pt>
                <c:pt idx="230">
                  <c:v>872.137649999997</c:v>
                </c:pt>
                <c:pt idx="231">
                  <c:v>-1793.09225</c:v>
                </c:pt>
                <c:pt idx="232">
                  <c:v>6428.73268</c:v>
                </c:pt>
                <c:pt idx="233">
                  <c:v>7848.52805</c:v>
                </c:pt>
                <c:pt idx="234">
                  <c:v>9038.14534</c:v>
                </c:pt>
                <c:pt idx="235">
                  <c:v>9214.47686</c:v>
                </c:pt>
                <c:pt idx="236">
                  <c:v>8634.22619</c:v>
                </c:pt>
                <c:pt idx="237">
                  <c:v>6721.80718</c:v>
                </c:pt>
                <c:pt idx="238">
                  <c:v>3361.72005</c:v>
                </c:pt>
                <c:pt idx="239">
                  <c:v>1430.89527</c:v>
                </c:pt>
                <c:pt idx="240">
                  <c:v>3905.34591</c:v>
                </c:pt>
                <c:pt idx="241">
                  <c:v>6759.31794</c:v>
                </c:pt>
                <c:pt idx="242">
                  <c:v>5957.08373</c:v>
                </c:pt>
                <c:pt idx="243">
                  <c:v>9767.3642</c:v>
                </c:pt>
                <c:pt idx="244">
                  <c:v>8171.69035</c:v>
                </c:pt>
                <c:pt idx="245">
                  <c:v>3220.73043</c:v>
                </c:pt>
                <c:pt idx="246">
                  <c:v>-413.210759999998</c:v>
                </c:pt>
                <c:pt idx="247">
                  <c:v>5382.56417</c:v>
                </c:pt>
                <c:pt idx="248">
                  <c:v>6406.62762</c:v>
                </c:pt>
                <c:pt idx="249">
                  <c:v>6130.16424</c:v>
                </c:pt>
                <c:pt idx="250">
                  <c:v>6787.07891</c:v>
                </c:pt>
                <c:pt idx="251">
                  <c:v>7779.45979</c:v>
                </c:pt>
                <c:pt idx="252">
                  <c:v>6811.93577</c:v>
                </c:pt>
                <c:pt idx="253">
                  <c:v>4974.95415</c:v>
                </c:pt>
                <c:pt idx="254">
                  <c:v>3476.51343</c:v>
                </c:pt>
                <c:pt idx="255">
                  <c:v>4525.91789</c:v>
                </c:pt>
                <c:pt idx="256">
                  <c:v>3046.30665</c:v>
                </c:pt>
                <c:pt idx="257">
                  <c:v>-2684.893</c:v>
                </c:pt>
                <c:pt idx="258">
                  <c:v>4799.08085</c:v>
                </c:pt>
                <c:pt idx="259">
                  <c:v>4323.63593</c:v>
                </c:pt>
                <c:pt idx="260">
                  <c:v>3322.27074</c:v>
                </c:pt>
                <c:pt idx="261">
                  <c:v>8592.29954</c:v>
                </c:pt>
                <c:pt idx="262">
                  <c:v>8969.63164</c:v>
                </c:pt>
                <c:pt idx="263">
                  <c:v>9659.88077</c:v>
                </c:pt>
                <c:pt idx="264">
                  <c:v>9159.36395</c:v>
                </c:pt>
                <c:pt idx="265">
                  <c:v>9317.63298</c:v>
                </c:pt>
                <c:pt idx="266">
                  <c:v>3852.18847</c:v>
                </c:pt>
                <c:pt idx="267">
                  <c:v>5346.1923</c:v>
                </c:pt>
                <c:pt idx="268">
                  <c:v>7462.06849</c:v>
                </c:pt>
                <c:pt idx="269">
                  <c:v>6500.56201</c:v>
                </c:pt>
                <c:pt idx="270">
                  <c:v>8833.42554</c:v>
                </c:pt>
                <c:pt idx="271">
                  <c:v>5432.22802</c:v>
                </c:pt>
                <c:pt idx="272">
                  <c:v>6565.44542</c:v>
                </c:pt>
                <c:pt idx="273">
                  <c:v>5336.63791</c:v>
                </c:pt>
                <c:pt idx="274">
                  <c:v>2033.97822</c:v>
                </c:pt>
                <c:pt idx="275">
                  <c:v>3569.92386</c:v>
                </c:pt>
                <c:pt idx="276">
                  <c:v>6289.56897</c:v>
                </c:pt>
                <c:pt idx="277">
                  <c:v>10839.62266</c:v>
                </c:pt>
                <c:pt idx="278">
                  <c:v>8125.38876</c:v>
                </c:pt>
                <c:pt idx="279">
                  <c:v>1149.47628</c:v>
                </c:pt>
                <c:pt idx="280">
                  <c:v>-2351.47698</c:v>
                </c:pt>
                <c:pt idx="281">
                  <c:v>-4924.53687</c:v>
                </c:pt>
                <c:pt idx="282">
                  <c:v>-3122.52858</c:v>
                </c:pt>
                <c:pt idx="283">
                  <c:v>-973.808270000001</c:v>
                </c:pt>
                <c:pt idx="284">
                  <c:v>-717.313099999999</c:v>
                </c:pt>
                <c:pt idx="285">
                  <c:v>923.257279999998</c:v>
                </c:pt>
                <c:pt idx="286">
                  <c:v>319.083509999997</c:v>
                </c:pt>
                <c:pt idx="287">
                  <c:v>-2738.68771</c:v>
                </c:pt>
                <c:pt idx="288">
                  <c:v>-1509.73317</c:v>
                </c:pt>
                <c:pt idx="289">
                  <c:v>2244.812</c:v>
                </c:pt>
                <c:pt idx="290">
                  <c:v>3505.65685</c:v>
                </c:pt>
                <c:pt idx="291">
                  <c:v>3322.79075</c:v>
                </c:pt>
                <c:pt idx="292">
                  <c:v>4044.39073</c:v>
                </c:pt>
                <c:pt idx="293">
                  <c:v>5842.57017</c:v>
                </c:pt>
                <c:pt idx="294">
                  <c:v>4700.45252</c:v>
                </c:pt>
                <c:pt idx="295">
                  <c:v>3614.92488</c:v>
                </c:pt>
                <c:pt idx="296">
                  <c:v>6854.66329</c:v>
                </c:pt>
                <c:pt idx="297">
                  <c:v>6924.44343</c:v>
                </c:pt>
                <c:pt idx="298">
                  <c:v>2703.89127</c:v>
                </c:pt>
                <c:pt idx="299">
                  <c:v>329.99711</c:v>
                </c:pt>
                <c:pt idx="300">
                  <c:v>-405.69167</c:v>
                </c:pt>
                <c:pt idx="301">
                  <c:v>-2808.70795</c:v>
                </c:pt>
                <c:pt idx="302">
                  <c:v>-5142.22124</c:v>
                </c:pt>
                <c:pt idx="303">
                  <c:v>-4218.56568</c:v>
                </c:pt>
                <c:pt idx="304">
                  <c:v>-2961.90074</c:v>
                </c:pt>
                <c:pt idx="305">
                  <c:v>5552.89895</c:v>
                </c:pt>
                <c:pt idx="306">
                  <c:v>2571.45983</c:v>
                </c:pt>
                <c:pt idx="307">
                  <c:v>339.16894</c:v>
                </c:pt>
                <c:pt idx="308">
                  <c:v>-4158.66918</c:v>
                </c:pt>
                <c:pt idx="309">
                  <c:v>-3139.82355</c:v>
                </c:pt>
                <c:pt idx="310">
                  <c:v>-184.273090000002</c:v>
                </c:pt>
                <c:pt idx="311">
                  <c:v>-1527.86588</c:v>
                </c:pt>
                <c:pt idx="312">
                  <c:v>-3254.92447</c:v>
                </c:pt>
                <c:pt idx="313">
                  <c:v>-2128.95279</c:v>
                </c:pt>
                <c:pt idx="314">
                  <c:v>-4092.32087</c:v>
                </c:pt>
                <c:pt idx="315">
                  <c:v>-7032.08924</c:v>
                </c:pt>
                <c:pt idx="316">
                  <c:v>-7462.56</c:v>
                </c:pt>
                <c:pt idx="317">
                  <c:v>292.102770000001</c:v>
                </c:pt>
                <c:pt idx="318">
                  <c:v>-575.772140000001</c:v>
                </c:pt>
                <c:pt idx="319">
                  <c:v>1166.0661</c:v>
                </c:pt>
                <c:pt idx="320">
                  <c:v>-1935.31076</c:v>
                </c:pt>
                <c:pt idx="321">
                  <c:v>-2669.75437</c:v>
                </c:pt>
                <c:pt idx="322">
                  <c:v>-12383.4814</c:v>
                </c:pt>
                <c:pt idx="323">
                  <c:v>-14137.04722</c:v>
                </c:pt>
                <c:pt idx="324">
                  <c:v>-8274.0541</c:v>
                </c:pt>
                <c:pt idx="325">
                  <c:v>-7987.24439</c:v>
                </c:pt>
                <c:pt idx="326">
                  <c:v>-15882.05777</c:v>
                </c:pt>
                <c:pt idx="327">
                  <c:v>-15127.78729</c:v>
                </c:pt>
                <c:pt idx="328">
                  <c:v>-14224.87948</c:v>
                </c:pt>
                <c:pt idx="329">
                  <c:v>-12346.56044</c:v>
                </c:pt>
                <c:pt idx="330">
                  <c:v>-7843.70548</c:v>
                </c:pt>
                <c:pt idx="331">
                  <c:v>-3080.53554</c:v>
                </c:pt>
                <c:pt idx="332">
                  <c:v>-3332.25097</c:v>
                </c:pt>
                <c:pt idx="333">
                  <c:v>13649.40334</c:v>
                </c:pt>
                <c:pt idx="334">
                  <c:v>14337.00186</c:v>
                </c:pt>
                <c:pt idx="335">
                  <c:v>-4956.11028</c:v>
                </c:pt>
                <c:pt idx="336">
                  <c:v>-11020.5524</c:v>
                </c:pt>
                <c:pt idx="337">
                  <c:v>-12867.34719</c:v>
                </c:pt>
                <c:pt idx="338">
                  <c:v>-9122.31505</c:v>
                </c:pt>
                <c:pt idx="339">
                  <c:v>-6405.1644</c:v>
                </c:pt>
                <c:pt idx="340">
                  <c:v>-6078.10799</c:v>
                </c:pt>
                <c:pt idx="341">
                  <c:v>-2361.41889</c:v>
                </c:pt>
                <c:pt idx="342">
                  <c:v>-1885.16115</c:v>
                </c:pt>
                <c:pt idx="343">
                  <c:v>-1817.81042</c:v>
                </c:pt>
                <c:pt idx="344">
                  <c:v>2780.47148</c:v>
                </c:pt>
                <c:pt idx="345">
                  <c:v>651.464429999996</c:v>
                </c:pt>
                <c:pt idx="346">
                  <c:v>-343.586509999997</c:v>
                </c:pt>
                <c:pt idx="347">
                  <c:v>-2649.86218</c:v>
                </c:pt>
                <c:pt idx="348">
                  <c:v>-406.962660000001</c:v>
                </c:pt>
                <c:pt idx="349">
                  <c:v>-7038.79347</c:v>
                </c:pt>
                <c:pt idx="350">
                  <c:v>-6338.84584</c:v>
                </c:pt>
                <c:pt idx="351">
                  <c:v>-8455.44814</c:v>
                </c:pt>
                <c:pt idx="352">
                  <c:v>-8189.86051</c:v>
                </c:pt>
                <c:pt idx="353">
                  <c:v>-7930.76983</c:v>
                </c:pt>
                <c:pt idx="354">
                  <c:v>-3436.98992</c:v>
                </c:pt>
                <c:pt idx="355">
                  <c:v>-1135.49806</c:v>
                </c:pt>
                <c:pt idx="356">
                  <c:v>-5649.88894</c:v>
                </c:pt>
                <c:pt idx="357">
                  <c:v>-3620.42283</c:v>
                </c:pt>
                <c:pt idx="358">
                  <c:v>-1286.42175</c:v>
                </c:pt>
                <c:pt idx="359">
                  <c:v>-2053.12503</c:v>
                </c:pt>
                <c:pt idx="360">
                  <c:v>-698.946309999999</c:v>
                </c:pt>
                <c:pt idx="361">
                  <c:v>1302.6612</c:v>
                </c:pt>
                <c:pt idx="362">
                  <c:v>-6097.99817</c:v>
                </c:pt>
                <c:pt idx="363">
                  <c:v>-2525.09817</c:v>
                </c:pt>
                <c:pt idx="364">
                  <c:v>-21705.61133</c:v>
                </c:pt>
                <c:pt idx="365">
                  <c:v>-16300.0642</c:v>
                </c:pt>
                <c:pt idx="366">
                  <c:v>-16116.99131</c:v>
                </c:pt>
                <c:pt idx="367">
                  <c:v>-6811.05035</c:v>
                </c:pt>
                <c:pt idx="368">
                  <c:v>-10110.27016</c:v>
                </c:pt>
                <c:pt idx="369">
                  <c:v>-3662.8362</c:v>
                </c:pt>
                <c:pt idx="370">
                  <c:v>-7613.05686</c:v>
                </c:pt>
                <c:pt idx="371">
                  <c:v>-10508.91402</c:v>
                </c:pt>
                <c:pt idx="372">
                  <c:v>-12352.69499</c:v>
                </c:pt>
                <c:pt idx="373">
                  <c:v>-12430.39139</c:v>
                </c:pt>
                <c:pt idx="374">
                  <c:v>-11381.83585</c:v>
                </c:pt>
                <c:pt idx="375">
                  <c:v>-14097.84166</c:v>
                </c:pt>
                <c:pt idx="376">
                  <c:v>-5552.43673</c:v>
                </c:pt>
                <c:pt idx="377">
                  <c:v>190.817120000003</c:v>
                </c:pt>
                <c:pt idx="378">
                  <c:v>3373.55375</c:v>
                </c:pt>
                <c:pt idx="379">
                  <c:v>2929.83425</c:v>
                </c:pt>
                <c:pt idx="380">
                  <c:v>6008.40042</c:v>
                </c:pt>
                <c:pt idx="381">
                  <c:v>6051.11054</c:v>
                </c:pt>
                <c:pt idx="382">
                  <c:v>26442.23569</c:v>
                </c:pt>
                <c:pt idx="383">
                  <c:v>21181.36729</c:v>
                </c:pt>
                <c:pt idx="384">
                  <c:v>23996.61759</c:v>
                </c:pt>
                <c:pt idx="385">
                  <c:v>24608.98586</c:v>
                </c:pt>
                <c:pt idx="386">
                  <c:v>16987.48586</c:v>
                </c:pt>
                <c:pt idx="387">
                  <c:v>19508.04616</c:v>
                </c:pt>
                <c:pt idx="388">
                  <c:v>25088.20426</c:v>
                </c:pt>
                <c:pt idx="389">
                  <c:v>17671.33171</c:v>
                </c:pt>
                <c:pt idx="390">
                  <c:v>10398.42365</c:v>
                </c:pt>
                <c:pt idx="391">
                  <c:v>-8937.03767</c:v>
                </c:pt>
                <c:pt idx="392">
                  <c:v>-4211.34513</c:v>
                </c:pt>
                <c:pt idx="393">
                  <c:v>11448.67267</c:v>
                </c:pt>
                <c:pt idx="394">
                  <c:v>11740.09111</c:v>
                </c:pt>
                <c:pt idx="395">
                  <c:v>13740.865</c:v>
                </c:pt>
                <c:pt idx="396">
                  <c:v>17269.55223</c:v>
                </c:pt>
                <c:pt idx="397">
                  <c:v>16865.02929</c:v>
                </c:pt>
                <c:pt idx="398">
                  <c:v>8356.73293</c:v>
                </c:pt>
                <c:pt idx="399">
                  <c:v>13788.92326</c:v>
                </c:pt>
                <c:pt idx="400">
                  <c:v>6581.97396</c:v>
                </c:pt>
                <c:pt idx="401">
                  <c:v>7008.94121</c:v>
                </c:pt>
                <c:pt idx="402">
                  <c:v>10583.56178</c:v>
                </c:pt>
                <c:pt idx="403">
                  <c:v>16987.43617</c:v>
                </c:pt>
                <c:pt idx="404">
                  <c:v>-1822.91517</c:v>
                </c:pt>
                <c:pt idx="405">
                  <c:v>-2126.59266</c:v>
                </c:pt>
                <c:pt idx="406">
                  <c:v>559.514770000002</c:v>
                </c:pt>
                <c:pt idx="407">
                  <c:v>-15092.29826</c:v>
                </c:pt>
                <c:pt idx="408">
                  <c:v>-17121.00747</c:v>
                </c:pt>
                <c:pt idx="409">
                  <c:v>-17956.39125</c:v>
                </c:pt>
                <c:pt idx="410">
                  <c:v>-17647.37957</c:v>
                </c:pt>
                <c:pt idx="411">
                  <c:v>-13524.68411</c:v>
                </c:pt>
                <c:pt idx="412">
                  <c:v>3808.55297</c:v>
                </c:pt>
                <c:pt idx="413">
                  <c:v>-5662.26901</c:v>
                </c:pt>
                <c:pt idx="414">
                  <c:v>-12694.43372</c:v>
                </c:pt>
                <c:pt idx="415">
                  <c:v>-10092.02947</c:v>
                </c:pt>
                <c:pt idx="416">
                  <c:v>-7626.36539</c:v>
                </c:pt>
                <c:pt idx="417">
                  <c:v>-26630.75423</c:v>
                </c:pt>
                <c:pt idx="418">
                  <c:v>-8487.91957</c:v>
                </c:pt>
                <c:pt idx="419">
                  <c:v>-22815.97965</c:v>
                </c:pt>
                <c:pt idx="420">
                  <c:v>-19181.43559</c:v>
                </c:pt>
                <c:pt idx="421">
                  <c:v>-21400.21882</c:v>
                </c:pt>
                <c:pt idx="422">
                  <c:v>-22928.9814</c:v>
                </c:pt>
                <c:pt idx="423">
                  <c:v>-18334.51309</c:v>
                </c:pt>
                <c:pt idx="424">
                  <c:v>-26053.04301</c:v>
                </c:pt>
                <c:pt idx="425">
                  <c:v>3125.23235</c:v>
                </c:pt>
                <c:pt idx="426">
                  <c:v>6334.31184</c:v>
                </c:pt>
                <c:pt idx="427">
                  <c:v>-1329.91868</c:v>
                </c:pt>
                <c:pt idx="428">
                  <c:v>-6386.16063</c:v>
                </c:pt>
                <c:pt idx="429">
                  <c:v>-5952.19501</c:v>
                </c:pt>
                <c:pt idx="430">
                  <c:v>-3069.70061</c:v>
                </c:pt>
                <c:pt idx="431">
                  <c:v>-1422.29829</c:v>
                </c:pt>
                <c:pt idx="432">
                  <c:v>-6699.72306</c:v>
                </c:pt>
                <c:pt idx="433">
                  <c:v>-7169.95993</c:v>
                </c:pt>
                <c:pt idx="434">
                  <c:v>-9959.31118</c:v>
                </c:pt>
                <c:pt idx="435">
                  <c:v>-11737.72472</c:v>
                </c:pt>
                <c:pt idx="436">
                  <c:v>-6449.63094</c:v>
                </c:pt>
                <c:pt idx="437">
                  <c:v>-2175.17639</c:v>
                </c:pt>
                <c:pt idx="438">
                  <c:v>-11201.32571</c:v>
                </c:pt>
                <c:pt idx="439">
                  <c:v>-5945.99374</c:v>
                </c:pt>
                <c:pt idx="440">
                  <c:v>-3493.59298</c:v>
                </c:pt>
                <c:pt idx="441">
                  <c:v>-1103.64976</c:v>
                </c:pt>
                <c:pt idx="442">
                  <c:v>9447.62532</c:v>
                </c:pt>
                <c:pt idx="443">
                  <c:v>9471.71771</c:v>
                </c:pt>
                <c:pt idx="444">
                  <c:v>11279.44263</c:v>
                </c:pt>
                <c:pt idx="445">
                  <c:v>3052.05954</c:v>
                </c:pt>
                <c:pt idx="446">
                  <c:v>11264.81827</c:v>
                </c:pt>
                <c:pt idx="447">
                  <c:v>7318.4564</c:v>
                </c:pt>
                <c:pt idx="448">
                  <c:v>5065.48298</c:v>
                </c:pt>
                <c:pt idx="449">
                  <c:v>-2423.43849</c:v>
                </c:pt>
                <c:pt idx="450">
                  <c:v>-873.444049999998</c:v>
                </c:pt>
                <c:pt idx="451">
                  <c:v>2621.24699</c:v>
                </c:pt>
                <c:pt idx="452">
                  <c:v>5475.40668</c:v>
                </c:pt>
                <c:pt idx="453">
                  <c:v>4843.87926</c:v>
                </c:pt>
                <c:pt idx="454">
                  <c:v>4477.45631</c:v>
                </c:pt>
                <c:pt idx="455">
                  <c:v>-9492.43866</c:v>
                </c:pt>
                <c:pt idx="456">
                  <c:v>433.06134</c:v>
                </c:pt>
                <c:pt idx="457">
                  <c:v>1839.92836</c:v>
                </c:pt>
                <c:pt idx="458">
                  <c:v>3607.04939</c:v>
                </c:pt>
                <c:pt idx="459">
                  <c:v>6154.30192</c:v>
                </c:pt>
                <c:pt idx="460">
                  <c:v>7926.38655</c:v>
                </c:pt>
                <c:pt idx="461">
                  <c:v>8565.42679</c:v>
                </c:pt>
                <c:pt idx="462">
                  <c:v>9682.41579</c:v>
                </c:pt>
                <c:pt idx="463">
                  <c:v>8806.40105</c:v>
                </c:pt>
                <c:pt idx="464">
                  <c:v>12340.93069</c:v>
                </c:pt>
                <c:pt idx="465">
                  <c:v>13282.39784</c:v>
                </c:pt>
                <c:pt idx="466">
                  <c:v>5761.75106</c:v>
                </c:pt>
                <c:pt idx="467">
                  <c:v>7193.43938</c:v>
                </c:pt>
                <c:pt idx="468">
                  <c:v>8090.38814</c:v>
                </c:pt>
                <c:pt idx="469">
                  <c:v>3510.39005</c:v>
                </c:pt>
                <c:pt idx="470">
                  <c:v>34.6092999999964</c:v>
                </c:pt>
                <c:pt idx="471">
                  <c:v>1771.2864</c:v>
                </c:pt>
                <c:pt idx="472">
                  <c:v>4662.39481</c:v>
                </c:pt>
                <c:pt idx="473">
                  <c:v>10101.52932</c:v>
                </c:pt>
                <c:pt idx="474">
                  <c:v>12333.50364</c:v>
                </c:pt>
                <c:pt idx="475">
                  <c:v>8881.17267</c:v>
                </c:pt>
                <c:pt idx="476">
                  <c:v>5721.03981</c:v>
                </c:pt>
                <c:pt idx="477">
                  <c:v>473.341650000002</c:v>
                </c:pt>
                <c:pt idx="478">
                  <c:v>3742.57007</c:v>
                </c:pt>
                <c:pt idx="479">
                  <c:v>6611.43402</c:v>
                </c:pt>
                <c:pt idx="480">
                  <c:v>9764.51383</c:v>
                </c:pt>
                <c:pt idx="481">
                  <c:v>4044.54798</c:v>
                </c:pt>
                <c:pt idx="482">
                  <c:v>-2470.48702</c:v>
                </c:pt>
                <c:pt idx="483">
                  <c:v>-9160.89511</c:v>
                </c:pt>
                <c:pt idx="484">
                  <c:v>-3017.30658</c:v>
                </c:pt>
                <c:pt idx="485">
                  <c:v>-959.918099999999</c:v>
                </c:pt>
                <c:pt idx="486">
                  <c:v>13995.80365</c:v>
                </c:pt>
                <c:pt idx="487">
                  <c:v>4700.41346</c:v>
                </c:pt>
                <c:pt idx="488">
                  <c:v>2833.44083</c:v>
                </c:pt>
                <c:pt idx="489">
                  <c:v>4022.46792</c:v>
                </c:pt>
                <c:pt idx="490">
                  <c:v>3793.94961</c:v>
                </c:pt>
                <c:pt idx="491">
                  <c:v>2902.76806</c:v>
                </c:pt>
                <c:pt idx="492">
                  <c:v>5132.14502</c:v>
                </c:pt>
                <c:pt idx="493">
                  <c:v>4630.75553</c:v>
                </c:pt>
                <c:pt idx="494">
                  <c:v>5220.7211</c:v>
                </c:pt>
                <c:pt idx="495">
                  <c:v>5106.92258</c:v>
                </c:pt>
                <c:pt idx="496">
                  <c:v>4499.791</c:v>
                </c:pt>
                <c:pt idx="497">
                  <c:v>1103.49837</c:v>
                </c:pt>
                <c:pt idx="498">
                  <c:v>-2146.73334</c:v>
                </c:pt>
                <c:pt idx="499">
                  <c:v>3684.03349</c:v>
                </c:pt>
                <c:pt idx="500">
                  <c:v>7989.69097</c:v>
                </c:pt>
                <c:pt idx="501">
                  <c:v>1718.30818</c:v>
                </c:pt>
                <c:pt idx="502">
                  <c:v>1023.09972</c:v>
                </c:pt>
                <c:pt idx="503">
                  <c:v>2919.72164</c:v>
                </c:pt>
                <c:pt idx="504">
                  <c:v>1591.55633</c:v>
                </c:pt>
                <c:pt idx="505">
                  <c:v>-601.62745</c:v>
                </c:pt>
                <c:pt idx="506">
                  <c:v>-482.749060000002</c:v>
                </c:pt>
                <c:pt idx="507">
                  <c:v>290.09952</c:v>
                </c:pt>
                <c:pt idx="508">
                  <c:v>7441.81674</c:v>
                </c:pt>
                <c:pt idx="509">
                  <c:v>-26.5154299999995</c:v>
                </c:pt>
                <c:pt idx="510">
                  <c:v>6178.53308</c:v>
                </c:pt>
                <c:pt idx="511">
                  <c:v>3837.3296</c:v>
                </c:pt>
                <c:pt idx="512">
                  <c:v>984.439909999997</c:v>
                </c:pt>
                <c:pt idx="513">
                  <c:v>732.03414</c:v>
                </c:pt>
                <c:pt idx="514">
                  <c:v>3530.70221</c:v>
                </c:pt>
                <c:pt idx="515">
                  <c:v>6009.46914</c:v>
                </c:pt>
                <c:pt idx="516">
                  <c:v>5166.71349</c:v>
                </c:pt>
              </c:numCache>
            </c:numRef>
          </c:val>
        </c:ser>
        <c:ser>
          <c:idx val="1"/>
          <c:order val="1"/>
          <c:tx>
            <c:strRef>
              <c:f>'graph Data'!$D$3</c:f>
              <c:strCache>
                <c:ptCount val="1"/>
                <c:pt idx="0">
                  <c:v>Total EndUser Transport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Data'!$A$4:$A$520</c:f>
              <c:strCache>
                <c:ptCount val="517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  <c:pt idx="334">
                  <c:v>12/1/1999</c:v>
                </c:pt>
                <c:pt idx="335">
                  <c:v>12/2/1999</c:v>
                </c:pt>
                <c:pt idx="336">
                  <c:v>12/3/1999</c:v>
                </c:pt>
                <c:pt idx="337">
                  <c:v>12/4/1999</c:v>
                </c:pt>
                <c:pt idx="338">
                  <c:v>12/5/1999</c:v>
                </c:pt>
                <c:pt idx="339">
                  <c:v>12/6/1999</c:v>
                </c:pt>
                <c:pt idx="340">
                  <c:v>12/7/1999</c:v>
                </c:pt>
                <c:pt idx="341">
                  <c:v>12/8/1999</c:v>
                </c:pt>
                <c:pt idx="342">
                  <c:v>12/9/1999</c:v>
                </c:pt>
                <c:pt idx="343">
                  <c:v>12/10/1999</c:v>
                </c:pt>
                <c:pt idx="344">
                  <c:v>12/11/1999</c:v>
                </c:pt>
                <c:pt idx="345">
                  <c:v>12/12/1999</c:v>
                </c:pt>
                <c:pt idx="346">
                  <c:v>12/13/1999</c:v>
                </c:pt>
                <c:pt idx="347">
                  <c:v>12/14/1999</c:v>
                </c:pt>
                <c:pt idx="348">
                  <c:v>12/15/1999</c:v>
                </c:pt>
                <c:pt idx="349">
                  <c:v>12/16/1999</c:v>
                </c:pt>
                <c:pt idx="350">
                  <c:v>12/17/1999</c:v>
                </c:pt>
                <c:pt idx="351">
                  <c:v>12/18/1999</c:v>
                </c:pt>
                <c:pt idx="352">
                  <c:v>12/19/1999</c:v>
                </c:pt>
                <c:pt idx="353">
                  <c:v>12/20/1999</c:v>
                </c:pt>
                <c:pt idx="354">
                  <c:v>12/21/1999</c:v>
                </c:pt>
                <c:pt idx="355">
                  <c:v>12/22/1999</c:v>
                </c:pt>
                <c:pt idx="356">
                  <c:v>12/23/1999</c:v>
                </c:pt>
                <c:pt idx="357">
                  <c:v>12/24/1999</c:v>
                </c:pt>
                <c:pt idx="358">
                  <c:v>12/25/1999</c:v>
                </c:pt>
                <c:pt idx="359">
                  <c:v>12/26/1999</c:v>
                </c:pt>
                <c:pt idx="360">
                  <c:v>12/27/1999</c:v>
                </c:pt>
                <c:pt idx="361">
                  <c:v>12/28/1999</c:v>
                </c:pt>
                <c:pt idx="362">
                  <c:v>12/29/1999</c:v>
                </c:pt>
                <c:pt idx="363">
                  <c:v>12/30/1999</c:v>
                </c:pt>
                <c:pt idx="364">
                  <c:v>12/31/1999</c:v>
                </c:pt>
                <c:pt idx="365">
                  <c:v>1/1/2000</c:v>
                </c:pt>
                <c:pt idx="366">
                  <c:v>1/2/2000</c:v>
                </c:pt>
                <c:pt idx="367">
                  <c:v>1/3/2000</c:v>
                </c:pt>
                <c:pt idx="368">
                  <c:v>1/4/2000</c:v>
                </c:pt>
                <c:pt idx="369">
                  <c:v>1/5/2000</c:v>
                </c:pt>
                <c:pt idx="370">
                  <c:v>1/6/2000</c:v>
                </c:pt>
                <c:pt idx="371">
                  <c:v>1/7/2000</c:v>
                </c:pt>
                <c:pt idx="372">
                  <c:v>1/8/2000</c:v>
                </c:pt>
                <c:pt idx="373">
                  <c:v>1/9/2000</c:v>
                </c:pt>
                <c:pt idx="374">
                  <c:v>1/10/2000</c:v>
                </c:pt>
                <c:pt idx="375">
                  <c:v>1/11/2000</c:v>
                </c:pt>
                <c:pt idx="376">
                  <c:v>1/12/2000</c:v>
                </c:pt>
                <c:pt idx="377">
                  <c:v>1/13/2000</c:v>
                </c:pt>
                <c:pt idx="378">
                  <c:v>1/14/2000</c:v>
                </c:pt>
                <c:pt idx="379">
                  <c:v>1/15/2000</c:v>
                </c:pt>
                <c:pt idx="380">
                  <c:v>1/16/2000</c:v>
                </c:pt>
                <c:pt idx="381">
                  <c:v>1/17/2000</c:v>
                </c:pt>
                <c:pt idx="382">
                  <c:v>1/18/2000</c:v>
                </c:pt>
                <c:pt idx="383">
                  <c:v>1/19/2000</c:v>
                </c:pt>
                <c:pt idx="384">
                  <c:v>1/20/2000</c:v>
                </c:pt>
                <c:pt idx="385">
                  <c:v>1/21/2000</c:v>
                </c:pt>
                <c:pt idx="386">
                  <c:v>1/22/2000</c:v>
                </c:pt>
                <c:pt idx="387">
                  <c:v>1/23/2000</c:v>
                </c:pt>
                <c:pt idx="388">
                  <c:v>1/24/2000</c:v>
                </c:pt>
                <c:pt idx="389">
                  <c:v>1/25/2000</c:v>
                </c:pt>
                <c:pt idx="390">
                  <c:v>1/26/2000</c:v>
                </c:pt>
                <c:pt idx="391">
                  <c:v>1/27/2000</c:v>
                </c:pt>
                <c:pt idx="392">
                  <c:v>1/28/2000</c:v>
                </c:pt>
                <c:pt idx="393">
                  <c:v>1/29/2000</c:v>
                </c:pt>
                <c:pt idx="394">
                  <c:v>1/30/2000</c:v>
                </c:pt>
                <c:pt idx="395">
                  <c:v>1/31/2000</c:v>
                </c:pt>
                <c:pt idx="396">
                  <c:v>2/1/2000</c:v>
                </c:pt>
                <c:pt idx="397">
                  <c:v>2/2/2000</c:v>
                </c:pt>
                <c:pt idx="398">
                  <c:v>2/3/2000</c:v>
                </c:pt>
                <c:pt idx="399">
                  <c:v>2/4/2000</c:v>
                </c:pt>
                <c:pt idx="400">
                  <c:v>2/5/2000</c:v>
                </c:pt>
                <c:pt idx="401">
                  <c:v>2/6/2000</c:v>
                </c:pt>
                <c:pt idx="402">
                  <c:v>2/7/2000</c:v>
                </c:pt>
                <c:pt idx="403">
                  <c:v>2/8/2000</c:v>
                </c:pt>
                <c:pt idx="404">
                  <c:v>2/9/2000</c:v>
                </c:pt>
                <c:pt idx="405">
                  <c:v>2/10/2000</c:v>
                </c:pt>
                <c:pt idx="406">
                  <c:v>2/11/2000</c:v>
                </c:pt>
                <c:pt idx="407">
                  <c:v>2/12/2000</c:v>
                </c:pt>
                <c:pt idx="408">
                  <c:v>2/13/2000</c:v>
                </c:pt>
                <c:pt idx="409">
                  <c:v>2/14/2000</c:v>
                </c:pt>
                <c:pt idx="410">
                  <c:v>2/15/2000</c:v>
                </c:pt>
                <c:pt idx="411">
                  <c:v>2/16/2000</c:v>
                </c:pt>
                <c:pt idx="412">
                  <c:v>2/17/2000</c:v>
                </c:pt>
                <c:pt idx="413">
                  <c:v>2/18/2000</c:v>
                </c:pt>
                <c:pt idx="414">
                  <c:v>2/19/2000</c:v>
                </c:pt>
                <c:pt idx="415">
                  <c:v>2/20/2000</c:v>
                </c:pt>
                <c:pt idx="416">
                  <c:v>2/21/2000</c:v>
                </c:pt>
                <c:pt idx="417">
                  <c:v>2/22/2000</c:v>
                </c:pt>
                <c:pt idx="418">
                  <c:v>2/23/2000</c:v>
                </c:pt>
                <c:pt idx="419">
                  <c:v>2/24/2000</c:v>
                </c:pt>
                <c:pt idx="420">
                  <c:v>2/25/2000</c:v>
                </c:pt>
                <c:pt idx="421">
                  <c:v>2/26/2000</c:v>
                </c:pt>
                <c:pt idx="422">
                  <c:v>2/27/2000</c:v>
                </c:pt>
                <c:pt idx="423">
                  <c:v>2/28/2000</c:v>
                </c:pt>
                <c:pt idx="424">
                  <c:v>2/29/2000</c:v>
                </c:pt>
                <c:pt idx="425">
                  <c:v>3/1/2000</c:v>
                </c:pt>
                <c:pt idx="426">
                  <c:v>3/2/2000</c:v>
                </c:pt>
                <c:pt idx="427">
                  <c:v>3/3/2000</c:v>
                </c:pt>
                <c:pt idx="428">
                  <c:v>3/4/2000</c:v>
                </c:pt>
                <c:pt idx="429">
                  <c:v>3/5/2000</c:v>
                </c:pt>
                <c:pt idx="430">
                  <c:v>3/6/2000</c:v>
                </c:pt>
                <c:pt idx="431">
                  <c:v>3/7/2000</c:v>
                </c:pt>
                <c:pt idx="432">
                  <c:v>3/8/2000</c:v>
                </c:pt>
                <c:pt idx="433">
                  <c:v>3/9/2000</c:v>
                </c:pt>
                <c:pt idx="434">
                  <c:v>3/10/2000</c:v>
                </c:pt>
                <c:pt idx="435">
                  <c:v>3/11/2000</c:v>
                </c:pt>
                <c:pt idx="436">
                  <c:v>3/12/2000</c:v>
                </c:pt>
                <c:pt idx="437">
                  <c:v>3/13/2000</c:v>
                </c:pt>
                <c:pt idx="438">
                  <c:v>3/14/2000</c:v>
                </c:pt>
                <c:pt idx="439">
                  <c:v>3/15/2000</c:v>
                </c:pt>
                <c:pt idx="440">
                  <c:v>3/16/2000</c:v>
                </c:pt>
                <c:pt idx="441">
                  <c:v>3/17/2000</c:v>
                </c:pt>
                <c:pt idx="442">
                  <c:v>3/18/2000</c:v>
                </c:pt>
                <c:pt idx="443">
                  <c:v>3/19/2000</c:v>
                </c:pt>
                <c:pt idx="444">
                  <c:v>3/20/2000</c:v>
                </c:pt>
                <c:pt idx="445">
                  <c:v>3/21/2000</c:v>
                </c:pt>
                <c:pt idx="446">
                  <c:v>3/22/2000</c:v>
                </c:pt>
                <c:pt idx="447">
                  <c:v>3/23/2000</c:v>
                </c:pt>
                <c:pt idx="448">
                  <c:v>3/24/2000</c:v>
                </c:pt>
                <c:pt idx="449">
                  <c:v>3/25/2000</c:v>
                </c:pt>
                <c:pt idx="450">
                  <c:v>3/26/2000</c:v>
                </c:pt>
                <c:pt idx="451">
                  <c:v>3/27/2000</c:v>
                </c:pt>
                <c:pt idx="452">
                  <c:v>3/28/2000</c:v>
                </c:pt>
                <c:pt idx="453">
                  <c:v>3/29/2000</c:v>
                </c:pt>
                <c:pt idx="454">
                  <c:v>3/30/2000</c:v>
                </c:pt>
                <c:pt idx="455">
                  <c:v>3/31/2000</c:v>
                </c:pt>
                <c:pt idx="456">
                  <c:v>4/1/2000</c:v>
                </c:pt>
                <c:pt idx="457">
                  <c:v>4/2/2000</c:v>
                </c:pt>
                <c:pt idx="458">
                  <c:v>4/3/2000</c:v>
                </c:pt>
                <c:pt idx="459">
                  <c:v>4/4/2000</c:v>
                </c:pt>
                <c:pt idx="460">
                  <c:v>4/5/2000</c:v>
                </c:pt>
                <c:pt idx="461">
                  <c:v>4/6/2000</c:v>
                </c:pt>
                <c:pt idx="462">
                  <c:v>4/7/2000</c:v>
                </c:pt>
                <c:pt idx="463">
                  <c:v>4/8/2000</c:v>
                </c:pt>
                <c:pt idx="464">
                  <c:v>4/9/2000</c:v>
                </c:pt>
                <c:pt idx="465">
                  <c:v>4/10/2000</c:v>
                </c:pt>
                <c:pt idx="466">
                  <c:v>4/11/2000</c:v>
                </c:pt>
                <c:pt idx="467">
                  <c:v>4/12/2000</c:v>
                </c:pt>
                <c:pt idx="468">
                  <c:v>4/13/2000</c:v>
                </c:pt>
                <c:pt idx="469">
                  <c:v>4/14/2000</c:v>
                </c:pt>
                <c:pt idx="470">
                  <c:v>4/15/2000</c:v>
                </c:pt>
                <c:pt idx="471">
                  <c:v>4/16/2000</c:v>
                </c:pt>
                <c:pt idx="472">
                  <c:v>4/17/2000</c:v>
                </c:pt>
                <c:pt idx="473">
                  <c:v>4/18/2000</c:v>
                </c:pt>
                <c:pt idx="474">
                  <c:v>4/19/2000</c:v>
                </c:pt>
                <c:pt idx="475">
                  <c:v>4/20/2000</c:v>
                </c:pt>
                <c:pt idx="476">
                  <c:v>4/21/2000</c:v>
                </c:pt>
                <c:pt idx="477">
                  <c:v>4/22/2000</c:v>
                </c:pt>
                <c:pt idx="478">
                  <c:v>4/23/2000</c:v>
                </c:pt>
                <c:pt idx="479">
                  <c:v>4/24/2000</c:v>
                </c:pt>
                <c:pt idx="480">
                  <c:v>4/25/2000</c:v>
                </c:pt>
                <c:pt idx="481">
                  <c:v>4/26/2000</c:v>
                </c:pt>
                <c:pt idx="482">
                  <c:v>4/27/2000</c:v>
                </c:pt>
                <c:pt idx="483">
                  <c:v>4/28/2000</c:v>
                </c:pt>
                <c:pt idx="484">
                  <c:v>4/29/2000</c:v>
                </c:pt>
                <c:pt idx="485">
                  <c:v>4/30/2000</c:v>
                </c:pt>
                <c:pt idx="486">
                  <c:v>5/1/2000</c:v>
                </c:pt>
                <c:pt idx="487">
                  <c:v>5/2/2000</c:v>
                </c:pt>
                <c:pt idx="488">
                  <c:v>5/3/2000</c:v>
                </c:pt>
                <c:pt idx="489">
                  <c:v>5/4/2000</c:v>
                </c:pt>
                <c:pt idx="490">
                  <c:v>5/5/2000</c:v>
                </c:pt>
                <c:pt idx="491">
                  <c:v>5/6/2000</c:v>
                </c:pt>
                <c:pt idx="492">
                  <c:v>5/7/2000</c:v>
                </c:pt>
                <c:pt idx="493">
                  <c:v>5/8/2000</c:v>
                </c:pt>
                <c:pt idx="494">
                  <c:v>5/9/2000</c:v>
                </c:pt>
                <c:pt idx="495">
                  <c:v>5/10/2000</c:v>
                </c:pt>
                <c:pt idx="496">
                  <c:v>5/11/2000</c:v>
                </c:pt>
                <c:pt idx="497">
                  <c:v>5/12/2000</c:v>
                </c:pt>
                <c:pt idx="498">
                  <c:v>5/13/2000</c:v>
                </c:pt>
                <c:pt idx="499">
                  <c:v>5/14/2000</c:v>
                </c:pt>
                <c:pt idx="500">
                  <c:v>5/15/2000</c:v>
                </c:pt>
                <c:pt idx="501">
                  <c:v>5/16/2000</c:v>
                </c:pt>
                <c:pt idx="502">
                  <c:v>5/17/2000</c:v>
                </c:pt>
                <c:pt idx="503">
                  <c:v>5/18/2000</c:v>
                </c:pt>
                <c:pt idx="504">
                  <c:v>5/19/2000</c:v>
                </c:pt>
                <c:pt idx="505">
                  <c:v>5/20/2000</c:v>
                </c:pt>
                <c:pt idx="506">
                  <c:v>5/21/2000</c:v>
                </c:pt>
                <c:pt idx="507">
                  <c:v>5/22/2000</c:v>
                </c:pt>
                <c:pt idx="508">
                  <c:v>5/23/2000</c:v>
                </c:pt>
                <c:pt idx="509">
                  <c:v>5/24/2000</c:v>
                </c:pt>
                <c:pt idx="510">
                  <c:v>5/25/2000</c:v>
                </c:pt>
                <c:pt idx="511">
                  <c:v>5/26/2000</c:v>
                </c:pt>
                <c:pt idx="512">
                  <c:v>5/27/2000</c:v>
                </c:pt>
                <c:pt idx="513">
                  <c:v>5/28/2000</c:v>
                </c:pt>
                <c:pt idx="514">
                  <c:v>5/29/2000</c:v>
                </c:pt>
                <c:pt idx="515">
                  <c:v>5/30/2000</c:v>
                </c:pt>
                <c:pt idx="516">
                  <c:v>5/31/2000</c:v>
                </c:pt>
              </c:strCache>
            </c:strRef>
          </c:cat>
          <c:val>
            <c:numRef>
              <c:f>'graph Data'!$D$4:$D$520</c:f>
              <c:numCache>
                <c:formatCode>_(* #,##0_);_(* \(#,##0\);_(* \-??_);_(@_)</c:formatCode>
                <c:ptCount val="517"/>
                <c:pt idx="0">
                  <c:v>30693</c:v>
                </c:pt>
                <c:pt idx="1">
                  <c:v>34679</c:v>
                </c:pt>
                <c:pt idx="2">
                  <c:v>35890</c:v>
                </c:pt>
                <c:pt idx="3">
                  <c:v>35257</c:v>
                </c:pt>
                <c:pt idx="4">
                  <c:v>36240</c:v>
                </c:pt>
                <c:pt idx="5">
                  <c:v>27431</c:v>
                </c:pt>
                <c:pt idx="6">
                  <c:v>26682</c:v>
                </c:pt>
                <c:pt idx="7">
                  <c:v>31595</c:v>
                </c:pt>
                <c:pt idx="8">
                  <c:v>30417</c:v>
                </c:pt>
                <c:pt idx="9">
                  <c:v>28261</c:v>
                </c:pt>
                <c:pt idx="10">
                  <c:v>27398</c:v>
                </c:pt>
                <c:pt idx="11">
                  <c:v>28080</c:v>
                </c:pt>
                <c:pt idx="12">
                  <c:v>31097</c:v>
                </c:pt>
                <c:pt idx="13">
                  <c:v>39915</c:v>
                </c:pt>
                <c:pt idx="14">
                  <c:v>33200</c:v>
                </c:pt>
                <c:pt idx="15">
                  <c:v>46312</c:v>
                </c:pt>
                <c:pt idx="16">
                  <c:v>58015</c:v>
                </c:pt>
                <c:pt idx="17">
                  <c:v>60550</c:v>
                </c:pt>
                <c:pt idx="18">
                  <c:v>55951</c:v>
                </c:pt>
                <c:pt idx="19">
                  <c:v>50609</c:v>
                </c:pt>
                <c:pt idx="20">
                  <c:v>44576</c:v>
                </c:pt>
                <c:pt idx="21">
                  <c:v>45491</c:v>
                </c:pt>
                <c:pt idx="22">
                  <c:v>46904</c:v>
                </c:pt>
                <c:pt idx="23">
                  <c:v>44748</c:v>
                </c:pt>
                <c:pt idx="24">
                  <c:v>43454</c:v>
                </c:pt>
                <c:pt idx="25">
                  <c:v>51570</c:v>
                </c:pt>
                <c:pt idx="26">
                  <c:v>53295</c:v>
                </c:pt>
                <c:pt idx="27">
                  <c:v>54385</c:v>
                </c:pt>
                <c:pt idx="28">
                  <c:v>59651</c:v>
                </c:pt>
                <c:pt idx="29">
                  <c:v>57407</c:v>
                </c:pt>
                <c:pt idx="30">
                  <c:v>58577</c:v>
                </c:pt>
                <c:pt idx="31">
                  <c:v>36329.484375</c:v>
                </c:pt>
                <c:pt idx="32">
                  <c:v>37247.5625</c:v>
                </c:pt>
                <c:pt idx="33">
                  <c:v>40424.796875</c:v>
                </c:pt>
                <c:pt idx="34">
                  <c:v>40925.5625</c:v>
                </c:pt>
                <c:pt idx="35">
                  <c:v>42983.5625</c:v>
                </c:pt>
                <c:pt idx="36">
                  <c:v>43218.03125</c:v>
                </c:pt>
                <c:pt idx="37">
                  <c:v>42385.71875</c:v>
                </c:pt>
                <c:pt idx="38">
                  <c:v>42177.640625</c:v>
                </c:pt>
                <c:pt idx="39">
                  <c:v>41604.640625</c:v>
                </c:pt>
                <c:pt idx="40">
                  <c:v>45424.34375</c:v>
                </c:pt>
                <c:pt idx="41">
                  <c:v>44794.8125</c:v>
                </c:pt>
                <c:pt idx="42">
                  <c:v>42813.34375</c:v>
                </c:pt>
                <c:pt idx="43">
                  <c:v>36207.78125</c:v>
                </c:pt>
                <c:pt idx="44">
                  <c:v>36207.78125</c:v>
                </c:pt>
                <c:pt idx="45">
                  <c:v>38080.484375</c:v>
                </c:pt>
                <c:pt idx="46">
                  <c:v>38495.875</c:v>
                </c:pt>
                <c:pt idx="47">
                  <c:v>41549.953125</c:v>
                </c:pt>
                <c:pt idx="48">
                  <c:v>40984.5625</c:v>
                </c:pt>
                <c:pt idx="49">
                  <c:v>38612.640625</c:v>
                </c:pt>
                <c:pt idx="50">
                  <c:v>33311.859375</c:v>
                </c:pt>
                <c:pt idx="51">
                  <c:v>32271.46875</c:v>
                </c:pt>
                <c:pt idx="52">
                  <c:v>32895.703125</c:v>
                </c:pt>
                <c:pt idx="53">
                  <c:v>26122.171875</c:v>
                </c:pt>
                <c:pt idx="54">
                  <c:v>33673.015625</c:v>
                </c:pt>
                <c:pt idx="55">
                  <c:v>35526.171875</c:v>
                </c:pt>
                <c:pt idx="56">
                  <c:v>45416.09375</c:v>
                </c:pt>
                <c:pt idx="57">
                  <c:v>43584.640625</c:v>
                </c:pt>
                <c:pt idx="58">
                  <c:v>45067.796875</c:v>
                </c:pt>
                <c:pt idx="59">
                  <c:v>35673.75</c:v>
                </c:pt>
                <c:pt idx="60">
                  <c:v>36355.125</c:v>
                </c:pt>
                <c:pt idx="61">
                  <c:v>36695.8125</c:v>
                </c:pt>
                <c:pt idx="62">
                  <c:v>35673.75</c:v>
                </c:pt>
                <c:pt idx="63">
                  <c:v>35265.125</c:v>
                </c:pt>
                <c:pt idx="64">
                  <c:v>35776.15625</c:v>
                </c:pt>
                <c:pt idx="65">
                  <c:v>33732.03125</c:v>
                </c:pt>
                <c:pt idx="66">
                  <c:v>34413.40625</c:v>
                </c:pt>
                <c:pt idx="67">
                  <c:v>28592.75</c:v>
                </c:pt>
                <c:pt idx="68">
                  <c:v>29987.71875</c:v>
                </c:pt>
                <c:pt idx="69">
                  <c:v>28789.375</c:v>
                </c:pt>
                <c:pt idx="70">
                  <c:v>28940.375</c:v>
                </c:pt>
                <c:pt idx="71">
                  <c:v>32978.40625</c:v>
                </c:pt>
                <c:pt idx="72">
                  <c:v>33148.75</c:v>
                </c:pt>
                <c:pt idx="73">
                  <c:v>32808.0625</c:v>
                </c:pt>
                <c:pt idx="74">
                  <c:v>34162.09375</c:v>
                </c:pt>
                <c:pt idx="75">
                  <c:v>39380.53125</c:v>
                </c:pt>
                <c:pt idx="76">
                  <c:v>46234.53125</c:v>
                </c:pt>
                <c:pt idx="77">
                  <c:v>46262.8125</c:v>
                </c:pt>
                <c:pt idx="78">
                  <c:v>45592.46875</c:v>
                </c:pt>
                <c:pt idx="79">
                  <c:v>46614.53125</c:v>
                </c:pt>
                <c:pt idx="80">
                  <c:v>45933.15625</c:v>
                </c:pt>
                <c:pt idx="81">
                  <c:v>49137.8125</c:v>
                </c:pt>
                <c:pt idx="82">
                  <c:v>50531.84375</c:v>
                </c:pt>
                <c:pt idx="83">
                  <c:v>58774.5</c:v>
                </c:pt>
                <c:pt idx="84">
                  <c:v>55521.78125</c:v>
                </c:pt>
                <c:pt idx="85">
                  <c:v>53616.75</c:v>
                </c:pt>
                <c:pt idx="86">
                  <c:v>53957.4375</c:v>
                </c:pt>
                <c:pt idx="87">
                  <c:v>54979.5</c:v>
                </c:pt>
                <c:pt idx="88">
                  <c:v>52523.1875</c:v>
                </c:pt>
                <c:pt idx="89">
                  <c:v>49783.90625</c:v>
                </c:pt>
                <c:pt idx="90">
                  <c:v>36820</c:v>
                </c:pt>
                <c:pt idx="91">
                  <c:v>35336</c:v>
                </c:pt>
                <c:pt idx="92">
                  <c:v>35897</c:v>
                </c:pt>
                <c:pt idx="93">
                  <c:v>36009</c:v>
                </c:pt>
                <c:pt idx="94">
                  <c:v>35000</c:v>
                </c:pt>
                <c:pt idx="95">
                  <c:v>34664</c:v>
                </c:pt>
                <c:pt idx="96">
                  <c:v>34632</c:v>
                </c:pt>
                <c:pt idx="97">
                  <c:v>35169</c:v>
                </c:pt>
                <c:pt idx="98">
                  <c:v>35701</c:v>
                </c:pt>
                <c:pt idx="99">
                  <c:v>34604</c:v>
                </c:pt>
                <c:pt idx="100">
                  <c:v>34380</c:v>
                </c:pt>
                <c:pt idx="101">
                  <c:v>34380</c:v>
                </c:pt>
                <c:pt idx="102">
                  <c:v>34599</c:v>
                </c:pt>
                <c:pt idx="103">
                  <c:v>34016</c:v>
                </c:pt>
                <c:pt idx="104">
                  <c:v>34681</c:v>
                </c:pt>
                <c:pt idx="105">
                  <c:v>33665</c:v>
                </c:pt>
                <c:pt idx="106">
                  <c:v>33777</c:v>
                </c:pt>
                <c:pt idx="107">
                  <c:v>33441</c:v>
                </c:pt>
                <c:pt idx="108">
                  <c:v>33441</c:v>
                </c:pt>
                <c:pt idx="109">
                  <c:v>34665</c:v>
                </c:pt>
                <c:pt idx="110">
                  <c:v>29746</c:v>
                </c:pt>
                <c:pt idx="111">
                  <c:v>29751</c:v>
                </c:pt>
                <c:pt idx="112">
                  <c:v>29665</c:v>
                </c:pt>
                <c:pt idx="113">
                  <c:v>30875</c:v>
                </c:pt>
                <c:pt idx="114">
                  <c:v>30790</c:v>
                </c:pt>
                <c:pt idx="115">
                  <c:v>30790</c:v>
                </c:pt>
                <c:pt idx="116">
                  <c:v>36080</c:v>
                </c:pt>
                <c:pt idx="117">
                  <c:v>34763</c:v>
                </c:pt>
                <c:pt idx="118">
                  <c:v>30862</c:v>
                </c:pt>
                <c:pt idx="119">
                  <c:v>34720</c:v>
                </c:pt>
                <c:pt idx="120">
                  <c:v>20885</c:v>
                </c:pt>
                <c:pt idx="121">
                  <c:v>20885</c:v>
                </c:pt>
                <c:pt idx="122">
                  <c:v>20885</c:v>
                </c:pt>
                <c:pt idx="123">
                  <c:v>20966</c:v>
                </c:pt>
                <c:pt idx="124">
                  <c:v>20836</c:v>
                </c:pt>
                <c:pt idx="125">
                  <c:v>20836</c:v>
                </c:pt>
                <c:pt idx="126">
                  <c:v>20836</c:v>
                </c:pt>
                <c:pt idx="127">
                  <c:v>21787</c:v>
                </c:pt>
                <c:pt idx="128">
                  <c:v>21787</c:v>
                </c:pt>
                <c:pt idx="129">
                  <c:v>21787</c:v>
                </c:pt>
                <c:pt idx="130">
                  <c:v>22053</c:v>
                </c:pt>
                <c:pt idx="131">
                  <c:v>21255</c:v>
                </c:pt>
                <c:pt idx="132">
                  <c:v>21255</c:v>
                </c:pt>
                <c:pt idx="133">
                  <c:v>21886</c:v>
                </c:pt>
                <c:pt idx="134">
                  <c:v>20852</c:v>
                </c:pt>
                <c:pt idx="135">
                  <c:v>20846</c:v>
                </c:pt>
                <c:pt idx="136">
                  <c:v>20846</c:v>
                </c:pt>
                <c:pt idx="137">
                  <c:v>21206</c:v>
                </c:pt>
                <c:pt idx="138">
                  <c:v>20322</c:v>
                </c:pt>
                <c:pt idx="139">
                  <c:v>19115</c:v>
                </c:pt>
                <c:pt idx="140">
                  <c:v>19099</c:v>
                </c:pt>
                <c:pt idx="141">
                  <c:v>24588</c:v>
                </c:pt>
                <c:pt idx="142">
                  <c:v>25971</c:v>
                </c:pt>
                <c:pt idx="143">
                  <c:v>25971</c:v>
                </c:pt>
                <c:pt idx="144">
                  <c:v>21936</c:v>
                </c:pt>
                <c:pt idx="145">
                  <c:v>20987</c:v>
                </c:pt>
                <c:pt idx="146">
                  <c:v>23330</c:v>
                </c:pt>
                <c:pt idx="147">
                  <c:v>22309</c:v>
                </c:pt>
                <c:pt idx="148">
                  <c:v>22309</c:v>
                </c:pt>
                <c:pt idx="149">
                  <c:v>22283</c:v>
                </c:pt>
                <c:pt idx="150">
                  <c:v>21728</c:v>
                </c:pt>
                <c:pt idx="151">
                  <c:v>24066</c:v>
                </c:pt>
                <c:pt idx="152">
                  <c:v>24152</c:v>
                </c:pt>
                <c:pt idx="153">
                  <c:v>24155</c:v>
                </c:pt>
                <c:pt idx="154">
                  <c:v>22455</c:v>
                </c:pt>
                <c:pt idx="155">
                  <c:v>22455</c:v>
                </c:pt>
                <c:pt idx="156">
                  <c:v>22455</c:v>
                </c:pt>
                <c:pt idx="157">
                  <c:v>22455</c:v>
                </c:pt>
                <c:pt idx="158">
                  <c:v>21455</c:v>
                </c:pt>
                <c:pt idx="159">
                  <c:v>21245</c:v>
                </c:pt>
                <c:pt idx="160">
                  <c:v>19119</c:v>
                </c:pt>
                <c:pt idx="161">
                  <c:v>19119</c:v>
                </c:pt>
                <c:pt idx="162">
                  <c:v>19319</c:v>
                </c:pt>
                <c:pt idx="163">
                  <c:v>19275</c:v>
                </c:pt>
                <c:pt idx="164">
                  <c:v>19275</c:v>
                </c:pt>
                <c:pt idx="165">
                  <c:v>20075</c:v>
                </c:pt>
                <c:pt idx="166">
                  <c:v>20995</c:v>
                </c:pt>
                <c:pt idx="167">
                  <c:v>21516</c:v>
                </c:pt>
                <c:pt idx="168">
                  <c:v>22286</c:v>
                </c:pt>
                <c:pt idx="169">
                  <c:v>21286</c:v>
                </c:pt>
                <c:pt idx="170">
                  <c:v>21286</c:v>
                </c:pt>
                <c:pt idx="171">
                  <c:v>21286</c:v>
                </c:pt>
                <c:pt idx="172">
                  <c:v>22412</c:v>
                </c:pt>
                <c:pt idx="173">
                  <c:v>21741</c:v>
                </c:pt>
                <c:pt idx="174">
                  <c:v>23548</c:v>
                </c:pt>
                <c:pt idx="175">
                  <c:v>20465</c:v>
                </c:pt>
                <c:pt idx="176">
                  <c:v>19815</c:v>
                </c:pt>
                <c:pt idx="177">
                  <c:v>19815</c:v>
                </c:pt>
                <c:pt idx="178">
                  <c:v>19914</c:v>
                </c:pt>
                <c:pt idx="179">
                  <c:v>25601</c:v>
                </c:pt>
                <c:pt idx="180">
                  <c:v>24868</c:v>
                </c:pt>
                <c:pt idx="181">
                  <c:v>20457</c:v>
                </c:pt>
                <c:pt idx="182">
                  <c:v>18613</c:v>
                </c:pt>
                <c:pt idx="183">
                  <c:v>20593</c:v>
                </c:pt>
                <c:pt idx="184">
                  <c:v>20340</c:v>
                </c:pt>
                <c:pt idx="185">
                  <c:v>20340</c:v>
                </c:pt>
                <c:pt idx="186">
                  <c:v>20340</c:v>
                </c:pt>
                <c:pt idx="187">
                  <c:v>30449</c:v>
                </c:pt>
                <c:pt idx="188">
                  <c:v>23823</c:v>
                </c:pt>
                <c:pt idx="189">
                  <c:v>24774</c:v>
                </c:pt>
                <c:pt idx="190">
                  <c:v>23942</c:v>
                </c:pt>
                <c:pt idx="191">
                  <c:v>23942</c:v>
                </c:pt>
                <c:pt idx="192">
                  <c:v>19991</c:v>
                </c:pt>
                <c:pt idx="193">
                  <c:v>20924</c:v>
                </c:pt>
                <c:pt idx="194">
                  <c:v>20159</c:v>
                </c:pt>
                <c:pt idx="195">
                  <c:v>20357</c:v>
                </c:pt>
                <c:pt idx="196">
                  <c:v>20611</c:v>
                </c:pt>
                <c:pt idx="197">
                  <c:v>20230</c:v>
                </c:pt>
                <c:pt idx="198">
                  <c:v>20807</c:v>
                </c:pt>
                <c:pt idx="199">
                  <c:v>17824</c:v>
                </c:pt>
                <c:pt idx="200">
                  <c:v>17463</c:v>
                </c:pt>
                <c:pt idx="201">
                  <c:v>18864</c:v>
                </c:pt>
                <c:pt idx="202">
                  <c:v>18753</c:v>
                </c:pt>
                <c:pt idx="203">
                  <c:v>20848</c:v>
                </c:pt>
                <c:pt idx="204">
                  <c:v>22346</c:v>
                </c:pt>
                <c:pt idx="205">
                  <c:v>22347</c:v>
                </c:pt>
                <c:pt idx="206">
                  <c:v>21347</c:v>
                </c:pt>
                <c:pt idx="207">
                  <c:v>24234</c:v>
                </c:pt>
                <c:pt idx="208">
                  <c:v>23518</c:v>
                </c:pt>
                <c:pt idx="209">
                  <c:v>25997</c:v>
                </c:pt>
                <c:pt idx="210">
                  <c:v>26375</c:v>
                </c:pt>
                <c:pt idx="211">
                  <c:v>27757</c:v>
                </c:pt>
                <c:pt idx="212">
                  <c:v>18030</c:v>
                </c:pt>
                <c:pt idx="213">
                  <c:v>18030</c:v>
                </c:pt>
                <c:pt idx="214">
                  <c:v>18030</c:v>
                </c:pt>
                <c:pt idx="215">
                  <c:v>18030</c:v>
                </c:pt>
                <c:pt idx="216">
                  <c:v>22913</c:v>
                </c:pt>
                <c:pt idx="217">
                  <c:v>22913</c:v>
                </c:pt>
                <c:pt idx="218">
                  <c:v>22162</c:v>
                </c:pt>
                <c:pt idx="219">
                  <c:v>18162</c:v>
                </c:pt>
                <c:pt idx="220">
                  <c:v>18162</c:v>
                </c:pt>
                <c:pt idx="221">
                  <c:v>18028</c:v>
                </c:pt>
                <c:pt idx="222">
                  <c:v>18228</c:v>
                </c:pt>
                <c:pt idx="223">
                  <c:v>19361</c:v>
                </c:pt>
                <c:pt idx="224">
                  <c:v>19543</c:v>
                </c:pt>
                <c:pt idx="225">
                  <c:v>19568</c:v>
                </c:pt>
                <c:pt idx="226">
                  <c:v>19568</c:v>
                </c:pt>
                <c:pt idx="227">
                  <c:v>19568</c:v>
                </c:pt>
                <c:pt idx="228">
                  <c:v>19248</c:v>
                </c:pt>
                <c:pt idx="229">
                  <c:v>19276</c:v>
                </c:pt>
                <c:pt idx="230">
                  <c:v>25778</c:v>
                </c:pt>
                <c:pt idx="231">
                  <c:v>26203</c:v>
                </c:pt>
                <c:pt idx="232">
                  <c:v>20204</c:v>
                </c:pt>
                <c:pt idx="233">
                  <c:v>20204</c:v>
                </c:pt>
                <c:pt idx="234">
                  <c:v>20150</c:v>
                </c:pt>
                <c:pt idx="235">
                  <c:v>20306</c:v>
                </c:pt>
                <c:pt idx="236">
                  <c:v>19758</c:v>
                </c:pt>
                <c:pt idx="237">
                  <c:v>21193</c:v>
                </c:pt>
                <c:pt idx="238">
                  <c:v>21193</c:v>
                </c:pt>
                <c:pt idx="239">
                  <c:v>22430</c:v>
                </c:pt>
                <c:pt idx="240">
                  <c:v>21211</c:v>
                </c:pt>
                <c:pt idx="241">
                  <c:v>20930</c:v>
                </c:pt>
                <c:pt idx="242">
                  <c:v>21944</c:v>
                </c:pt>
                <c:pt idx="243">
                  <c:v>17705</c:v>
                </c:pt>
                <c:pt idx="244">
                  <c:v>18705</c:v>
                </c:pt>
                <c:pt idx="245">
                  <c:v>21725</c:v>
                </c:pt>
                <c:pt idx="246">
                  <c:v>21707</c:v>
                </c:pt>
                <c:pt idx="247">
                  <c:v>21707</c:v>
                </c:pt>
                <c:pt idx="248">
                  <c:v>21707</c:v>
                </c:pt>
                <c:pt idx="249">
                  <c:v>21707</c:v>
                </c:pt>
                <c:pt idx="250">
                  <c:v>19707</c:v>
                </c:pt>
                <c:pt idx="251">
                  <c:v>19707</c:v>
                </c:pt>
                <c:pt idx="252">
                  <c:v>19758</c:v>
                </c:pt>
                <c:pt idx="253">
                  <c:v>22027</c:v>
                </c:pt>
                <c:pt idx="254">
                  <c:v>22027</c:v>
                </c:pt>
                <c:pt idx="255">
                  <c:v>22027</c:v>
                </c:pt>
                <c:pt idx="256">
                  <c:v>22017</c:v>
                </c:pt>
                <c:pt idx="257">
                  <c:v>22612</c:v>
                </c:pt>
                <c:pt idx="258">
                  <c:v>20612</c:v>
                </c:pt>
                <c:pt idx="259">
                  <c:v>20412</c:v>
                </c:pt>
                <c:pt idx="260">
                  <c:v>20426</c:v>
                </c:pt>
                <c:pt idx="261">
                  <c:v>20426</c:v>
                </c:pt>
                <c:pt idx="262">
                  <c:v>20426</c:v>
                </c:pt>
                <c:pt idx="263">
                  <c:v>20347</c:v>
                </c:pt>
                <c:pt idx="264">
                  <c:v>20347</c:v>
                </c:pt>
                <c:pt idx="265">
                  <c:v>20815</c:v>
                </c:pt>
                <c:pt idx="266">
                  <c:v>22062</c:v>
                </c:pt>
                <c:pt idx="267">
                  <c:v>19562</c:v>
                </c:pt>
                <c:pt idx="268">
                  <c:v>19562</c:v>
                </c:pt>
                <c:pt idx="269">
                  <c:v>19872</c:v>
                </c:pt>
                <c:pt idx="270">
                  <c:v>20305</c:v>
                </c:pt>
                <c:pt idx="271">
                  <c:v>22639</c:v>
                </c:pt>
                <c:pt idx="272">
                  <c:v>22489</c:v>
                </c:pt>
                <c:pt idx="273">
                  <c:v>21954</c:v>
                </c:pt>
                <c:pt idx="274">
                  <c:v>23572</c:v>
                </c:pt>
                <c:pt idx="275">
                  <c:v>23572</c:v>
                </c:pt>
                <c:pt idx="276">
                  <c:v>23572</c:v>
                </c:pt>
                <c:pt idx="277">
                  <c:v>23317</c:v>
                </c:pt>
                <c:pt idx="278">
                  <c:v>23317</c:v>
                </c:pt>
                <c:pt idx="279">
                  <c:v>23797</c:v>
                </c:pt>
                <c:pt idx="280">
                  <c:v>23927</c:v>
                </c:pt>
                <c:pt idx="281">
                  <c:v>25810</c:v>
                </c:pt>
                <c:pt idx="282">
                  <c:v>25810</c:v>
                </c:pt>
                <c:pt idx="283">
                  <c:v>25310</c:v>
                </c:pt>
                <c:pt idx="284">
                  <c:v>24310</c:v>
                </c:pt>
                <c:pt idx="285">
                  <c:v>24310</c:v>
                </c:pt>
                <c:pt idx="286">
                  <c:v>24409</c:v>
                </c:pt>
                <c:pt idx="287">
                  <c:v>24409</c:v>
                </c:pt>
                <c:pt idx="288">
                  <c:v>22545</c:v>
                </c:pt>
                <c:pt idx="289">
                  <c:v>22545</c:v>
                </c:pt>
                <c:pt idx="290">
                  <c:v>22545</c:v>
                </c:pt>
                <c:pt idx="291">
                  <c:v>22455</c:v>
                </c:pt>
                <c:pt idx="292">
                  <c:v>22455</c:v>
                </c:pt>
                <c:pt idx="293">
                  <c:v>21679</c:v>
                </c:pt>
                <c:pt idx="294">
                  <c:v>22105</c:v>
                </c:pt>
                <c:pt idx="295">
                  <c:v>21855</c:v>
                </c:pt>
                <c:pt idx="296">
                  <c:v>21855</c:v>
                </c:pt>
                <c:pt idx="297">
                  <c:v>22605</c:v>
                </c:pt>
                <c:pt idx="298">
                  <c:v>24742</c:v>
                </c:pt>
                <c:pt idx="299">
                  <c:v>26680</c:v>
                </c:pt>
                <c:pt idx="300">
                  <c:v>26730</c:v>
                </c:pt>
                <c:pt idx="301">
                  <c:v>26730</c:v>
                </c:pt>
                <c:pt idx="302">
                  <c:v>27710</c:v>
                </c:pt>
                <c:pt idx="303">
                  <c:v>27710</c:v>
                </c:pt>
                <c:pt idx="304">
                  <c:v>25073</c:v>
                </c:pt>
                <c:pt idx="305">
                  <c:v>22896</c:v>
                </c:pt>
                <c:pt idx="306">
                  <c:v>22896</c:v>
                </c:pt>
                <c:pt idx="307">
                  <c:v>23618</c:v>
                </c:pt>
                <c:pt idx="308">
                  <c:v>24658</c:v>
                </c:pt>
                <c:pt idx="309">
                  <c:v>24658</c:v>
                </c:pt>
                <c:pt idx="310">
                  <c:v>24658</c:v>
                </c:pt>
                <c:pt idx="311">
                  <c:v>24658</c:v>
                </c:pt>
                <c:pt idx="312">
                  <c:v>24658</c:v>
                </c:pt>
                <c:pt idx="313">
                  <c:v>24713</c:v>
                </c:pt>
                <c:pt idx="314">
                  <c:v>27479</c:v>
                </c:pt>
                <c:pt idx="315">
                  <c:v>27788</c:v>
                </c:pt>
                <c:pt idx="316">
                  <c:v>29040</c:v>
                </c:pt>
                <c:pt idx="317">
                  <c:v>29040</c:v>
                </c:pt>
                <c:pt idx="318">
                  <c:v>29240</c:v>
                </c:pt>
                <c:pt idx="319">
                  <c:v>28850</c:v>
                </c:pt>
                <c:pt idx="320">
                  <c:v>28874</c:v>
                </c:pt>
                <c:pt idx="321">
                  <c:v>29104</c:v>
                </c:pt>
                <c:pt idx="322">
                  <c:v>35405</c:v>
                </c:pt>
                <c:pt idx="323">
                  <c:v>36365</c:v>
                </c:pt>
                <c:pt idx="324">
                  <c:v>31424</c:v>
                </c:pt>
                <c:pt idx="325">
                  <c:v>31424</c:v>
                </c:pt>
                <c:pt idx="326">
                  <c:v>32027</c:v>
                </c:pt>
                <c:pt idx="327">
                  <c:v>30746</c:v>
                </c:pt>
                <c:pt idx="328">
                  <c:v>31316</c:v>
                </c:pt>
                <c:pt idx="329">
                  <c:v>31316</c:v>
                </c:pt>
                <c:pt idx="330">
                  <c:v>31316</c:v>
                </c:pt>
                <c:pt idx="331">
                  <c:v>31316</c:v>
                </c:pt>
                <c:pt idx="332">
                  <c:v>34316</c:v>
                </c:pt>
                <c:pt idx="333">
                  <c:v>19896</c:v>
                </c:pt>
                <c:pt idx="334">
                  <c:v>17207</c:v>
                </c:pt>
                <c:pt idx="335">
                  <c:v>30394</c:v>
                </c:pt>
                <c:pt idx="336">
                  <c:v>33040</c:v>
                </c:pt>
                <c:pt idx="337">
                  <c:v>33853</c:v>
                </c:pt>
                <c:pt idx="338">
                  <c:v>33853</c:v>
                </c:pt>
                <c:pt idx="339">
                  <c:v>33853</c:v>
                </c:pt>
                <c:pt idx="340">
                  <c:v>33951</c:v>
                </c:pt>
                <c:pt idx="341">
                  <c:v>31945</c:v>
                </c:pt>
                <c:pt idx="342">
                  <c:v>30065</c:v>
                </c:pt>
                <c:pt idx="343">
                  <c:v>30336</c:v>
                </c:pt>
                <c:pt idx="344">
                  <c:v>25836</c:v>
                </c:pt>
                <c:pt idx="345">
                  <c:v>25836</c:v>
                </c:pt>
                <c:pt idx="346">
                  <c:v>25836</c:v>
                </c:pt>
                <c:pt idx="347">
                  <c:v>29736</c:v>
                </c:pt>
                <c:pt idx="348">
                  <c:v>29736</c:v>
                </c:pt>
                <c:pt idx="349">
                  <c:v>34996</c:v>
                </c:pt>
                <c:pt idx="350">
                  <c:v>30418</c:v>
                </c:pt>
                <c:pt idx="351">
                  <c:v>32901</c:v>
                </c:pt>
                <c:pt idx="352">
                  <c:v>34614</c:v>
                </c:pt>
                <c:pt idx="353">
                  <c:v>34716</c:v>
                </c:pt>
                <c:pt idx="354">
                  <c:v>31276</c:v>
                </c:pt>
                <c:pt idx="355">
                  <c:v>25966</c:v>
                </c:pt>
                <c:pt idx="356">
                  <c:v>27166</c:v>
                </c:pt>
                <c:pt idx="357">
                  <c:v>27292</c:v>
                </c:pt>
                <c:pt idx="358">
                  <c:v>27092</c:v>
                </c:pt>
                <c:pt idx="359">
                  <c:v>28366</c:v>
                </c:pt>
                <c:pt idx="360">
                  <c:v>28366</c:v>
                </c:pt>
                <c:pt idx="361">
                  <c:v>24926</c:v>
                </c:pt>
                <c:pt idx="362">
                  <c:v>35484</c:v>
                </c:pt>
                <c:pt idx="363">
                  <c:v>31251</c:v>
                </c:pt>
                <c:pt idx="364">
                  <c:v>37949</c:v>
                </c:pt>
                <c:pt idx="365">
                  <c:v>36462</c:v>
                </c:pt>
                <c:pt idx="366">
                  <c:v>38451</c:v>
                </c:pt>
                <c:pt idx="367">
                  <c:v>31091</c:v>
                </c:pt>
                <c:pt idx="368">
                  <c:v>37675</c:v>
                </c:pt>
                <c:pt idx="369">
                  <c:v>31704</c:v>
                </c:pt>
                <c:pt idx="370">
                  <c:v>34474</c:v>
                </c:pt>
                <c:pt idx="371">
                  <c:v>36492</c:v>
                </c:pt>
                <c:pt idx="372">
                  <c:v>37938</c:v>
                </c:pt>
                <c:pt idx="373">
                  <c:v>37438</c:v>
                </c:pt>
                <c:pt idx="374">
                  <c:v>37476</c:v>
                </c:pt>
                <c:pt idx="375">
                  <c:v>39887</c:v>
                </c:pt>
                <c:pt idx="376">
                  <c:v>34247</c:v>
                </c:pt>
                <c:pt idx="377">
                  <c:v>30769</c:v>
                </c:pt>
                <c:pt idx="378">
                  <c:v>26878</c:v>
                </c:pt>
                <c:pt idx="379">
                  <c:v>27357</c:v>
                </c:pt>
                <c:pt idx="380">
                  <c:v>25857</c:v>
                </c:pt>
                <c:pt idx="381">
                  <c:v>25578</c:v>
                </c:pt>
                <c:pt idx="382">
                  <c:v>5433</c:v>
                </c:pt>
                <c:pt idx="383">
                  <c:v>9721</c:v>
                </c:pt>
                <c:pt idx="384">
                  <c:v>9129</c:v>
                </c:pt>
                <c:pt idx="385">
                  <c:v>7554</c:v>
                </c:pt>
                <c:pt idx="386">
                  <c:v>14324</c:v>
                </c:pt>
                <c:pt idx="387">
                  <c:v>16145</c:v>
                </c:pt>
                <c:pt idx="388">
                  <c:v>9324</c:v>
                </c:pt>
                <c:pt idx="389">
                  <c:v>13544</c:v>
                </c:pt>
                <c:pt idx="390">
                  <c:v>16145</c:v>
                </c:pt>
                <c:pt idx="391">
                  <c:v>28480</c:v>
                </c:pt>
                <c:pt idx="392">
                  <c:v>22145</c:v>
                </c:pt>
                <c:pt idx="393">
                  <c:v>16391</c:v>
                </c:pt>
                <c:pt idx="394">
                  <c:v>16391</c:v>
                </c:pt>
                <c:pt idx="395">
                  <c:v>15999</c:v>
                </c:pt>
                <c:pt idx="396">
                  <c:v>15660</c:v>
                </c:pt>
                <c:pt idx="397">
                  <c:v>15660</c:v>
                </c:pt>
                <c:pt idx="398">
                  <c:v>21660</c:v>
                </c:pt>
                <c:pt idx="399">
                  <c:v>16660</c:v>
                </c:pt>
                <c:pt idx="400">
                  <c:v>20660</c:v>
                </c:pt>
                <c:pt idx="401">
                  <c:v>20660</c:v>
                </c:pt>
                <c:pt idx="402">
                  <c:v>20660</c:v>
                </c:pt>
                <c:pt idx="403">
                  <c:v>16410</c:v>
                </c:pt>
                <c:pt idx="404">
                  <c:v>31660</c:v>
                </c:pt>
                <c:pt idx="405">
                  <c:v>32360</c:v>
                </c:pt>
                <c:pt idx="406">
                  <c:v>27360</c:v>
                </c:pt>
                <c:pt idx="407">
                  <c:v>46360</c:v>
                </c:pt>
                <c:pt idx="408">
                  <c:v>46360</c:v>
                </c:pt>
                <c:pt idx="409">
                  <c:v>46360</c:v>
                </c:pt>
                <c:pt idx="410">
                  <c:v>48260</c:v>
                </c:pt>
                <c:pt idx="411">
                  <c:v>41260</c:v>
                </c:pt>
                <c:pt idx="412">
                  <c:v>27753</c:v>
                </c:pt>
                <c:pt idx="413">
                  <c:v>33998</c:v>
                </c:pt>
                <c:pt idx="414">
                  <c:v>39498</c:v>
                </c:pt>
                <c:pt idx="415">
                  <c:v>39498</c:v>
                </c:pt>
                <c:pt idx="416">
                  <c:v>39498</c:v>
                </c:pt>
                <c:pt idx="417">
                  <c:v>56329</c:v>
                </c:pt>
                <c:pt idx="418">
                  <c:v>37121</c:v>
                </c:pt>
                <c:pt idx="419">
                  <c:v>48897</c:v>
                </c:pt>
                <c:pt idx="420">
                  <c:v>43348</c:v>
                </c:pt>
                <c:pt idx="421">
                  <c:v>46148</c:v>
                </c:pt>
                <c:pt idx="422">
                  <c:v>46148</c:v>
                </c:pt>
                <c:pt idx="423">
                  <c:v>46148</c:v>
                </c:pt>
                <c:pt idx="424">
                  <c:v>53748</c:v>
                </c:pt>
                <c:pt idx="425">
                  <c:v>24106</c:v>
                </c:pt>
                <c:pt idx="426">
                  <c:v>24106</c:v>
                </c:pt>
                <c:pt idx="427">
                  <c:v>29106</c:v>
                </c:pt>
                <c:pt idx="428">
                  <c:v>31335</c:v>
                </c:pt>
                <c:pt idx="429">
                  <c:v>31335</c:v>
                </c:pt>
                <c:pt idx="430">
                  <c:v>31335</c:v>
                </c:pt>
                <c:pt idx="431">
                  <c:v>26396</c:v>
                </c:pt>
                <c:pt idx="432">
                  <c:v>30446</c:v>
                </c:pt>
                <c:pt idx="433">
                  <c:v>31446</c:v>
                </c:pt>
                <c:pt idx="434">
                  <c:v>32130</c:v>
                </c:pt>
                <c:pt idx="435">
                  <c:v>32021</c:v>
                </c:pt>
                <c:pt idx="436">
                  <c:v>31870</c:v>
                </c:pt>
                <c:pt idx="437">
                  <c:v>32021</c:v>
                </c:pt>
                <c:pt idx="438">
                  <c:v>37137</c:v>
                </c:pt>
                <c:pt idx="439">
                  <c:v>30519</c:v>
                </c:pt>
                <c:pt idx="440">
                  <c:v>28781</c:v>
                </c:pt>
                <c:pt idx="441">
                  <c:v>28962</c:v>
                </c:pt>
                <c:pt idx="442">
                  <c:v>17421</c:v>
                </c:pt>
                <c:pt idx="443">
                  <c:v>17921</c:v>
                </c:pt>
                <c:pt idx="444">
                  <c:v>17921</c:v>
                </c:pt>
                <c:pt idx="445">
                  <c:v>26281</c:v>
                </c:pt>
                <c:pt idx="446">
                  <c:v>18791</c:v>
                </c:pt>
                <c:pt idx="447">
                  <c:v>21291</c:v>
                </c:pt>
                <c:pt idx="448">
                  <c:v>21291</c:v>
                </c:pt>
                <c:pt idx="449">
                  <c:v>24525</c:v>
                </c:pt>
                <c:pt idx="450">
                  <c:v>24525</c:v>
                </c:pt>
                <c:pt idx="451">
                  <c:v>24525</c:v>
                </c:pt>
                <c:pt idx="452">
                  <c:v>22657</c:v>
                </c:pt>
                <c:pt idx="453">
                  <c:v>23887</c:v>
                </c:pt>
                <c:pt idx="454">
                  <c:v>24707</c:v>
                </c:pt>
                <c:pt idx="455">
                  <c:v>32062</c:v>
                </c:pt>
                <c:pt idx="456">
                  <c:v>23187</c:v>
                </c:pt>
                <c:pt idx="457">
                  <c:v>23187</c:v>
                </c:pt>
                <c:pt idx="458">
                  <c:v>23187</c:v>
                </c:pt>
                <c:pt idx="459">
                  <c:v>23987</c:v>
                </c:pt>
                <c:pt idx="460">
                  <c:v>24072</c:v>
                </c:pt>
                <c:pt idx="461">
                  <c:v>17999</c:v>
                </c:pt>
                <c:pt idx="462">
                  <c:v>15108</c:v>
                </c:pt>
                <c:pt idx="463">
                  <c:v>15108</c:v>
                </c:pt>
                <c:pt idx="464">
                  <c:v>15108</c:v>
                </c:pt>
                <c:pt idx="465">
                  <c:v>15108</c:v>
                </c:pt>
                <c:pt idx="466">
                  <c:v>20058</c:v>
                </c:pt>
                <c:pt idx="467">
                  <c:v>21453</c:v>
                </c:pt>
                <c:pt idx="468">
                  <c:v>22479</c:v>
                </c:pt>
                <c:pt idx="469">
                  <c:v>23154</c:v>
                </c:pt>
                <c:pt idx="470">
                  <c:v>22376</c:v>
                </c:pt>
                <c:pt idx="471">
                  <c:v>22198</c:v>
                </c:pt>
                <c:pt idx="472">
                  <c:v>21878</c:v>
                </c:pt>
                <c:pt idx="473">
                  <c:v>23479</c:v>
                </c:pt>
                <c:pt idx="474">
                  <c:v>24787</c:v>
                </c:pt>
                <c:pt idx="475">
                  <c:v>25879</c:v>
                </c:pt>
                <c:pt idx="476">
                  <c:v>25879</c:v>
                </c:pt>
                <c:pt idx="477">
                  <c:v>28679</c:v>
                </c:pt>
                <c:pt idx="478">
                  <c:v>25879</c:v>
                </c:pt>
                <c:pt idx="479">
                  <c:v>25879</c:v>
                </c:pt>
                <c:pt idx="480">
                  <c:v>25604</c:v>
                </c:pt>
                <c:pt idx="481">
                  <c:v>28890</c:v>
                </c:pt>
                <c:pt idx="482">
                  <c:v>34402</c:v>
                </c:pt>
                <c:pt idx="483">
                  <c:v>38046</c:v>
                </c:pt>
                <c:pt idx="484">
                  <c:v>29346</c:v>
                </c:pt>
                <c:pt idx="485">
                  <c:v>29346</c:v>
                </c:pt>
                <c:pt idx="486">
                  <c:v>16280</c:v>
                </c:pt>
                <c:pt idx="487">
                  <c:v>23208</c:v>
                </c:pt>
                <c:pt idx="488">
                  <c:v>25094</c:v>
                </c:pt>
                <c:pt idx="489">
                  <c:v>23208</c:v>
                </c:pt>
                <c:pt idx="490">
                  <c:v>22708</c:v>
                </c:pt>
                <c:pt idx="491">
                  <c:v>23208</c:v>
                </c:pt>
                <c:pt idx="492">
                  <c:v>22978</c:v>
                </c:pt>
                <c:pt idx="493">
                  <c:v>23208</c:v>
                </c:pt>
                <c:pt idx="494">
                  <c:v>23208</c:v>
                </c:pt>
                <c:pt idx="495">
                  <c:v>21208</c:v>
                </c:pt>
                <c:pt idx="496">
                  <c:v>21208</c:v>
                </c:pt>
                <c:pt idx="497">
                  <c:v>21208</c:v>
                </c:pt>
                <c:pt idx="498">
                  <c:v>21208</c:v>
                </c:pt>
                <c:pt idx="499">
                  <c:v>19283</c:v>
                </c:pt>
                <c:pt idx="500">
                  <c:v>17629</c:v>
                </c:pt>
                <c:pt idx="501">
                  <c:v>23890</c:v>
                </c:pt>
                <c:pt idx="502">
                  <c:v>23934</c:v>
                </c:pt>
                <c:pt idx="503">
                  <c:v>21638</c:v>
                </c:pt>
                <c:pt idx="504">
                  <c:v>20463</c:v>
                </c:pt>
                <c:pt idx="505">
                  <c:v>19963</c:v>
                </c:pt>
                <c:pt idx="506">
                  <c:v>19963</c:v>
                </c:pt>
                <c:pt idx="507">
                  <c:v>24963</c:v>
                </c:pt>
                <c:pt idx="508">
                  <c:v>18117</c:v>
                </c:pt>
                <c:pt idx="509">
                  <c:v>25167</c:v>
                </c:pt>
                <c:pt idx="510">
                  <c:v>19747</c:v>
                </c:pt>
                <c:pt idx="511">
                  <c:v>19747</c:v>
                </c:pt>
                <c:pt idx="512">
                  <c:v>20137</c:v>
                </c:pt>
                <c:pt idx="513">
                  <c:v>20137</c:v>
                </c:pt>
                <c:pt idx="514">
                  <c:v>20137</c:v>
                </c:pt>
                <c:pt idx="515">
                  <c:v>20137</c:v>
                </c:pt>
                <c:pt idx="516">
                  <c:v>21506</c:v>
                </c:pt>
              </c:numCache>
            </c:numRef>
          </c:val>
        </c:ser>
        <c:axId val="13144287"/>
        <c:axId val="11001820"/>
      </c:areaChart>
      <c:catAx>
        <c:axId val="1314428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001820"/>
        <c:crossesAt val="0"/>
        <c:auto val="1"/>
        <c:lblAlgn val="ctr"/>
        <c:lblOffset val="100"/>
        <c:noMultiLvlLbl val="0"/>
      </c:catAx>
      <c:valAx>
        <c:axId val="110018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14428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05330369389396"/>
          <c:y val="0.913127029355245"/>
          <c:w val="0.909331693704772"/>
          <c:h val="0.09820422768537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B1254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7" activeCellId="0" sqref="A7:B1254"/>
    </sheetView>
  </sheetViews>
  <sheetFormatPr defaultColWidth="9.0546875" defaultRowHeight="12.75" customHeight="true" zeroHeight="false" outlineLevelRow="0" outlineLevelCol="0"/>
  <sheetData>
    <row r="7" customFormat="false" ht="12.75" hidden="false" customHeight="false" outlineLevel="0" collapsed="false">
      <c r="B7" s="1" t="s">
        <v>0</v>
      </c>
    </row>
    <row r="8" customFormat="false" ht="12.75" hidden="false" customHeight="false" outlineLevel="0" collapsed="false">
      <c r="A8" s="2" t="n">
        <v>35431</v>
      </c>
      <c r="B8" s="3" t="n">
        <v>8000</v>
      </c>
    </row>
    <row r="9" customFormat="false" ht="12.75" hidden="false" customHeight="false" outlineLevel="0" collapsed="false">
      <c r="A9" s="2" t="n">
        <v>35432</v>
      </c>
      <c r="B9" s="4" t="n">
        <v>8000</v>
      </c>
    </row>
    <row r="10" customFormat="false" ht="12.75" hidden="false" customHeight="false" outlineLevel="0" collapsed="false">
      <c r="A10" s="2" t="n">
        <v>35433</v>
      </c>
      <c r="B10" s="4" t="n">
        <v>0</v>
      </c>
    </row>
    <row r="11" customFormat="false" ht="12.75" hidden="false" customHeight="false" outlineLevel="0" collapsed="false">
      <c r="A11" s="2" t="n">
        <v>35434</v>
      </c>
      <c r="B11" s="4" t="n">
        <v>0</v>
      </c>
    </row>
    <row r="12" customFormat="false" ht="12.75" hidden="false" customHeight="false" outlineLevel="0" collapsed="false">
      <c r="A12" s="2" t="n">
        <v>35435</v>
      </c>
      <c r="B12" s="4" t="n">
        <v>0</v>
      </c>
    </row>
    <row r="13" customFormat="false" ht="12.75" hidden="false" customHeight="false" outlineLevel="0" collapsed="false">
      <c r="A13" s="2" t="n">
        <v>35436</v>
      </c>
      <c r="B13" s="4" t="n">
        <v>0</v>
      </c>
    </row>
    <row r="14" customFormat="false" ht="12.75" hidden="false" customHeight="false" outlineLevel="0" collapsed="false">
      <c r="A14" s="2" t="n">
        <v>35437</v>
      </c>
      <c r="B14" s="4" t="n">
        <v>0</v>
      </c>
    </row>
    <row r="15" customFormat="false" ht="12.75" hidden="false" customHeight="false" outlineLevel="0" collapsed="false">
      <c r="A15" s="2" t="n">
        <v>35438</v>
      </c>
      <c r="B15" s="4" t="n">
        <v>0</v>
      </c>
    </row>
    <row r="16" customFormat="false" ht="12.75" hidden="false" customHeight="false" outlineLevel="0" collapsed="false">
      <c r="A16" s="2" t="n">
        <v>35439</v>
      </c>
      <c r="B16" s="4" t="n">
        <v>0</v>
      </c>
    </row>
    <row r="17" customFormat="false" ht="12.75" hidden="false" customHeight="false" outlineLevel="0" collapsed="false">
      <c r="A17" s="2" t="n">
        <v>35440</v>
      </c>
      <c r="B17" s="4" t="n">
        <v>0</v>
      </c>
    </row>
    <row r="18" customFormat="false" ht="12.75" hidden="false" customHeight="false" outlineLevel="0" collapsed="false">
      <c r="A18" s="2" t="n">
        <v>35441</v>
      </c>
      <c r="B18" s="4" t="n">
        <v>0</v>
      </c>
    </row>
    <row r="19" customFormat="false" ht="12.75" hidden="false" customHeight="false" outlineLevel="0" collapsed="false">
      <c r="A19" s="2" t="n">
        <v>35442</v>
      </c>
      <c r="B19" s="4" t="n">
        <v>0</v>
      </c>
    </row>
    <row r="20" customFormat="false" ht="12.75" hidden="false" customHeight="false" outlineLevel="0" collapsed="false">
      <c r="A20" s="2" t="n">
        <v>35443</v>
      </c>
      <c r="B20" s="4" t="n">
        <v>0</v>
      </c>
    </row>
    <row r="21" customFormat="false" ht="12.75" hidden="false" customHeight="false" outlineLevel="0" collapsed="false">
      <c r="A21" s="2" t="n">
        <v>35444</v>
      </c>
      <c r="B21" s="4" t="n">
        <v>0</v>
      </c>
    </row>
    <row r="22" customFormat="false" ht="12.75" hidden="false" customHeight="false" outlineLevel="0" collapsed="false">
      <c r="A22" s="2" t="n">
        <v>35445</v>
      </c>
      <c r="B22" s="4" t="n">
        <v>0</v>
      </c>
    </row>
    <row r="23" customFormat="false" ht="12.75" hidden="false" customHeight="false" outlineLevel="0" collapsed="false">
      <c r="A23" s="2" t="n">
        <v>35446</v>
      </c>
      <c r="B23" s="4" t="n">
        <v>15930</v>
      </c>
    </row>
    <row r="24" customFormat="false" ht="12.75" hidden="false" customHeight="false" outlineLevel="0" collapsed="false">
      <c r="A24" s="2" t="n">
        <v>35447</v>
      </c>
      <c r="B24" s="4" t="n">
        <v>15930</v>
      </c>
    </row>
    <row r="25" customFormat="false" ht="12.75" hidden="false" customHeight="false" outlineLevel="0" collapsed="false">
      <c r="A25" s="2" t="n">
        <v>35448</v>
      </c>
      <c r="B25" s="4" t="n">
        <v>13825</v>
      </c>
    </row>
    <row r="26" customFormat="false" ht="12.75" hidden="false" customHeight="false" outlineLevel="0" collapsed="false">
      <c r="A26" s="2" t="n">
        <v>35449</v>
      </c>
      <c r="B26" s="4" t="n">
        <v>13825</v>
      </c>
    </row>
    <row r="27" customFormat="false" ht="12.75" hidden="false" customHeight="false" outlineLevel="0" collapsed="false">
      <c r="A27" s="2" t="n">
        <v>35450</v>
      </c>
      <c r="B27" s="4" t="n">
        <v>13825</v>
      </c>
    </row>
    <row r="28" customFormat="false" ht="12.75" hidden="false" customHeight="false" outlineLevel="0" collapsed="false">
      <c r="A28" s="2" t="n">
        <v>35451</v>
      </c>
      <c r="B28" s="4" t="n">
        <v>13825</v>
      </c>
    </row>
    <row r="29" customFormat="false" ht="12.75" hidden="false" customHeight="false" outlineLevel="0" collapsed="false">
      <c r="A29" s="2" t="n">
        <v>35452</v>
      </c>
      <c r="B29" s="4" t="n">
        <v>13825</v>
      </c>
    </row>
    <row r="30" customFormat="false" ht="12.75" hidden="false" customHeight="false" outlineLevel="0" collapsed="false">
      <c r="A30" s="2" t="n">
        <v>35453</v>
      </c>
      <c r="B30" s="4" t="n">
        <v>13825</v>
      </c>
    </row>
    <row r="31" customFormat="false" ht="12.75" hidden="false" customHeight="false" outlineLevel="0" collapsed="false">
      <c r="A31" s="2" t="n">
        <v>35454</v>
      </c>
      <c r="B31" s="4" t="n">
        <v>13825</v>
      </c>
    </row>
    <row r="32" customFormat="false" ht="12.75" hidden="false" customHeight="false" outlineLevel="0" collapsed="false">
      <c r="A32" s="2" t="n">
        <v>35455</v>
      </c>
      <c r="B32" s="4" t="n">
        <v>13825</v>
      </c>
    </row>
    <row r="33" customFormat="false" ht="12.75" hidden="false" customHeight="false" outlineLevel="0" collapsed="false">
      <c r="A33" s="2" t="n">
        <v>35456</v>
      </c>
      <c r="B33" s="4" t="n">
        <v>13825</v>
      </c>
    </row>
    <row r="34" customFormat="false" ht="12.75" hidden="false" customHeight="false" outlineLevel="0" collapsed="false">
      <c r="A34" s="2" t="n">
        <v>35457</v>
      </c>
      <c r="B34" s="4" t="n">
        <v>13825</v>
      </c>
    </row>
    <row r="35" customFormat="false" ht="12.75" hidden="false" customHeight="false" outlineLevel="0" collapsed="false">
      <c r="A35" s="2" t="n">
        <v>35458</v>
      </c>
      <c r="B35" s="4" t="n">
        <v>13825</v>
      </c>
    </row>
    <row r="36" customFormat="false" ht="12.75" hidden="false" customHeight="false" outlineLevel="0" collapsed="false">
      <c r="A36" s="2" t="n">
        <v>35459</v>
      </c>
      <c r="B36" s="4" t="n">
        <v>13825</v>
      </c>
    </row>
    <row r="37" customFormat="false" ht="12.75" hidden="false" customHeight="false" outlineLevel="0" collapsed="false">
      <c r="A37" s="2" t="n">
        <v>35460</v>
      </c>
      <c r="B37" s="4" t="n">
        <v>13825</v>
      </c>
    </row>
    <row r="38" customFormat="false" ht="12.75" hidden="false" customHeight="false" outlineLevel="0" collapsed="false">
      <c r="A38" s="2" t="n">
        <v>35461</v>
      </c>
      <c r="B38" s="4" t="n">
        <v>13825</v>
      </c>
    </row>
    <row r="39" customFormat="false" ht="12.75" hidden="false" customHeight="false" outlineLevel="0" collapsed="false">
      <c r="A39" s="2" t="n">
        <v>35462</v>
      </c>
      <c r="B39" s="5" t="n">
        <v>14155</v>
      </c>
    </row>
    <row r="40" customFormat="false" ht="12.75" hidden="false" customHeight="false" outlineLevel="0" collapsed="false">
      <c r="A40" s="2" t="n">
        <v>35463</v>
      </c>
      <c r="B40" s="5" t="n">
        <v>14155</v>
      </c>
    </row>
    <row r="41" customFormat="false" ht="12.75" hidden="false" customHeight="false" outlineLevel="0" collapsed="false">
      <c r="A41" s="2" t="n">
        <v>35464</v>
      </c>
      <c r="B41" s="5" t="n">
        <v>14155</v>
      </c>
    </row>
    <row r="42" customFormat="false" ht="12.75" hidden="false" customHeight="false" outlineLevel="0" collapsed="false">
      <c r="A42" s="2" t="n">
        <v>35465</v>
      </c>
      <c r="B42" s="5" t="n">
        <v>0</v>
      </c>
    </row>
    <row r="43" customFormat="false" ht="12.75" hidden="false" customHeight="false" outlineLevel="0" collapsed="false">
      <c r="A43" s="2" t="n">
        <v>35466</v>
      </c>
      <c r="B43" s="5" t="n">
        <v>0</v>
      </c>
    </row>
    <row r="44" customFormat="false" ht="12.75" hidden="false" customHeight="false" outlineLevel="0" collapsed="false">
      <c r="A44" s="2" t="n">
        <v>35467</v>
      </c>
      <c r="B44" s="5" t="n">
        <v>0</v>
      </c>
    </row>
    <row r="45" customFormat="false" ht="12.75" hidden="false" customHeight="false" outlineLevel="0" collapsed="false">
      <c r="A45" s="2" t="n">
        <v>35468</v>
      </c>
      <c r="B45" s="5" t="n">
        <v>0</v>
      </c>
    </row>
    <row r="46" customFormat="false" ht="12.75" hidden="false" customHeight="false" outlineLevel="0" collapsed="false">
      <c r="A46" s="2" t="n">
        <v>35469</v>
      </c>
      <c r="B46" s="5" t="n">
        <v>0</v>
      </c>
    </row>
    <row r="47" customFormat="false" ht="12.75" hidden="false" customHeight="false" outlineLevel="0" collapsed="false">
      <c r="A47" s="2" t="n">
        <v>35470</v>
      </c>
      <c r="B47" s="5" t="n">
        <v>0</v>
      </c>
    </row>
    <row r="48" customFormat="false" ht="12.75" hidden="false" customHeight="false" outlineLevel="0" collapsed="false">
      <c r="A48" s="2" t="n">
        <v>35471</v>
      </c>
      <c r="B48" s="5" t="n">
        <v>0</v>
      </c>
    </row>
    <row r="49" customFormat="false" ht="12.75" hidden="false" customHeight="false" outlineLevel="0" collapsed="false">
      <c r="A49" s="2" t="n">
        <v>35472</v>
      </c>
      <c r="B49" s="5" t="n">
        <v>0</v>
      </c>
    </row>
    <row r="50" customFormat="false" ht="12.75" hidden="false" customHeight="false" outlineLevel="0" collapsed="false">
      <c r="A50" s="2" t="n">
        <v>35473</v>
      </c>
      <c r="B50" s="5" t="n">
        <v>0</v>
      </c>
    </row>
    <row r="51" customFormat="false" ht="12.75" hidden="false" customHeight="false" outlineLevel="0" collapsed="false">
      <c r="A51" s="2" t="n">
        <v>35474</v>
      </c>
      <c r="B51" s="5" t="n">
        <v>0</v>
      </c>
    </row>
    <row r="52" customFormat="false" ht="12.75" hidden="false" customHeight="false" outlineLevel="0" collapsed="false">
      <c r="A52" s="2" t="n">
        <v>35475</v>
      </c>
      <c r="B52" s="5" t="n">
        <v>0</v>
      </c>
    </row>
    <row r="53" customFormat="false" ht="12.75" hidden="false" customHeight="false" outlineLevel="0" collapsed="false">
      <c r="A53" s="2" t="n">
        <v>35476</v>
      </c>
      <c r="B53" s="5" t="n">
        <v>0</v>
      </c>
    </row>
    <row r="54" customFormat="false" ht="12.75" hidden="false" customHeight="false" outlineLevel="0" collapsed="false">
      <c r="A54" s="2" t="n">
        <v>35477</v>
      </c>
      <c r="B54" s="5" t="n">
        <v>0</v>
      </c>
    </row>
    <row r="55" customFormat="false" ht="12.75" hidden="false" customHeight="false" outlineLevel="0" collapsed="false">
      <c r="A55" s="2" t="n">
        <v>35478</v>
      </c>
      <c r="B55" s="5" t="n">
        <v>0</v>
      </c>
    </row>
    <row r="56" customFormat="false" ht="12.75" hidden="false" customHeight="false" outlineLevel="0" collapsed="false">
      <c r="A56" s="2" t="n">
        <v>35479</v>
      </c>
      <c r="B56" s="5" t="n">
        <v>0</v>
      </c>
    </row>
    <row r="57" customFormat="false" ht="12.75" hidden="false" customHeight="false" outlineLevel="0" collapsed="false">
      <c r="A57" s="2" t="n">
        <v>35480</v>
      </c>
      <c r="B57" s="5" t="n">
        <v>0</v>
      </c>
    </row>
    <row r="58" customFormat="false" ht="12.75" hidden="false" customHeight="false" outlineLevel="0" collapsed="false">
      <c r="A58" s="2" t="n">
        <v>35481</v>
      </c>
      <c r="B58" s="5" t="n">
        <v>0</v>
      </c>
    </row>
    <row r="59" customFormat="false" ht="12.75" hidden="false" customHeight="false" outlineLevel="0" collapsed="false">
      <c r="A59" s="2" t="n">
        <v>35482</v>
      </c>
      <c r="B59" s="5" t="n">
        <v>0</v>
      </c>
    </row>
    <row r="60" customFormat="false" ht="12.75" hidden="false" customHeight="false" outlineLevel="0" collapsed="false">
      <c r="A60" s="2" t="n">
        <v>35483</v>
      </c>
      <c r="B60" s="5" t="n">
        <v>0</v>
      </c>
    </row>
    <row r="61" customFormat="false" ht="12.75" hidden="false" customHeight="false" outlineLevel="0" collapsed="false">
      <c r="A61" s="2" t="n">
        <v>35484</v>
      </c>
      <c r="B61" s="5" t="n">
        <v>0</v>
      </c>
    </row>
    <row r="62" customFormat="false" ht="12.75" hidden="false" customHeight="false" outlineLevel="0" collapsed="false">
      <c r="A62" s="2" t="n">
        <v>35485</v>
      </c>
      <c r="B62" s="5" t="n">
        <v>0</v>
      </c>
    </row>
    <row r="63" customFormat="false" ht="12.75" hidden="false" customHeight="false" outlineLevel="0" collapsed="false">
      <c r="A63" s="2" t="n">
        <v>35486</v>
      </c>
      <c r="B63" s="5" t="n">
        <v>0</v>
      </c>
    </row>
    <row r="64" customFormat="false" ht="12.75" hidden="false" customHeight="false" outlineLevel="0" collapsed="false">
      <c r="A64" s="2" t="n">
        <v>35487</v>
      </c>
      <c r="B64" s="5" t="n">
        <v>0</v>
      </c>
    </row>
    <row r="65" customFormat="false" ht="12.75" hidden="false" customHeight="false" outlineLevel="0" collapsed="false">
      <c r="A65" s="2" t="n">
        <v>35488</v>
      </c>
      <c r="B65" s="5" t="n">
        <v>0</v>
      </c>
    </row>
    <row r="66" customFormat="false" ht="12.75" hidden="false" customHeight="false" outlineLevel="0" collapsed="false">
      <c r="A66" s="2" t="n">
        <v>35489</v>
      </c>
      <c r="B66" s="5" t="n">
        <v>0</v>
      </c>
    </row>
    <row r="67" customFormat="false" ht="12.75" hidden="false" customHeight="false" outlineLevel="0" collapsed="false">
      <c r="A67" s="2" t="n">
        <v>35490</v>
      </c>
      <c r="B67" s="5" t="n">
        <v>0</v>
      </c>
    </row>
    <row r="68" customFormat="false" ht="12.75" hidden="false" customHeight="false" outlineLevel="0" collapsed="false">
      <c r="A68" s="2" t="n">
        <v>35491</v>
      </c>
      <c r="B68" s="5" t="n">
        <v>0</v>
      </c>
    </row>
    <row r="69" customFormat="false" ht="12.75" hidden="false" customHeight="false" outlineLevel="0" collapsed="false">
      <c r="A69" s="2" t="n">
        <v>35492</v>
      </c>
      <c r="B69" s="5" t="n">
        <v>0</v>
      </c>
    </row>
    <row r="70" customFormat="false" ht="12.75" hidden="false" customHeight="false" outlineLevel="0" collapsed="false">
      <c r="A70" s="2" t="n">
        <v>35493</v>
      </c>
      <c r="B70" s="5" t="n">
        <v>0</v>
      </c>
    </row>
    <row r="71" customFormat="false" ht="12.75" hidden="false" customHeight="false" outlineLevel="0" collapsed="false">
      <c r="A71" s="2" t="n">
        <v>35494</v>
      </c>
      <c r="B71" s="5" t="n">
        <v>0</v>
      </c>
    </row>
    <row r="72" customFormat="false" ht="12.75" hidden="false" customHeight="false" outlineLevel="0" collapsed="false">
      <c r="A72" s="2" t="n">
        <v>35495</v>
      </c>
      <c r="B72" s="5" t="n">
        <v>0</v>
      </c>
    </row>
    <row r="73" customFormat="false" ht="12.75" hidden="false" customHeight="false" outlineLevel="0" collapsed="false">
      <c r="A73" s="2" t="n">
        <v>35496</v>
      </c>
      <c r="B73" s="5" t="n">
        <v>14000</v>
      </c>
    </row>
    <row r="74" customFormat="false" ht="12.75" hidden="false" customHeight="false" outlineLevel="0" collapsed="false">
      <c r="A74" s="2" t="n">
        <v>35497</v>
      </c>
      <c r="B74" s="5" t="n">
        <v>14000</v>
      </c>
    </row>
    <row r="75" customFormat="false" ht="12.75" hidden="false" customHeight="false" outlineLevel="0" collapsed="false">
      <c r="A75" s="2" t="n">
        <v>35498</v>
      </c>
      <c r="B75" s="5" t="n">
        <v>10000</v>
      </c>
    </row>
    <row r="76" customFormat="false" ht="12.75" hidden="false" customHeight="false" outlineLevel="0" collapsed="false">
      <c r="A76" s="2" t="n">
        <v>35499</v>
      </c>
      <c r="B76" s="5" t="n">
        <v>15930</v>
      </c>
    </row>
    <row r="77" customFormat="false" ht="12.75" hidden="false" customHeight="false" outlineLevel="0" collapsed="false">
      <c r="A77" s="2" t="n">
        <v>35500</v>
      </c>
      <c r="B77" s="5" t="n">
        <v>15930</v>
      </c>
    </row>
    <row r="78" customFormat="false" ht="12.75" hidden="false" customHeight="false" outlineLevel="0" collapsed="false">
      <c r="A78" s="2" t="n">
        <v>35501</v>
      </c>
      <c r="B78" s="5" t="n">
        <v>15930</v>
      </c>
    </row>
    <row r="79" customFormat="false" ht="12.75" hidden="false" customHeight="false" outlineLevel="0" collapsed="false">
      <c r="A79" s="2" t="n">
        <v>35502</v>
      </c>
      <c r="B79" s="5" t="n">
        <v>15930</v>
      </c>
    </row>
    <row r="80" customFormat="false" ht="12.75" hidden="false" customHeight="false" outlineLevel="0" collapsed="false">
      <c r="A80" s="2" t="n">
        <v>35503</v>
      </c>
      <c r="B80" s="5" t="n">
        <v>15930</v>
      </c>
    </row>
    <row r="81" customFormat="false" ht="12.75" hidden="false" customHeight="false" outlineLevel="0" collapsed="false">
      <c r="A81" s="2" t="n">
        <v>35504</v>
      </c>
      <c r="B81" s="5" t="n">
        <v>15930</v>
      </c>
    </row>
    <row r="82" customFormat="false" ht="12.75" hidden="false" customHeight="false" outlineLevel="0" collapsed="false">
      <c r="A82" s="2" t="n">
        <v>35505</v>
      </c>
      <c r="B82" s="5" t="n">
        <v>15930</v>
      </c>
    </row>
    <row r="83" customFormat="false" ht="12.75" hidden="false" customHeight="false" outlineLevel="0" collapsed="false">
      <c r="A83" s="2" t="n">
        <v>35506</v>
      </c>
      <c r="B83" s="5" t="n">
        <v>15930</v>
      </c>
    </row>
    <row r="84" customFormat="false" ht="12.75" hidden="false" customHeight="false" outlineLevel="0" collapsed="false">
      <c r="A84" s="2" t="n">
        <v>35507</v>
      </c>
      <c r="B84" s="5" t="n">
        <v>15930</v>
      </c>
    </row>
    <row r="85" customFormat="false" ht="12.75" hidden="false" customHeight="false" outlineLevel="0" collapsed="false">
      <c r="A85" s="2" t="n">
        <v>35508</v>
      </c>
      <c r="B85" s="5" t="n">
        <v>15930</v>
      </c>
    </row>
    <row r="86" customFormat="false" ht="12.75" hidden="false" customHeight="false" outlineLevel="0" collapsed="false">
      <c r="A86" s="2" t="n">
        <v>35509</v>
      </c>
      <c r="B86" s="5" t="n">
        <v>15930</v>
      </c>
    </row>
    <row r="87" customFormat="false" ht="12.75" hidden="false" customHeight="false" outlineLevel="0" collapsed="false">
      <c r="A87" s="2" t="n">
        <v>35510</v>
      </c>
      <c r="B87" s="5" t="n">
        <v>15930</v>
      </c>
    </row>
    <row r="88" customFormat="false" ht="12.75" hidden="false" customHeight="false" outlineLevel="0" collapsed="false">
      <c r="A88" s="2" t="n">
        <v>35511</v>
      </c>
      <c r="B88" s="5" t="n">
        <v>15930</v>
      </c>
    </row>
    <row r="89" customFormat="false" ht="12.75" hidden="false" customHeight="false" outlineLevel="0" collapsed="false">
      <c r="A89" s="2" t="n">
        <v>35512</v>
      </c>
      <c r="B89" s="5" t="n">
        <v>15930</v>
      </c>
    </row>
    <row r="90" customFormat="false" ht="12.75" hidden="false" customHeight="false" outlineLevel="0" collapsed="false">
      <c r="A90" s="2" t="n">
        <v>35513</v>
      </c>
      <c r="B90" s="5" t="n">
        <v>15930</v>
      </c>
    </row>
    <row r="91" customFormat="false" ht="12.75" hidden="false" customHeight="false" outlineLevel="0" collapsed="false">
      <c r="A91" s="2" t="n">
        <v>35514</v>
      </c>
      <c r="B91" s="5" t="n">
        <v>15930</v>
      </c>
    </row>
    <row r="92" customFormat="false" ht="12.75" hidden="false" customHeight="false" outlineLevel="0" collapsed="false">
      <c r="A92" s="2" t="n">
        <v>35515</v>
      </c>
      <c r="B92" s="5" t="n">
        <v>15930</v>
      </c>
    </row>
    <row r="93" customFormat="false" ht="12.75" hidden="false" customHeight="false" outlineLevel="0" collapsed="false">
      <c r="A93" s="2" t="n">
        <v>35516</v>
      </c>
      <c r="B93" s="5" t="n">
        <v>0</v>
      </c>
    </row>
    <row r="94" customFormat="false" ht="12.75" hidden="false" customHeight="false" outlineLevel="0" collapsed="false">
      <c r="A94" s="2" t="n">
        <v>35517</v>
      </c>
      <c r="B94" s="5" t="n">
        <v>0</v>
      </c>
    </row>
    <row r="95" customFormat="false" ht="12.75" hidden="false" customHeight="false" outlineLevel="0" collapsed="false">
      <c r="A95" s="2" t="n">
        <v>35518</v>
      </c>
      <c r="B95" s="5" t="n">
        <v>0</v>
      </c>
    </row>
    <row r="96" customFormat="false" ht="12.75" hidden="false" customHeight="false" outlineLevel="0" collapsed="false">
      <c r="A96" s="2" t="n">
        <v>35519</v>
      </c>
      <c r="B96" s="5" t="n">
        <v>0</v>
      </c>
    </row>
    <row r="97" customFormat="false" ht="12.75" hidden="false" customHeight="false" outlineLevel="0" collapsed="false">
      <c r="A97" s="2" t="n">
        <v>35520</v>
      </c>
      <c r="B97" s="5" t="n">
        <v>0</v>
      </c>
    </row>
    <row r="98" customFormat="false" ht="12.75" hidden="false" customHeight="false" outlineLevel="0" collapsed="false">
      <c r="A98" s="2" t="n">
        <v>35521</v>
      </c>
      <c r="B98" s="5" t="n">
        <v>15930</v>
      </c>
    </row>
    <row r="99" customFormat="false" ht="12.75" hidden="false" customHeight="false" outlineLevel="0" collapsed="false">
      <c r="A99" s="2" t="n">
        <v>35522</v>
      </c>
      <c r="B99" s="5" t="n">
        <v>15930</v>
      </c>
    </row>
    <row r="100" customFormat="false" ht="12.75" hidden="false" customHeight="false" outlineLevel="0" collapsed="false">
      <c r="A100" s="2" t="n">
        <v>35523</v>
      </c>
      <c r="B100" s="5" t="n">
        <v>15930</v>
      </c>
    </row>
    <row r="101" customFormat="false" ht="12.75" hidden="false" customHeight="false" outlineLevel="0" collapsed="false">
      <c r="A101" s="2" t="n">
        <v>35524</v>
      </c>
      <c r="B101" s="5" t="n">
        <v>15930</v>
      </c>
    </row>
    <row r="102" customFormat="false" ht="12.75" hidden="false" customHeight="false" outlineLevel="0" collapsed="false">
      <c r="A102" s="2" t="n">
        <v>35525</v>
      </c>
      <c r="B102" s="5" t="n">
        <v>0</v>
      </c>
    </row>
    <row r="103" customFormat="false" ht="12.75" hidden="false" customHeight="false" outlineLevel="0" collapsed="false">
      <c r="A103" s="2" t="n">
        <v>35526</v>
      </c>
      <c r="B103" s="5" t="n">
        <v>0</v>
      </c>
    </row>
    <row r="104" customFormat="false" ht="12.75" hidden="false" customHeight="false" outlineLevel="0" collapsed="false">
      <c r="A104" s="2" t="n">
        <v>35527</v>
      </c>
      <c r="B104" s="5" t="n">
        <v>0</v>
      </c>
    </row>
    <row r="105" customFormat="false" ht="12.75" hidden="false" customHeight="false" outlineLevel="0" collapsed="false">
      <c r="A105" s="2" t="n">
        <v>35528</v>
      </c>
      <c r="B105" s="5" t="n">
        <v>15930</v>
      </c>
    </row>
    <row r="106" customFormat="false" ht="12.75" hidden="false" customHeight="false" outlineLevel="0" collapsed="false">
      <c r="A106" s="2" t="n">
        <v>35529</v>
      </c>
      <c r="B106" s="5" t="n">
        <v>15930</v>
      </c>
    </row>
    <row r="107" customFormat="false" ht="12.75" hidden="false" customHeight="false" outlineLevel="0" collapsed="false">
      <c r="A107" s="2" t="n">
        <v>35530</v>
      </c>
      <c r="B107" s="5" t="n">
        <v>15930</v>
      </c>
    </row>
    <row r="108" customFormat="false" ht="12.75" hidden="false" customHeight="false" outlineLevel="0" collapsed="false">
      <c r="A108" s="2" t="n">
        <v>35531</v>
      </c>
      <c r="B108" s="5" t="n">
        <v>15930</v>
      </c>
    </row>
    <row r="109" customFormat="false" ht="12.75" hidden="false" customHeight="false" outlineLevel="0" collapsed="false">
      <c r="A109" s="2" t="n">
        <v>35532</v>
      </c>
      <c r="B109" s="5" t="n">
        <v>0</v>
      </c>
    </row>
    <row r="110" customFormat="false" ht="12.75" hidden="false" customHeight="false" outlineLevel="0" collapsed="false">
      <c r="A110" s="2" t="n">
        <v>35533</v>
      </c>
      <c r="B110" s="5" t="n">
        <v>10000</v>
      </c>
    </row>
    <row r="111" customFormat="false" ht="12.75" hidden="false" customHeight="false" outlineLevel="0" collapsed="false">
      <c r="A111" s="2" t="n">
        <v>35534</v>
      </c>
      <c r="B111" s="5" t="n">
        <v>15930</v>
      </c>
    </row>
    <row r="112" customFormat="false" ht="12.75" hidden="false" customHeight="false" outlineLevel="0" collapsed="false">
      <c r="A112" s="2" t="n">
        <v>35535</v>
      </c>
      <c r="B112" s="5" t="n">
        <v>15930</v>
      </c>
    </row>
    <row r="113" customFormat="false" ht="12.75" hidden="false" customHeight="false" outlineLevel="0" collapsed="false">
      <c r="A113" s="2" t="n">
        <v>35536</v>
      </c>
      <c r="B113" s="5" t="n">
        <v>15930</v>
      </c>
    </row>
    <row r="114" customFormat="false" ht="12.75" hidden="false" customHeight="false" outlineLevel="0" collapsed="false">
      <c r="A114" s="2" t="n">
        <v>35537</v>
      </c>
      <c r="B114" s="5" t="n">
        <v>15930</v>
      </c>
    </row>
    <row r="115" customFormat="false" ht="12.75" hidden="false" customHeight="false" outlineLevel="0" collapsed="false">
      <c r="A115" s="2" t="n">
        <v>35538</v>
      </c>
      <c r="B115" s="5" t="n">
        <v>15930</v>
      </c>
    </row>
    <row r="116" customFormat="false" ht="12.75" hidden="false" customHeight="false" outlineLevel="0" collapsed="false">
      <c r="A116" s="2" t="n">
        <v>35539</v>
      </c>
      <c r="B116" s="5" t="n">
        <v>15930</v>
      </c>
    </row>
    <row r="117" customFormat="false" ht="12.75" hidden="false" customHeight="false" outlineLevel="0" collapsed="false">
      <c r="A117" s="2" t="n">
        <v>35540</v>
      </c>
      <c r="B117" s="5" t="n">
        <v>15930</v>
      </c>
    </row>
    <row r="118" customFormat="false" ht="12.75" hidden="false" customHeight="false" outlineLevel="0" collapsed="false">
      <c r="A118" s="2" t="n">
        <v>35541</v>
      </c>
      <c r="B118" s="5" t="n">
        <v>15930</v>
      </c>
    </row>
    <row r="119" customFormat="false" ht="12.75" hidden="false" customHeight="false" outlineLevel="0" collapsed="false">
      <c r="A119" s="2" t="n">
        <v>35542</v>
      </c>
      <c r="B119" s="5" t="n">
        <v>15930</v>
      </c>
    </row>
    <row r="120" customFormat="false" ht="12.75" hidden="false" customHeight="false" outlineLevel="0" collapsed="false">
      <c r="A120" s="2" t="n">
        <v>35543</v>
      </c>
      <c r="B120" s="5" t="n">
        <v>15930</v>
      </c>
    </row>
    <row r="121" customFormat="false" ht="12.75" hidden="false" customHeight="false" outlineLevel="0" collapsed="false">
      <c r="A121" s="2" t="n">
        <v>35544</v>
      </c>
      <c r="B121" s="5" t="n">
        <v>15930</v>
      </c>
    </row>
    <row r="122" customFormat="false" ht="12.75" hidden="false" customHeight="false" outlineLevel="0" collapsed="false">
      <c r="A122" s="2" t="n">
        <v>35545</v>
      </c>
      <c r="B122" s="5" t="n">
        <v>15930</v>
      </c>
    </row>
    <row r="123" customFormat="false" ht="12.75" hidden="false" customHeight="false" outlineLevel="0" collapsed="false">
      <c r="A123" s="2" t="n">
        <v>35546</v>
      </c>
      <c r="B123" s="5" t="n">
        <v>15930</v>
      </c>
    </row>
    <row r="124" customFormat="false" ht="12.75" hidden="false" customHeight="false" outlineLevel="0" collapsed="false">
      <c r="A124" s="2" t="n">
        <v>35547</v>
      </c>
      <c r="B124" s="5" t="n">
        <v>15930</v>
      </c>
    </row>
    <row r="125" customFormat="false" ht="12.75" hidden="false" customHeight="false" outlineLevel="0" collapsed="false">
      <c r="A125" s="2" t="n">
        <v>35548</v>
      </c>
      <c r="B125" s="5" t="n">
        <v>15930</v>
      </c>
    </row>
    <row r="126" customFormat="false" ht="12.75" hidden="false" customHeight="false" outlineLevel="0" collapsed="false">
      <c r="A126" s="2" t="n">
        <v>35549</v>
      </c>
      <c r="B126" s="5" t="n">
        <v>15925</v>
      </c>
    </row>
    <row r="127" customFormat="false" ht="12.75" hidden="false" customHeight="false" outlineLevel="0" collapsed="false">
      <c r="A127" s="2" t="n">
        <v>35550</v>
      </c>
      <c r="B127" s="5" t="n">
        <v>15925</v>
      </c>
    </row>
    <row r="128" customFormat="false" ht="12.75" hidden="false" customHeight="false" outlineLevel="0" collapsed="false">
      <c r="A128" s="2" t="n">
        <v>35551</v>
      </c>
      <c r="B128" s="5" t="n">
        <v>15930</v>
      </c>
    </row>
    <row r="129" customFormat="false" ht="12.75" hidden="false" customHeight="false" outlineLevel="0" collapsed="false">
      <c r="A129" s="2" t="n">
        <v>35552</v>
      </c>
      <c r="B129" s="5" t="n">
        <v>15930</v>
      </c>
    </row>
    <row r="130" customFormat="false" ht="12.75" hidden="false" customHeight="false" outlineLevel="0" collapsed="false">
      <c r="A130" s="2" t="n">
        <v>35553</v>
      </c>
      <c r="B130" s="5" t="n">
        <v>15225</v>
      </c>
    </row>
    <row r="131" customFormat="false" ht="12.75" hidden="false" customHeight="false" outlineLevel="0" collapsed="false">
      <c r="A131" s="2" t="n">
        <v>35554</v>
      </c>
      <c r="B131" s="5" t="n">
        <v>15225</v>
      </c>
    </row>
    <row r="132" customFormat="false" ht="12.75" hidden="false" customHeight="false" outlineLevel="0" collapsed="false">
      <c r="A132" s="2" t="n">
        <v>35555</v>
      </c>
      <c r="B132" s="5" t="n">
        <v>15225</v>
      </c>
    </row>
    <row r="133" customFormat="false" ht="12.75" hidden="false" customHeight="false" outlineLevel="0" collapsed="false">
      <c r="A133" s="2" t="n">
        <v>35556</v>
      </c>
      <c r="B133" s="5" t="n">
        <v>15225</v>
      </c>
    </row>
    <row r="134" customFormat="false" ht="12.75" hidden="false" customHeight="false" outlineLevel="0" collapsed="false">
      <c r="A134" s="2" t="n">
        <v>35557</v>
      </c>
      <c r="B134" s="5" t="n">
        <v>15225</v>
      </c>
    </row>
    <row r="135" customFormat="false" ht="12.75" hidden="false" customHeight="false" outlineLevel="0" collapsed="false">
      <c r="A135" s="2" t="n">
        <v>35558</v>
      </c>
      <c r="B135" s="5" t="n">
        <v>15225</v>
      </c>
    </row>
    <row r="136" customFormat="false" ht="12.75" hidden="false" customHeight="false" outlineLevel="0" collapsed="false">
      <c r="A136" s="2" t="n">
        <v>35559</v>
      </c>
      <c r="B136" s="5" t="n">
        <v>15225</v>
      </c>
    </row>
    <row r="137" customFormat="false" ht="12.75" hidden="false" customHeight="false" outlineLevel="0" collapsed="false">
      <c r="A137" s="2" t="n">
        <v>35560</v>
      </c>
      <c r="B137" s="5" t="n">
        <v>15930</v>
      </c>
    </row>
    <row r="138" customFormat="false" ht="12.75" hidden="false" customHeight="false" outlineLevel="0" collapsed="false">
      <c r="A138" s="2" t="n">
        <v>35561</v>
      </c>
      <c r="B138" s="5" t="n">
        <v>15930</v>
      </c>
    </row>
    <row r="139" customFormat="false" ht="12.75" hidden="false" customHeight="false" outlineLevel="0" collapsed="false">
      <c r="A139" s="2" t="n">
        <v>35562</v>
      </c>
      <c r="B139" s="5" t="n">
        <v>15930</v>
      </c>
    </row>
    <row r="140" customFormat="false" ht="12.75" hidden="false" customHeight="false" outlineLevel="0" collapsed="false">
      <c r="A140" s="2" t="n">
        <v>35563</v>
      </c>
      <c r="B140" s="5" t="n">
        <v>15930</v>
      </c>
    </row>
    <row r="141" customFormat="false" ht="12.75" hidden="false" customHeight="false" outlineLevel="0" collapsed="false">
      <c r="A141" s="2" t="n">
        <v>35564</v>
      </c>
      <c r="B141" s="5" t="n">
        <v>14955</v>
      </c>
    </row>
    <row r="142" customFormat="false" ht="12.75" hidden="false" customHeight="false" outlineLevel="0" collapsed="false">
      <c r="A142" s="2" t="n">
        <v>35565</v>
      </c>
      <c r="B142" s="5" t="n">
        <v>15769</v>
      </c>
    </row>
    <row r="143" customFormat="false" ht="12.75" hidden="false" customHeight="false" outlineLevel="0" collapsed="false">
      <c r="A143" s="2" t="n">
        <v>35566</v>
      </c>
      <c r="B143" s="5" t="n">
        <v>15930</v>
      </c>
    </row>
    <row r="144" customFormat="false" ht="12.75" hidden="false" customHeight="false" outlineLevel="0" collapsed="false">
      <c r="A144" s="2" t="n">
        <v>35567</v>
      </c>
      <c r="B144" s="5" t="n">
        <v>15930</v>
      </c>
    </row>
    <row r="145" customFormat="false" ht="12.75" hidden="false" customHeight="false" outlineLevel="0" collapsed="false">
      <c r="A145" s="2" t="n">
        <v>35568</v>
      </c>
      <c r="B145" s="5" t="n">
        <v>15930</v>
      </c>
    </row>
    <row r="146" customFormat="false" ht="12.75" hidden="false" customHeight="false" outlineLevel="0" collapsed="false">
      <c r="A146" s="2" t="n">
        <v>35569</v>
      </c>
      <c r="B146" s="5" t="n">
        <v>15930</v>
      </c>
    </row>
    <row r="147" customFormat="false" ht="12.75" hidden="false" customHeight="false" outlineLevel="0" collapsed="false">
      <c r="A147" s="2" t="n">
        <v>35570</v>
      </c>
      <c r="B147" s="5" t="n">
        <v>15930</v>
      </c>
    </row>
    <row r="148" customFormat="false" ht="12.75" hidden="false" customHeight="false" outlineLevel="0" collapsed="false">
      <c r="A148" s="2" t="n">
        <v>35571</v>
      </c>
      <c r="B148" s="5" t="n">
        <v>15930</v>
      </c>
    </row>
    <row r="149" customFormat="false" ht="12.75" hidden="false" customHeight="false" outlineLevel="0" collapsed="false">
      <c r="A149" s="2" t="n">
        <v>35572</v>
      </c>
      <c r="B149" s="5" t="n">
        <v>15930</v>
      </c>
    </row>
    <row r="150" customFormat="false" ht="12.75" hidden="false" customHeight="false" outlineLevel="0" collapsed="false">
      <c r="A150" s="2" t="n">
        <v>35573</v>
      </c>
      <c r="B150" s="5" t="n">
        <v>15930</v>
      </c>
    </row>
    <row r="151" customFormat="false" ht="12.75" hidden="false" customHeight="false" outlineLevel="0" collapsed="false">
      <c r="A151" s="2" t="n">
        <v>35574</v>
      </c>
      <c r="B151" s="5" t="n">
        <v>15930</v>
      </c>
    </row>
    <row r="152" customFormat="false" ht="12.75" hidden="false" customHeight="false" outlineLevel="0" collapsed="false">
      <c r="A152" s="2" t="n">
        <v>35575</v>
      </c>
      <c r="B152" s="5" t="n">
        <v>15930</v>
      </c>
    </row>
    <row r="153" customFormat="false" ht="12.75" hidden="false" customHeight="false" outlineLevel="0" collapsed="false">
      <c r="A153" s="2" t="n">
        <v>35576</v>
      </c>
      <c r="B153" s="5" t="n">
        <v>15930</v>
      </c>
    </row>
    <row r="154" customFormat="false" ht="12.75" hidden="false" customHeight="false" outlineLevel="0" collapsed="false">
      <c r="A154" s="2" t="n">
        <v>35577</v>
      </c>
      <c r="B154" s="5" t="n">
        <v>15930</v>
      </c>
    </row>
    <row r="155" customFormat="false" ht="12.75" hidden="false" customHeight="false" outlineLevel="0" collapsed="false">
      <c r="A155" s="2" t="n">
        <v>35578</v>
      </c>
      <c r="B155" s="5" t="n">
        <v>15930</v>
      </c>
    </row>
    <row r="156" customFormat="false" ht="12.75" hidden="false" customHeight="false" outlineLevel="0" collapsed="false">
      <c r="A156" s="2" t="n">
        <v>35579</v>
      </c>
      <c r="B156" s="5" t="n">
        <v>15930</v>
      </c>
    </row>
    <row r="157" customFormat="false" ht="12.75" hidden="false" customHeight="false" outlineLevel="0" collapsed="false">
      <c r="A157" s="2" t="n">
        <v>35580</v>
      </c>
      <c r="B157" s="5" t="n">
        <v>15930</v>
      </c>
    </row>
    <row r="158" customFormat="false" ht="12.75" hidden="false" customHeight="false" outlineLevel="0" collapsed="false">
      <c r="A158" s="2" t="n">
        <v>35581</v>
      </c>
      <c r="B158" s="5" t="n">
        <v>15930</v>
      </c>
    </row>
    <row r="159" customFormat="false" ht="12.75" hidden="false" customHeight="false" outlineLevel="0" collapsed="false">
      <c r="A159" s="2" t="n">
        <v>35582</v>
      </c>
      <c r="B159" s="5" t="n">
        <v>10930</v>
      </c>
    </row>
    <row r="160" customFormat="false" ht="12.75" hidden="false" customHeight="false" outlineLevel="0" collapsed="false">
      <c r="A160" s="2" t="n">
        <v>35583</v>
      </c>
      <c r="B160" s="5" t="n">
        <v>10930</v>
      </c>
    </row>
    <row r="161" customFormat="false" ht="12.75" hidden="false" customHeight="false" outlineLevel="0" collapsed="false">
      <c r="A161" s="2" t="n">
        <v>35584</v>
      </c>
      <c r="B161" s="5" t="n">
        <v>10930</v>
      </c>
    </row>
    <row r="162" customFormat="false" ht="12.75" hidden="false" customHeight="false" outlineLevel="0" collapsed="false">
      <c r="A162" s="2" t="n">
        <v>35585</v>
      </c>
      <c r="B162" s="5" t="n">
        <v>10930</v>
      </c>
    </row>
    <row r="163" customFormat="false" ht="12.75" hidden="false" customHeight="false" outlineLevel="0" collapsed="false">
      <c r="A163" s="2" t="n">
        <v>35586</v>
      </c>
      <c r="B163" s="5" t="n">
        <v>10930</v>
      </c>
    </row>
    <row r="164" customFormat="false" ht="12.75" hidden="false" customHeight="false" outlineLevel="0" collapsed="false">
      <c r="A164" s="2" t="n">
        <v>35587</v>
      </c>
      <c r="B164" s="5" t="n">
        <v>0</v>
      </c>
    </row>
    <row r="165" customFormat="false" ht="12.75" hidden="false" customHeight="false" outlineLevel="0" collapsed="false">
      <c r="A165" s="2" t="n">
        <v>35588</v>
      </c>
      <c r="B165" s="5" t="n">
        <v>0</v>
      </c>
    </row>
    <row r="166" customFormat="false" ht="12.75" hidden="false" customHeight="false" outlineLevel="0" collapsed="false">
      <c r="A166" s="2" t="n">
        <v>35589</v>
      </c>
      <c r="B166" s="5" t="n">
        <v>0</v>
      </c>
    </row>
    <row r="167" customFormat="false" ht="12.75" hidden="false" customHeight="false" outlineLevel="0" collapsed="false">
      <c r="A167" s="2" t="n">
        <v>35590</v>
      </c>
      <c r="B167" s="5" t="n">
        <v>0</v>
      </c>
    </row>
    <row r="168" customFormat="false" ht="12.75" hidden="false" customHeight="false" outlineLevel="0" collapsed="false">
      <c r="A168" s="2" t="n">
        <v>35591</v>
      </c>
      <c r="B168" s="5" t="n">
        <v>0</v>
      </c>
    </row>
    <row r="169" customFormat="false" ht="12.75" hidden="false" customHeight="false" outlineLevel="0" collapsed="false">
      <c r="A169" s="2" t="n">
        <v>35592</v>
      </c>
      <c r="B169" s="5" t="n">
        <v>0</v>
      </c>
    </row>
    <row r="170" customFormat="false" ht="12.75" hidden="false" customHeight="false" outlineLevel="0" collapsed="false">
      <c r="A170" s="2" t="n">
        <v>35593</v>
      </c>
      <c r="B170" s="5" t="n">
        <v>0</v>
      </c>
    </row>
    <row r="171" customFormat="false" ht="12.75" hidden="false" customHeight="false" outlineLevel="0" collapsed="false">
      <c r="A171" s="2" t="n">
        <v>35594</v>
      </c>
      <c r="B171" s="5" t="n">
        <v>0</v>
      </c>
    </row>
    <row r="172" customFormat="false" ht="12.75" hidden="false" customHeight="false" outlineLevel="0" collapsed="false">
      <c r="A172" s="2" t="n">
        <v>35595</v>
      </c>
      <c r="B172" s="5" t="n">
        <v>0</v>
      </c>
    </row>
    <row r="173" customFormat="false" ht="12.75" hidden="false" customHeight="false" outlineLevel="0" collapsed="false">
      <c r="A173" s="2" t="n">
        <v>35596</v>
      </c>
      <c r="B173" s="5" t="n">
        <v>0</v>
      </c>
    </row>
    <row r="174" customFormat="false" ht="12.75" hidden="false" customHeight="false" outlineLevel="0" collapsed="false">
      <c r="A174" s="2" t="n">
        <v>35597</v>
      </c>
      <c r="B174" s="5" t="n">
        <v>0</v>
      </c>
    </row>
    <row r="175" customFormat="false" ht="12.75" hidden="false" customHeight="false" outlineLevel="0" collapsed="false">
      <c r="A175" s="2" t="n">
        <v>35598</v>
      </c>
      <c r="B175" s="5" t="n">
        <v>0</v>
      </c>
    </row>
    <row r="176" customFormat="false" ht="12.75" hidden="false" customHeight="false" outlineLevel="0" collapsed="false">
      <c r="A176" s="2" t="n">
        <v>35599</v>
      </c>
      <c r="B176" s="5" t="n">
        <v>0</v>
      </c>
    </row>
    <row r="177" customFormat="false" ht="12.75" hidden="false" customHeight="false" outlineLevel="0" collapsed="false">
      <c r="A177" s="2" t="n">
        <v>35600</v>
      </c>
      <c r="B177" s="5" t="n">
        <v>0</v>
      </c>
    </row>
    <row r="178" customFormat="false" ht="12.75" hidden="false" customHeight="false" outlineLevel="0" collapsed="false">
      <c r="A178" s="2" t="n">
        <v>35601</v>
      </c>
      <c r="B178" s="5" t="n">
        <v>0</v>
      </c>
    </row>
    <row r="179" customFormat="false" ht="12.75" hidden="false" customHeight="false" outlineLevel="0" collapsed="false">
      <c r="A179" s="2" t="n">
        <v>35602</v>
      </c>
      <c r="B179" s="5" t="n">
        <v>0</v>
      </c>
    </row>
    <row r="180" customFormat="false" ht="12.75" hidden="false" customHeight="false" outlineLevel="0" collapsed="false">
      <c r="A180" s="2" t="n">
        <v>35603</v>
      </c>
      <c r="B180" s="5" t="n">
        <v>0</v>
      </c>
    </row>
    <row r="181" customFormat="false" ht="12.75" hidden="false" customHeight="false" outlineLevel="0" collapsed="false">
      <c r="A181" s="2" t="n">
        <v>35604</v>
      </c>
      <c r="B181" s="5" t="n">
        <v>0</v>
      </c>
    </row>
    <row r="182" customFormat="false" ht="12.75" hidden="false" customHeight="false" outlineLevel="0" collapsed="false">
      <c r="A182" s="2" t="n">
        <v>35605</v>
      </c>
      <c r="B182" s="5" t="n">
        <v>0</v>
      </c>
    </row>
    <row r="183" customFormat="false" ht="12.75" hidden="false" customHeight="false" outlineLevel="0" collapsed="false">
      <c r="A183" s="2" t="n">
        <v>35606</v>
      </c>
      <c r="B183" s="5" t="n">
        <v>0</v>
      </c>
    </row>
    <row r="184" customFormat="false" ht="12.75" hidden="false" customHeight="false" outlineLevel="0" collapsed="false">
      <c r="A184" s="2" t="n">
        <v>35607</v>
      </c>
      <c r="B184" s="5" t="n">
        <v>0</v>
      </c>
    </row>
    <row r="185" customFormat="false" ht="12.75" hidden="false" customHeight="false" outlineLevel="0" collapsed="false">
      <c r="A185" s="2" t="n">
        <v>35608</v>
      </c>
      <c r="B185" s="5" t="n">
        <v>0</v>
      </c>
    </row>
    <row r="186" customFormat="false" ht="12.75" hidden="false" customHeight="false" outlineLevel="0" collapsed="false">
      <c r="A186" s="2" t="n">
        <v>35609</v>
      </c>
      <c r="B186" s="5" t="n">
        <v>0</v>
      </c>
    </row>
    <row r="187" customFormat="false" ht="12.75" hidden="false" customHeight="false" outlineLevel="0" collapsed="false">
      <c r="A187" s="2" t="n">
        <v>35610</v>
      </c>
      <c r="B187" s="5" t="n">
        <v>0</v>
      </c>
    </row>
    <row r="188" customFormat="false" ht="12.75" hidden="false" customHeight="false" outlineLevel="0" collapsed="false">
      <c r="A188" s="2" t="n">
        <v>35611</v>
      </c>
      <c r="B188" s="5" t="n">
        <v>0</v>
      </c>
    </row>
    <row r="189" customFormat="false" ht="12.75" hidden="false" customHeight="false" outlineLevel="0" collapsed="false">
      <c r="A189" s="2" t="n">
        <v>35612</v>
      </c>
      <c r="B189" s="5" t="n">
        <v>0</v>
      </c>
    </row>
    <row r="190" customFormat="false" ht="12.75" hidden="false" customHeight="false" outlineLevel="0" collapsed="false">
      <c r="A190" s="2" t="n">
        <v>35613</v>
      </c>
      <c r="B190" s="5" t="n">
        <v>0</v>
      </c>
    </row>
    <row r="191" customFormat="false" ht="12.75" hidden="false" customHeight="false" outlineLevel="0" collapsed="false">
      <c r="A191" s="2" t="n">
        <v>35614</v>
      </c>
      <c r="B191" s="5" t="n">
        <v>0</v>
      </c>
    </row>
    <row r="192" customFormat="false" ht="12.75" hidden="false" customHeight="false" outlineLevel="0" collapsed="false">
      <c r="A192" s="2" t="n">
        <v>35615</v>
      </c>
      <c r="B192" s="5" t="n">
        <v>0</v>
      </c>
    </row>
    <row r="193" customFormat="false" ht="12.75" hidden="false" customHeight="false" outlineLevel="0" collapsed="false">
      <c r="A193" s="2" t="n">
        <v>35616</v>
      </c>
      <c r="B193" s="5" t="n">
        <v>0</v>
      </c>
    </row>
    <row r="194" customFormat="false" ht="12.75" hidden="false" customHeight="false" outlineLevel="0" collapsed="false">
      <c r="A194" s="2" t="n">
        <v>35617</v>
      </c>
      <c r="B194" s="5" t="n">
        <v>0</v>
      </c>
    </row>
    <row r="195" customFormat="false" ht="12.75" hidden="false" customHeight="false" outlineLevel="0" collapsed="false">
      <c r="A195" s="2" t="n">
        <v>35618</v>
      </c>
      <c r="B195" s="5" t="n">
        <v>0</v>
      </c>
    </row>
    <row r="196" customFormat="false" ht="12.75" hidden="false" customHeight="false" outlineLevel="0" collapsed="false">
      <c r="A196" s="2" t="n">
        <v>35619</v>
      </c>
      <c r="B196" s="5" t="n">
        <v>0</v>
      </c>
    </row>
    <row r="197" customFormat="false" ht="12.75" hidden="false" customHeight="false" outlineLevel="0" collapsed="false">
      <c r="A197" s="2" t="n">
        <v>35620</v>
      </c>
      <c r="B197" s="5" t="n">
        <v>0</v>
      </c>
    </row>
    <row r="198" customFormat="false" ht="12.75" hidden="false" customHeight="false" outlineLevel="0" collapsed="false">
      <c r="A198" s="2" t="n">
        <v>35621</v>
      </c>
      <c r="B198" s="5" t="n">
        <v>0</v>
      </c>
    </row>
    <row r="199" customFormat="false" ht="12.75" hidden="false" customHeight="false" outlineLevel="0" collapsed="false">
      <c r="A199" s="2" t="n">
        <v>35622</v>
      </c>
      <c r="B199" s="5" t="n">
        <v>0</v>
      </c>
    </row>
    <row r="200" customFormat="false" ht="12.75" hidden="false" customHeight="false" outlineLevel="0" collapsed="false">
      <c r="A200" s="2" t="n">
        <v>35623</v>
      </c>
      <c r="B200" s="5" t="n">
        <v>0</v>
      </c>
    </row>
    <row r="201" customFormat="false" ht="12.75" hidden="false" customHeight="false" outlineLevel="0" collapsed="false">
      <c r="A201" s="2" t="n">
        <v>35624</v>
      </c>
      <c r="B201" s="5" t="n">
        <v>0</v>
      </c>
    </row>
    <row r="202" customFormat="false" ht="12.75" hidden="false" customHeight="false" outlineLevel="0" collapsed="false">
      <c r="A202" s="2" t="n">
        <v>35625</v>
      </c>
      <c r="B202" s="5" t="n">
        <v>0</v>
      </c>
    </row>
    <row r="203" customFormat="false" ht="12.75" hidden="false" customHeight="false" outlineLevel="0" collapsed="false">
      <c r="A203" s="2" t="n">
        <v>35626</v>
      </c>
      <c r="B203" s="5" t="n">
        <v>0</v>
      </c>
    </row>
    <row r="204" customFormat="false" ht="12.75" hidden="false" customHeight="false" outlineLevel="0" collapsed="false">
      <c r="A204" s="2" t="n">
        <v>35627</v>
      </c>
      <c r="B204" s="5" t="n">
        <v>0</v>
      </c>
    </row>
    <row r="205" customFormat="false" ht="12.75" hidden="false" customHeight="false" outlineLevel="0" collapsed="false">
      <c r="A205" s="2" t="n">
        <v>35628</v>
      </c>
      <c r="B205" s="5" t="n">
        <v>0</v>
      </c>
    </row>
    <row r="206" customFormat="false" ht="12.75" hidden="false" customHeight="false" outlineLevel="0" collapsed="false">
      <c r="A206" s="2" t="n">
        <v>35629</v>
      </c>
      <c r="B206" s="5" t="n">
        <v>0</v>
      </c>
    </row>
    <row r="207" customFormat="false" ht="12.75" hidden="false" customHeight="false" outlineLevel="0" collapsed="false">
      <c r="A207" s="2" t="n">
        <v>35630</v>
      </c>
      <c r="B207" s="5" t="n">
        <v>0</v>
      </c>
    </row>
    <row r="208" customFormat="false" ht="12.75" hidden="false" customHeight="false" outlineLevel="0" collapsed="false">
      <c r="A208" s="2" t="n">
        <v>35631</v>
      </c>
      <c r="B208" s="5" t="n">
        <v>0</v>
      </c>
    </row>
    <row r="209" customFormat="false" ht="12.75" hidden="false" customHeight="false" outlineLevel="0" collapsed="false">
      <c r="A209" s="2" t="n">
        <v>35632</v>
      </c>
      <c r="B209" s="5" t="n">
        <v>0</v>
      </c>
    </row>
    <row r="210" customFormat="false" ht="12.75" hidden="false" customHeight="false" outlineLevel="0" collapsed="false">
      <c r="A210" s="2" t="n">
        <v>35633</v>
      </c>
      <c r="B210" s="5" t="n">
        <v>0</v>
      </c>
    </row>
    <row r="211" customFormat="false" ht="12.75" hidden="false" customHeight="false" outlineLevel="0" collapsed="false">
      <c r="A211" s="2" t="n">
        <v>35634</v>
      </c>
      <c r="B211" s="5" t="n">
        <v>0</v>
      </c>
    </row>
    <row r="212" customFormat="false" ht="12.75" hidden="false" customHeight="false" outlineLevel="0" collapsed="false">
      <c r="A212" s="2" t="n">
        <v>35635</v>
      </c>
      <c r="B212" s="5" t="n">
        <v>0</v>
      </c>
    </row>
    <row r="213" customFormat="false" ht="12.75" hidden="false" customHeight="false" outlineLevel="0" collapsed="false">
      <c r="A213" s="2" t="n">
        <v>35636</v>
      </c>
      <c r="B213" s="5" t="n">
        <v>0</v>
      </c>
    </row>
    <row r="214" customFormat="false" ht="12.75" hidden="false" customHeight="false" outlineLevel="0" collapsed="false">
      <c r="A214" s="2" t="n">
        <v>35637</v>
      </c>
      <c r="B214" s="5" t="n">
        <v>0</v>
      </c>
    </row>
    <row r="215" customFormat="false" ht="12.75" hidden="false" customHeight="false" outlineLevel="0" collapsed="false">
      <c r="A215" s="2" t="n">
        <v>35638</v>
      </c>
      <c r="B215" s="5" t="n">
        <v>0</v>
      </c>
    </row>
    <row r="216" customFormat="false" ht="12.75" hidden="false" customHeight="false" outlineLevel="0" collapsed="false">
      <c r="A216" s="2" t="n">
        <v>35639</v>
      </c>
      <c r="B216" s="5" t="n">
        <v>0</v>
      </c>
    </row>
    <row r="217" customFormat="false" ht="12.75" hidden="false" customHeight="false" outlineLevel="0" collapsed="false">
      <c r="A217" s="2" t="n">
        <v>35640</v>
      </c>
      <c r="B217" s="5" t="n">
        <v>0</v>
      </c>
    </row>
    <row r="218" customFormat="false" ht="12.75" hidden="false" customHeight="false" outlineLevel="0" collapsed="false">
      <c r="A218" s="2" t="n">
        <v>35641</v>
      </c>
      <c r="B218" s="5" t="n">
        <v>0</v>
      </c>
    </row>
    <row r="219" customFormat="false" ht="12.75" hidden="false" customHeight="false" outlineLevel="0" collapsed="false">
      <c r="A219" s="2" t="n">
        <v>35642</v>
      </c>
      <c r="B219" s="5" t="n">
        <v>0</v>
      </c>
    </row>
    <row r="220" customFormat="false" ht="12.75" hidden="false" customHeight="false" outlineLevel="0" collapsed="false">
      <c r="A220" s="2" t="n">
        <v>35643</v>
      </c>
      <c r="B220" s="5" t="n">
        <v>0</v>
      </c>
    </row>
    <row r="221" customFormat="false" ht="12.75" hidden="false" customHeight="false" outlineLevel="0" collapsed="false">
      <c r="A221" s="2" t="n">
        <v>35644</v>
      </c>
      <c r="B221" s="5" t="n">
        <v>0</v>
      </c>
    </row>
    <row r="222" customFormat="false" ht="12.75" hidden="false" customHeight="false" outlineLevel="0" collapsed="false">
      <c r="A222" s="2" t="n">
        <v>35645</v>
      </c>
      <c r="B222" s="5" t="n">
        <v>0</v>
      </c>
    </row>
    <row r="223" customFormat="false" ht="12.75" hidden="false" customHeight="false" outlineLevel="0" collapsed="false">
      <c r="A223" s="2" t="n">
        <v>35646</v>
      </c>
      <c r="B223" s="5" t="n">
        <v>0</v>
      </c>
    </row>
    <row r="224" customFormat="false" ht="12.75" hidden="false" customHeight="false" outlineLevel="0" collapsed="false">
      <c r="A224" s="2" t="n">
        <v>35647</v>
      </c>
      <c r="B224" s="5" t="n">
        <v>0</v>
      </c>
    </row>
    <row r="225" customFormat="false" ht="12.75" hidden="false" customHeight="false" outlineLevel="0" collapsed="false">
      <c r="A225" s="2" t="n">
        <v>35648</v>
      </c>
      <c r="B225" s="5" t="n">
        <v>0</v>
      </c>
    </row>
    <row r="226" customFormat="false" ht="12.75" hidden="false" customHeight="false" outlineLevel="0" collapsed="false">
      <c r="A226" s="2" t="n">
        <v>35649</v>
      </c>
      <c r="B226" s="5" t="n">
        <v>10000</v>
      </c>
    </row>
    <row r="227" customFormat="false" ht="12.75" hidden="false" customHeight="false" outlineLevel="0" collapsed="false">
      <c r="A227" s="2" t="n">
        <v>35650</v>
      </c>
      <c r="B227" s="5" t="n">
        <v>10000</v>
      </c>
    </row>
    <row r="228" customFormat="false" ht="12.75" hidden="false" customHeight="false" outlineLevel="0" collapsed="false">
      <c r="A228" s="2" t="n">
        <v>35651</v>
      </c>
      <c r="B228" s="5" t="n">
        <v>10000</v>
      </c>
    </row>
    <row r="229" customFormat="false" ht="12.75" hidden="false" customHeight="false" outlineLevel="0" collapsed="false">
      <c r="A229" s="2" t="n">
        <v>35652</v>
      </c>
      <c r="B229" s="5" t="n">
        <v>10000</v>
      </c>
    </row>
    <row r="230" customFormat="false" ht="12.75" hidden="false" customHeight="false" outlineLevel="0" collapsed="false">
      <c r="A230" s="2" t="n">
        <v>35653</v>
      </c>
      <c r="B230" s="5" t="n">
        <v>10000</v>
      </c>
    </row>
    <row r="231" customFormat="false" ht="12.75" hidden="false" customHeight="false" outlineLevel="0" collapsed="false">
      <c r="A231" s="2" t="n">
        <v>35654</v>
      </c>
      <c r="B231" s="5" t="n">
        <v>10000</v>
      </c>
    </row>
    <row r="232" customFormat="false" ht="12.75" hidden="false" customHeight="false" outlineLevel="0" collapsed="false">
      <c r="A232" s="2" t="n">
        <v>35655</v>
      </c>
      <c r="B232" s="5" t="n">
        <v>10000</v>
      </c>
    </row>
    <row r="233" customFormat="false" ht="12.75" hidden="false" customHeight="false" outlineLevel="0" collapsed="false">
      <c r="A233" s="2" t="n">
        <v>35656</v>
      </c>
      <c r="B233" s="5" t="n">
        <v>10000</v>
      </c>
    </row>
    <row r="234" customFormat="false" ht="12.75" hidden="false" customHeight="false" outlineLevel="0" collapsed="false">
      <c r="A234" s="2" t="n">
        <v>35657</v>
      </c>
      <c r="B234" s="5" t="n">
        <v>10000</v>
      </c>
    </row>
    <row r="235" customFormat="false" ht="12.75" hidden="false" customHeight="false" outlineLevel="0" collapsed="false">
      <c r="A235" s="2" t="n">
        <v>35658</v>
      </c>
      <c r="B235" s="5" t="n">
        <v>10000</v>
      </c>
    </row>
    <row r="236" customFormat="false" ht="12.75" hidden="false" customHeight="false" outlineLevel="0" collapsed="false">
      <c r="A236" s="2" t="n">
        <v>35659</v>
      </c>
      <c r="B236" s="5" t="n">
        <v>10000</v>
      </c>
    </row>
    <row r="237" customFormat="false" ht="12.75" hidden="false" customHeight="false" outlineLevel="0" collapsed="false">
      <c r="A237" s="2" t="n">
        <v>35660</v>
      </c>
      <c r="B237" s="5" t="n">
        <v>10000</v>
      </c>
    </row>
    <row r="238" customFormat="false" ht="12.75" hidden="false" customHeight="false" outlineLevel="0" collapsed="false">
      <c r="A238" s="2" t="n">
        <v>35661</v>
      </c>
      <c r="B238" s="5" t="n">
        <v>10000</v>
      </c>
    </row>
    <row r="239" customFormat="false" ht="12.75" hidden="false" customHeight="false" outlineLevel="0" collapsed="false">
      <c r="A239" s="2" t="n">
        <v>35662</v>
      </c>
      <c r="B239" s="5" t="n">
        <v>10000</v>
      </c>
    </row>
    <row r="240" customFormat="false" ht="12.75" hidden="false" customHeight="false" outlineLevel="0" collapsed="false">
      <c r="A240" s="2" t="n">
        <v>35663</v>
      </c>
      <c r="B240" s="5" t="n">
        <v>10000</v>
      </c>
    </row>
    <row r="241" customFormat="false" ht="12.75" hidden="false" customHeight="false" outlineLevel="0" collapsed="false">
      <c r="A241" s="2" t="n">
        <v>35664</v>
      </c>
      <c r="B241" s="5" t="n">
        <v>10000</v>
      </c>
    </row>
    <row r="242" customFormat="false" ht="12.75" hidden="false" customHeight="false" outlineLevel="0" collapsed="false">
      <c r="A242" s="2" t="n">
        <v>35665</v>
      </c>
      <c r="B242" s="5" t="n">
        <v>10000</v>
      </c>
    </row>
    <row r="243" customFormat="false" ht="12.75" hidden="false" customHeight="false" outlineLevel="0" collapsed="false">
      <c r="A243" s="2" t="n">
        <v>35666</v>
      </c>
      <c r="B243" s="5" t="n">
        <v>10000</v>
      </c>
    </row>
    <row r="244" customFormat="false" ht="12.75" hidden="false" customHeight="false" outlineLevel="0" collapsed="false">
      <c r="A244" s="2" t="n">
        <v>35667</v>
      </c>
      <c r="B244" s="5" t="n">
        <v>10000</v>
      </c>
    </row>
    <row r="245" customFormat="false" ht="12.75" hidden="false" customHeight="false" outlineLevel="0" collapsed="false">
      <c r="A245" s="2" t="n">
        <v>35668</v>
      </c>
      <c r="B245" s="5" t="n">
        <v>10000</v>
      </c>
    </row>
    <row r="246" customFormat="false" ht="12.75" hidden="false" customHeight="false" outlineLevel="0" collapsed="false">
      <c r="A246" s="2" t="n">
        <v>35669</v>
      </c>
      <c r="B246" s="5" t="n">
        <v>10000</v>
      </c>
    </row>
    <row r="247" customFormat="false" ht="12.75" hidden="false" customHeight="false" outlineLevel="0" collapsed="false">
      <c r="A247" s="2" t="n">
        <v>35670</v>
      </c>
      <c r="B247" s="5" t="n">
        <v>10000</v>
      </c>
    </row>
    <row r="248" customFormat="false" ht="12.75" hidden="false" customHeight="false" outlineLevel="0" collapsed="false">
      <c r="A248" s="2" t="n">
        <v>35671</v>
      </c>
      <c r="B248" s="5" t="n">
        <v>10000</v>
      </c>
    </row>
    <row r="249" customFormat="false" ht="12.75" hidden="false" customHeight="false" outlineLevel="0" collapsed="false">
      <c r="A249" s="2" t="n">
        <v>35672</v>
      </c>
      <c r="B249" s="5" t="n">
        <v>10000</v>
      </c>
    </row>
    <row r="250" customFormat="false" ht="12.75" hidden="false" customHeight="false" outlineLevel="0" collapsed="false">
      <c r="A250" s="2" t="n">
        <v>35673</v>
      </c>
      <c r="B250" s="5" t="n">
        <v>10000</v>
      </c>
    </row>
    <row r="251" customFormat="false" ht="12.75" hidden="false" customHeight="false" outlineLevel="0" collapsed="false">
      <c r="A251" s="2" t="n">
        <v>35674</v>
      </c>
      <c r="B251" s="5" t="n">
        <v>0</v>
      </c>
    </row>
    <row r="252" customFormat="false" ht="12.75" hidden="false" customHeight="false" outlineLevel="0" collapsed="false">
      <c r="A252" s="2" t="n">
        <v>35675</v>
      </c>
      <c r="B252" s="5" t="n">
        <v>0</v>
      </c>
    </row>
    <row r="253" customFormat="false" ht="12.75" hidden="false" customHeight="false" outlineLevel="0" collapsed="false">
      <c r="A253" s="2" t="n">
        <v>35676</v>
      </c>
      <c r="B253" s="5" t="n">
        <v>4000</v>
      </c>
    </row>
    <row r="254" customFormat="false" ht="12.75" hidden="false" customHeight="false" outlineLevel="0" collapsed="false">
      <c r="A254" s="2" t="n">
        <v>35677</v>
      </c>
      <c r="B254" s="5" t="n">
        <v>4000</v>
      </c>
    </row>
    <row r="255" customFormat="false" ht="12.75" hidden="false" customHeight="false" outlineLevel="0" collapsed="false">
      <c r="A255" s="2" t="n">
        <v>35678</v>
      </c>
      <c r="B255" s="5" t="n">
        <v>4000</v>
      </c>
    </row>
    <row r="256" customFormat="false" ht="12.75" hidden="false" customHeight="false" outlineLevel="0" collapsed="false">
      <c r="A256" s="2" t="n">
        <v>35679</v>
      </c>
      <c r="B256" s="5" t="n">
        <v>4000</v>
      </c>
    </row>
    <row r="257" customFormat="false" ht="12.75" hidden="false" customHeight="false" outlineLevel="0" collapsed="false">
      <c r="A257" s="2" t="n">
        <v>35680</v>
      </c>
      <c r="B257" s="5" t="n">
        <v>4000</v>
      </c>
    </row>
    <row r="258" customFormat="false" ht="12.75" hidden="false" customHeight="false" outlineLevel="0" collapsed="false">
      <c r="A258" s="2" t="n">
        <v>35681</v>
      </c>
      <c r="B258" s="5" t="n">
        <v>4000</v>
      </c>
    </row>
    <row r="259" customFormat="false" ht="12.75" hidden="false" customHeight="false" outlineLevel="0" collapsed="false">
      <c r="A259" s="2" t="n">
        <v>35682</v>
      </c>
      <c r="B259" s="5" t="n">
        <v>4000</v>
      </c>
    </row>
    <row r="260" customFormat="false" ht="12.75" hidden="false" customHeight="false" outlineLevel="0" collapsed="false">
      <c r="A260" s="2" t="n">
        <v>35683</v>
      </c>
      <c r="B260" s="5" t="n">
        <v>4000</v>
      </c>
    </row>
    <row r="261" customFormat="false" ht="12.75" hidden="false" customHeight="false" outlineLevel="0" collapsed="false">
      <c r="A261" s="2" t="n">
        <v>35684</v>
      </c>
      <c r="B261" s="5" t="n">
        <v>4000</v>
      </c>
    </row>
    <row r="262" customFormat="false" ht="12.75" hidden="false" customHeight="false" outlineLevel="0" collapsed="false">
      <c r="A262" s="2" t="n">
        <v>35685</v>
      </c>
      <c r="B262" s="5" t="n">
        <v>4000</v>
      </c>
    </row>
    <row r="263" customFormat="false" ht="12.75" hidden="false" customHeight="false" outlineLevel="0" collapsed="false">
      <c r="A263" s="2" t="n">
        <v>35686</v>
      </c>
      <c r="B263" s="5" t="n">
        <v>4000</v>
      </c>
    </row>
    <row r="264" customFormat="false" ht="12.75" hidden="false" customHeight="false" outlineLevel="0" collapsed="false">
      <c r="A264" s="2" t="n">
        <v>35687</v>
      </c>
      <c r="B264" s="5" t="n">
        <v>4000</v>
      </c>
    </row>
    <row r="265" customFormat="false" ht="12.75" hidden="false" customHeight="false" outlineLevel="0" collapsed="false">
      <c r="A265" s="2" t="n">
        <v>35688</v>
      </c>
      <c r="B265" s="5" t="n">
        <v>4000</v>
      </c>
    </row>
    <row r="266" customFormat="false" ht="12.75" hidden="false" customHeight="false" outlineLevel="0" collapsed="false">
      <c r="A266" s="2" t="n">
        <v>35689</v>
      </c>
      <c r="B266" s="5" t="n">
        <v>4000</v>
      </c>
    </row>
    <row r="267" customFormat="false" ht="12.75" hidden="false" customHeight="false" outlineLevel="0" collapsed="false">
      <c r="A267" s="2" t="n">
        <v>35690</v>
      </c>
      <c r="B267" s="5" t="n">
        <v>4000</v>
      </c>
    </row>
    <row r="268" customFormat="false" ht="12.75" hidden="false" customHeight="false" outlineLevel="0" collapsed="false">
      <c r="A268" s="2" t="n">
        <v>35691</v>
      </c>
      <c r="B268" s="5" t="n">
        <v>4000</v>
      </c>
    </row>
    <row r="269" customFormat="false" ht="12.75" hidden="false" customHeight="false" outlineLevel="0" collapsed="false">
      <c r="A269" s="2" t="n">
        <v>35692</v>
      </c>
      <c r="B269" s="5" t="n">
        <v>4000</v>
      </c>
    </row>
    <row r="270" customFormat="false" ht="12.75" hidden="false" customHeight="false" outlineLevel="0" collapsed="false">
      <c r="A270" s="2" t="n">
        <v>35693</v>
      </c>
      <c r="B270" s="5" t="n">
        <v>4000</v>
      </c>
    </row>
    <row r="271" customFormat="false" ht="12.75" hidden="false" customHeight="false" outlineLevel="0" collapsed="false">
      <c r="A271" s="2" t="n">
        <v>35694</v>
      </c>
      <c r="B271" s="5" t="n">
        <v>4000</v>
      </c>
    </row>
    <row r="272" customFormat="false" ht="12.75" hidden="false" customHeight="false" outlineLevel="0" collapsed="false">
      <c r="A272" s="2" t="n">
        <v>35695</v>
      </c>
      <c r="B272" s="5" t="n">
        <v>4000</v>
      </c>
    </row>
    <row r="273" customFormat="false" ht="12.75" hidden="false" customHeight="false" outlineLevel="0" collapsed="false">
      <c r="A273" s="2" t="n">
        <v>35696</v>
      </c>
      <c r="B273" s="5" t="n">
        <v>4000</v>
      </c>
    </row>
    <row r="274" customFormat="false" ht="12.75" hidden="false" customHeight="false" outlineLevel="0" collapsed="false">
      <c r="A274" s="2" t="n">
        <v>35697</v>
      </c>
      <c r="B274" s="5" t="n">
        <v>4000</v>
      </c>
    </row>
    <row r="275" customFormat="false" ht="12.75" hidden="false" customHeight="false" outlineLevel="0" collapsed="false">
      <c r="A275" s="2" t="n">
        <v>35698</v>
      </c>
      <c r="B275" s="5" t="n">
        <v>4000</v>
      </c>
    </row>
    <row r="276" customFormat="false" ht="12.75" hidden="false" customHeight="false" outlineLevel="0" collapsed="false">
      <c r="A276" s="2" t="n">
        <v>35699</v>
      </c>
      <c r="B276" s="5" t="n">
        <v>4000</v>
      </c>
    </row>
    <row r="277" customFormat="false" ht="12.75" hidden="false" customHeight="false" outlineLevel="0" collapsed="false">
      <c r="A277" s="2" t="n">
        <v>35700</v>
      </c>
      <c r="B277" s="5" t="n">
        <v>4000</v>
      </c>
    </row>
    <row r="278" customFormat="false" ht="12.75" hidden="false" customHeight="false" outlineLevel="0" collapsed="false">
      <c r="A278" s="2" t="n">
        <v>35701</v>
      </c>
      <c r="B278" s="5" t="n">
        <v>4000</v>
      </c>
    </row>
    <row r="279" customFormat="false" ht="12.75" hidden="false" customHeight="false" outlineLevel="0" collapsed="false">
      <c r="A279" s="2" t="n">
        <v>35702</v>
      </c>
      <c r="B279" s="5" t="n">
        <v>4000</v>
      </c>
    </row>
    <row r="280" customFormat="false" ht="12.75" hidden="false" customHeight="false" outlineLevel="0" collapsed="false">
      <c r="A280" s="2" t="n">
        <v>35703</v>
      </c>
      <c r="B280" s="5" t="n">
        <v>4000</v>
      </c>
    </row>
    <row r="281" customFormat="false" ht="12.75" hidden="false" customHeight="false" outlineLevel="0" collapsed="false">
      <c r="A281" s="2" t="n">
        <v>35704</v>
      </c>
      <c r="B281" s="5" t="n">
        <v>0</v>
      </c>
    </row>
    <row r="282" customFormat="false" ht="12.75" hidden="false" customHeight="false" outlineLevel="0" collapsed="false">
      <c r="A282" s="2" t="n">
        <v>35705</v>
      </c>
      <c r="B282" s="5" t="n">
        <v>0</v>
      </c>
    </row>
    <row r="283" customFormat="false" ht="12.75" hidden="false" customHeight="false" outlineLevel="0" collapsed="false">
      <c r="A283" s="2" t="n">
        <v>35706</v>
      </c>
      <c r="B283" s="5" t="n">
        <v>0</v>
      </c>
    </row>
    <row r="284" customFormat="false" ht="12.75" hidden="false" customHeight="false" outlineLevel="0" collapsed="false">
      <c r="A284" s="2" t="n">
        <v>35707</v>
      </c>
      <c r="B284" s="5" t="n">
        <v>0</v>
      </c>
    </row>
    <row r="285" customFormat="false" ht="12.75" hidden="false" customHeight="false" outlineLevel="0" collapsed="false">
      <c r="A285" s="2" t="n">
        <v>35708</v>
      </c>
      <c r="B285" s="5" t="n">
        <v>0</v>
      </c>
    </row>
    <row r="286" customFormat="false" ht="12.75" hidden="false" customHeight="false" outlineLevel="0" collapsed="false">
      <c r="A286" s="2" t="n">
        <v>35709</v>
      </c>
      <c r="B286" s="5" t="n">
        <v>0</v>
      </c>
    </row>
    <row r="287" customFormat="false" ht="12.75" hidden="false" customHeight="false" outlineLevel="0" collapsed="false">
      <c r="A287" s="2" t="n">
        <v>35710</v>
      </c>
      <c r="B287" s="5" t="n">
        <v>0</v>
      </c>
    </row>
    <row r="288" customFormat="false" ht="12.75" hidden="false" customHeight="false" outlineLevel="0" collapsed="false">
      <c r="A288" s="2" t="n">
        <v>35711</v>
      </c>
      <c r="B288" s="5" t="n">
        <v>0</v>
      </c>
    </row>
    <row r="289" customFormat="false" ht="12.75" hidden="false" customHeight="false" outlineLevel="0" collapsed="false">
      <c r="A289" s="2" t="n">
        <v>35712</v>
      </c>
      <c r="B289" s="5" t="n">
        <v>0</v>
      </c>
    </row>
    <row r="290" customFormat="false" ht="12.75" hidden="false" customHeight="false" outlineLevel="0" collapsed="false">
      <c r="A290" s="2" t="n">
        <v>35713</v>
      </c>
      <c r="B290" s="5" t="n">
        <v>0</v>
      </c>
    </row>
    <row r="291" customFormat="false" ht="12.75" hidden="false" customHeight="false" outlineLevel="0" collapsed="false">
      <c r="A291" s="2" t="n">
        <v>35714</v>
      </c>
      <c r="B291" s="5" t="n">
        <v>0</v>
      </c>
    </row>
    <row r="292" customFormat="false" ht="12.75" hidden="false" customHeight="false" outlineLevel="0" collapsed="false">
      <c r="A292" s="2" t="n">
        <v>35715</v>
      </c>
      <c r="B292" s="5" t="n">
        <v>0</v>
      </c>
    </row>
    <row r="293" customFormat="false" ht="12.75" hidden="false" customHeight="false" outlineLevel="0" collapsed="false">
      <c r="A293" s="2" t="n">
        <v>35716</v>
      </c>
      <c r="B293" s="5" t="n">
        <v>0</v>
      </c>
    </row>
    <row r="294" customFormat="false" ht="12.75" hidden="false" customHeight="false" outlineLevel="0" collapsed="false">
      <c r="A294" s="2" t="n">
        <v>35717</v>
      </c>
      <c r="B294" s="5" t="n">
        <v>0</v>
      </c>
    </row>
    <row r="295" customFormat="false" ht="12.75" hidden="false" customHeight="false" outlineLevel="0" collapsed="false">
      <c r="A295" s="2" t="n">
        <v>35718</v>
      </c>
      <c r="B295" s="5" t="n">
        <v>0</v>
      </c>
    </row>
    <row r="296" customFormat="false" ht="12.75" hidden="false" customHeight="false" outlineLevel="0" collapsed="false">
      <c r="A296" s="2" t="n">
        <v>35719</v>
      </c>
      <c r="B296" s="5" t="n">
        <v>0</v>
      </c>
    </row>
    <row r="297" customFormat="false" ht="12.75" hidden="false" customHeight="false" outlineLevel="0" collapsed="false">
      <c r="A297" s="2" t="n">
        <v>35720</v>
      </c>
      <c r="B297" s="5" t="n">
        <v>0</v>
      </c>
    </row>
    <row r="298" customFormat="false" ht="12.75" hidden="false" customHeight="false" outlineLevel="0" collapsed="false">
      <c r="A298" s="2" t="n">
        <v>35721</v>
      </c>
      <c r="B298" s="5" t="n">
        <v>0</v>
      </c>
    </row>
    <row r="299" customFormat="false" ht="12.75" hidden="false" customHeight="false" outlineLevel="0" collapsed="false">
      <c r="A299" s="2" t="n">
        <v>35722</v>
      </c>
      <c r="B299" s="5" t="n">
        <v>0</v>
      </c>
    </row>
    <row r="300" customFormat="false" ht="12.75" hidden="false" customHeight="false" outlineLevel="0" collapsed="false">
      <c r="A300" s="2" t="n">
        <v>35723</v>
      </c>
      <c r="B300" s="5" t="n">
        <v>0</v>
      </c>
    </row>
    <row r="301" customFormat="false" ht="12.75" hidden="false" customHeight="false" outlineLevel="0" collapsed="false">
      <c r="A301" s="2" t="n">
        <v>35724</v>
      </c>
      <c r="B301" s="5" t="n">
        <v>0</v>
      </c>
    </row>
    <row r="302" customFormat="false" ht="12.75" hidden="false" customHeight="false" outlineLevel="0" collapsed="false">
      <c r="A302" s="2" t="n">
        <v>35725</v>
      </c>
      <c r="B302" s="5" t="n">
        <v>0</v>
      </c>
    </row>
    <row r="303" customFormat="false" ht="12.75" hidden="false" customHeight="false" outlineLevel="0" collapsed="false">
      <c r="A303" s="2" t="n">
        <v>35726</v>
      </c>
      <c r="B303" s="5" t="n">
        <v>0</v>
      </c>
    </row>
    <row r="304" customFormat="false" ht="12.75" hidden="false" customHeight="false" outlineLevel="0" collapsed="false">
      <c r="A304" s="2" t="n">
        <v>35727</v>
      </c>
      <c r="B304" s="5" t="n">
        <v>0</v>
      </c>
    </row>
    <row r="305" customFormat="false" ht="12.75" hidden="false" customHeight="false" outlineLevel="0" collapsed="false">
      <c r="A305" s="2" t="n">
        <v>35728</v>
      </c>
      <c r="B305" s="5" t="n">
        <v>0</v>
      </c>
    </row>
    <row r="306" customFormat="false" ht="12.75" hidden="false" customHeight="false" outlineLevel="0" collapsed="false">
      <c r="A306" s="2" t="n">
        <v>35729</v>
      </c>
      <c r="B306" s="5" t="n">
        <v>0</v>
      </c>
    </row>
    <row r="307" customFormat="false" ht="12.75" hidden="false" customHeight="false" outlineLevel="0" collapsed="false">
      <c r="A307" s="2" t="n">
        <v>35730</v>
      </c>
      <c r="B307" s="5" t="n">
        <v>14000</v>
      </c>
    </row>
    <row r="308" customFormat="false" ht="12.75" hidden="false" customHeight="false" outlineLevel="0" collapsed="false">
      <c r="A308" s="2" t="n">
        <v>35731</v>
      </c>
      <c r="B308" s="5" t="n">
        <v>14000</v>
      </c>
    </row>
    <row r="309" customFormat="false" ht="12.75" hidden="false" customHeight="false" outlineLevel="0" collapsed="false">
      <c r="A309" s="2" t="n">
        <v>35732</v>
      </c>
      <c r="B309" s="5" t="n">
        <v>12975</v>
      </c>
    </row>
    <row r="310" customFormat="false" ht="12.75" hidden="false" customHeight="false" outlineLevel="0" collapsed="false">
      <c r="A310" s="2" t="n">
        <v>35733</v>
      </c>
      <c r="B310" s="5" t="n">
        <v>13383</v>
      </c>
    </row>
    <row r="311" customFormat="false" ht="12.75" hidden="false" customHeight="false" outlineLevel="0" collapsed="false">
      <c r="A311" s="2" t="n">
        <v>35734</v>
      </c>
      <c r="B311" s="5" t="n">
        <v>12740</v>
      </c>
    </row>
    <row r="312" customFormat="false" ht="12.75" hidden="false" customHeight="false" outlineLevel="0" collapsed="false">
      <c r="A312" s="2" t="n">
        <v>35735</v>
      </c>
      <c r="B312" s="5" t="n">
        <v>15930</v>
      </c>
    </row>
    <row r="313" customFormat="false" ht="12.75" hidden="false" customHeight="false" outlineLevel="0" collapsed="false">
      <c r="A313" s="2" t="n">
        <v>35736</v>
      </c>
      <c r="B313" s="5" t="n">
        <v>15930</v>
      </c>
    </row>
    <row r="314" customFormat="false" ht="12.75" hidden="false" customHeight="false" outlineLevel="0" collapsed="false">
      <c r="A314" s="2" t="n">
        <v>35737</v>
      </c>
      <c r="B314" s="5" t="n">
        <v>15930</v>
      </c>
    </row>
    <row r="315" customFormat="false" ht="12.75" hidden="false" customHeight="false" outlineLevel="0" collapsed="false">
      <c r="A315" s="2" t="n">
        <v>35738</v>
      </c>
      <c r="B315" s="5" t="n">
        <v>10901</v>
      </c>
    </row>
    <row r="316" customFormat="false" ht="12.75" hidden="false" customHeight="false" outlineLevel="0" collapsed="false">
      <c r="A316" s="2" t="n">
        <v>35739</v>
      </c>
      <c r="B316" s="5" t="n">
        <v>10401</v>
      </c>
    </row>
    <row r="317" customFormat="false" ht="12.75" hidden="false" customHeight="false" outlineLevel="0" collapsed="false">
      <c r="A317" s="2" t="n">
        <v>35740</v>
      </c>
      <c r="B317" s="5" t="n">
        <v>10031</v>
      </c>
    </row>
    <row r="318" customFormat="false" ht="12.75" hidden="false" customHeight="false" outlineLevel="0" collapsed="false">
      <c r="A318" s="2" t="n">
        <v>35741</v>
      </c>
      <c r="B318" s="5" t="n">
        <v>9963</v>
      </c>
    </row>
    <row r="319" customFormat="false" ht="12.75" hidden="false" customHeight="false" outlineLevel="0" collapsed="false">
      <c r="A319" s="2" t="n">
        <v>35742</v>
      </c>
      <c r="B319" s="5" t="n">
        <v>9963</v>
      </c>
    </row>
    <row r="320" customFormat="false" ht="12.75" hidden="false" customHeight="false" outlineLevel="0" collapsed="false">
      <c r="A320" s="2" t="n">
        <v>35743</v>
      </c>
      <c r="B320" s="5" t="n">
        <v>9963</v>
      </c>
    </row>
    <row r="321" customFormat="false" ht="12.75" hidden="false" customHeight="false" outlineLevel="0" collapsed="false">
      <c r="A321" s="2" t="n">
        <v>35744</v>
      </c>
      <c r="B321" s="5" t="n">
        <v>10031</v>
      </c>
    </row>
    <row r="322" customFormat="false" ht="12.75" hidden="false" customHeight="false" outlineLevel="0" collapsed="false">
      <c r="A322" s="2" t="n">
        <v>35745</v>
      </c>
      <c r="B322" s="5" t="n">
        <v>10031</v>
      </c>
    </row>
    <row r="323" customFormat="false" ht="12.75" hidden="false" customHeight="false" outlineLevel="0" collapsed="false">
      <c r="A323" s="2" t="n">
        <v>35746</v>
      </c>
      <c r="B323" s="5" t="n">
        <v>10031</v>
      </c>
    </row>
    <row r="324" customFormat="false" ht="12.75" hidden="false" customHeight="false" outlineLevel="0" collapsed="false">
      <c r="A324" s="2" t="n">
        <v>35747</v>
      </c>
      <c r="B324" s="5" t="n">
        <v>10031</v>
      </c>
    </row>
    <row r="325" customFormat="false" ht="12.75" hidden="false" customHeight="false" outlineLevel="0" collapsed="false">
      <c r="A325" s="2" t="n">
        <v>35748</v>
      </c>
      <c r="B325" s="5" t="n">
        <v>10031</v>
      </c>
    </row>
    <row r="326" customFormat="false" ht="12.75" hidden="false" customHeight="false" outlineLevel="0" collapsed="false">
      <c r="A326" s="2" t="n">
        <v>35749</v>
      </c>
      <c r="B326" s="5" t="n">
        <v>10031</v>
      </c>
    </row>
    <row r="327" customFormat="false" ht="12.75" hidden="false" customHeight="false" outlineLevel="0" collapsed="false">
      <c r="A327" s="2" t="n">
        <v>35750</v>
      </c>
      <c r="B327" s="5" t="n">
        <v>10031</v>
      </c>
    </row>
    <row r="328" customFormat="false" ht="12.75" hidden="false" customHeight="false" outlineLevel="0" collapsed="false">
      <c r="A328" s="2" t="n">
        <v>35751</v>
      </c>
      <c r="B328" s="5" t="n">
        <v>10031</v>
      </c>
    </row>
    <row r="329" customFormat="false" ht="12.75" hidden="false" customHeight="false" outlineLevel="0" collapsed="false">
      <c r="A329" s="2" t="n">
        <v>35752</v>
      </c>
      <c r="B329" s="5" t="n">
        <v>10031</v>
      </c>
    </row>
    <row r="330" customFormat="false" ht="12.75" hidden="false" customHeight="false" outlineLevel="0" collapsed="false">
      <c r="A330" s="2" t="n">
        <v>35753</v>
      </c>
      <c r="B330" s="5" t="n">
        <v>10031</v>
      </c>
    </row>
    <row r="331" customFormat="false" ht="12.75" hidden="false" customHeight="false" outlineLevel="0" collapsed="false">
      <c r="A331" s="2" t="n">
        <v>35754</v>
      </c>
      <c r="B331" s="5" t="n">
        <v>10031</v>
      </c>
    </row>
    <row r="332" customFormat="false" ht="12.75" hidden="false" customHeight="false" outlineLevel="0" collapsed="false">
      <c r="A332" s="2" t="n">
        <v>35755</v>
      </c>
      <c r="B332" s="5" t="n">
        <v>10031</v>
      </c>
    </row>
    <row r="333" customFormat="false" ht="12.75" hidden="false" customHeight="false" outlineLevel="0" collapsed="false">
      <c r="A333" s="2" t="n">
        <v>35756</v>
      </c>
      <c r="B333" s="5" t="n">
        <v>10031</v>
      </c>
    </row>
    <row r="334" customFormat="false" ht="12.75" hidden="false" customHeight="false" outlineLevel="0" collapsed="false">
      <c r="A334" s="2" t="n">
        <v>35757</v>
      </c>
      <c r="B334" s="5" t="n">
        <v>10031</v>
      </c>
    </row>
    <row r="335" customFormat="false" ht="12.75" hidden="false" customHeight="false" outlineLevel="0" collapsed="false">
      <c r="A335" s="2" t="n">
        <v>35758</v>
      </c>
      <c r="B335" s="5" t="n">
        <v>10031</v>
      </c>
    </row>
    <row r="336" customFormat="false" ht="12.75" hidden="false" customHeight="false" outlineLevel="0" collapsed="false">
      <c r="A336" s="2" t="n">
        <v>35759</v>
      </c>
      <c r="B336" s="5" t="n">
        <v>10031</v>
      </c>
    </row>
    <row r="337" customFormat="false" ht="12.75" hidden="false" customHeight="false" outlineLevel="0" collapsed="false">
      <c r="A337" s="2" t="n">
        <v>35760</v>
      </c>
      <c r="B337" s="5" t="n">
        <v>10031</v>
      </c>
    </row>
    <row r="338" customFormat="false" ht="12.75" hidden="false" customHeight="false" outlineLevel="0" collapsed="false">
      <c r="A338" s="2" t="n">
        <v>35761</v>
      </c>
      <c r="B338" s="5" t="n">
        <v>10031</v>
      </c>
    </row>
    <row r="339" customFormat="false" ht="12.75" hidden="false" customHeight="false" outlineLevel="0" collapsed="false">
      <c r="A339" s="2" t="n">
        <v>35762</v>
      </c>
      <c r="B339" s="5" t="n">
        <v>10031</v>
      </c>
    </row>
    <row r="340" customFormat="false" ht="12.75" hidden="false" customHeight="false" outlineLevel="0" collapsed="false">
      <c r="A340" s="2" t="n">
        <v>35763</v>
      </c>
      <c r="B340" s="5" t="n">
        <v>10031</v>
      </c>
    </row>
    <row r="341" customFormat="false" ht="12.75" hidden="false" customHeight="false" outlineLevel="0" collapsed="false">
      <c r="A341" s="2" t="n">
        <v>35764</v>
      </c>
      <c r="B341" s="5" t="n">
        <v>10031</v>
      </c>
    </row>
    <row r="342" customFormat="false" ht="12.75" hidden="false" customHeight="false" outlineLevel="0" collapsed="false">
      <c r="A342" s="2" t="n">
        <v>35765</v>
      </c>
      <c r="B342" s="5" t="n">
        <v>15930</v>
      </c>
    </row>
    <row r="343" customFormat="false" ht="12.75" hidden="false" customHeight="false" outlineLevel="0" collapsed="false">
      <c r="A343" s="2" t="n">
        <v>35766</v>
      </c>
      <c r="B343" s="5" t="n">
        <v>8231</v>
      </c>
    </row>
    <row r="344" customFormat="false" ht="12.75" hidden="false" customHeight="false" outlineLevel="0" collapsed="false">
      <c r="A344" s="2" t="n">
        <v>35767</v>
      </c>
      <c r="B344" s="5" t="n">
        <v>8231</v>
      </c>
    </row>
    <row r="345" customFormat="false" ht="12.75" hidden="false" customHeight="false" outlineLevel="0" collapsed="false">
      <c r="A345" s="2" t="n">
        <v>35768</v>
      </c>
      <c r="B345" s="5" t="n">
        <v>13831</v>
      </c>
    </row>
    <row r="346" customFormat="false" ht="12.75" hidden="false" customHeight="false" outlineLevel="0" collapsed="false">
      <c r="A346" s="2" t="n">
        <v>35769</v>
      </c>
      <c r="B346" s="5" t="n">
        <v>5631</v>
      </c>
    </row>
    <row r="347" customFormat="false" ht="12.75" hidden="false" customHeight="false" outlineLevel="0" collapsed="false">
      <c r="A347" s="2" t="n">
        <v>35770</v>
      </c>
      <c r="B347" s="5" t="n">
        <v>5631</v>
      </c>
    </row>
    <row r="348" customFormat="false" ht="12.75" hidden="false" customHeight="false" outlineLevel="0" collapsed="false">
      <c r="A348" s="2" t="n">
        <v>35771</v>
      </c>
      <c r="B348" s="5" t="n">
        <v>5631</v>
      </c>
    </row>
    <row r="349" customFormat="false" ht="12.75" hidden="false" customHeight="false" outlineLevel="0" collapsed="false">
      <c r="A349" s="2" t="n">
        <v>35772</v>
      </c>
      <c r="B349" s="5" t="n">
        <v>5631</v>
      </c>
    </row>
    <row r="350" customFormat="false" ht="12.75" hidden="false" customHeight="false" outlineLevel="0" collapsed="false">
      <c r="A350" s="2" t="n">
        <v>35773</v>
      </c>
      <c r="B350" s="5" t="n">
        <v>5631</v>
      </c>
    </row>
    <row r="351" customFormat="false" ht="12.75" hidden="false" customHeight="false" outlineLevel="0" collapsed="false">
      <c r="A351" s="2" t="n">
        <v>35774</v>
      </c>
      <c r="B351" s="5" t="n">
        <v>15930</v>
      </c>
    </row>
    <row r="352" customFormat="false" ht="12.75" hidden="false" customHeight="false" outlineLevel="0" collapsed="false">
      <c r="A352" s="2" t="n">
        <v>35775</v>
      </c>
      <c r="B352" s="5" t="n">
        <v>9019</v>
      </c>
    </row>
    <row r="353" customFormat="false" ht="12.75" hidden="false" customHeight="false" outlineLevel="0" collapsed="false">
      <c r="A353" s="2" t="n">
        <v>35776</v>
      </c>
      <c r="B353" s="5" t="n">
        <v>5631</v>
      </c>
    </row>
    <row r="354" customFormat="false" ht="12.75" hidden="false" customHeight="false" outlineLevel="0" collapsed="false">
      <c r="A354" s="2" t="n">
        <v>35777</v>
      </c>
      <c r="B354" s="5" t="n">
        <v>131</v>
      </c>
    </row>
    <row r="355" customFormat="false" ht="12.75" hidden="false" customHeight="false" outlineLevel="0" collapsed="false">
      <c r="A355" s="2" t="n">
        <v>35778</v>
      </c>
      <c r="B355" s="5" t="n">
        <v>131</v>
      </c>
    </row>
    <row r="356" customFormat="false" ht="12.75" hidden="false" customHeight="false" outlineLevel="0" collapsed="false">
      <c r="A356" s="2" t="n">
        <v>35779</v>
      </c>
      <c r="B356" s="5" t="n">
        <v>131</v>
      </c>
    </row>
    <row r="357" customFormat="false" ht="12.75" hidden="false" customHeight="false" outlineLevel="0" collapsed="false">
      <c r="A357" s="2" t="n">
        <v>35780</v>
      </c>
      <c r="B357" s="5" t="n">
        <v>131</v>
      </c>
    </row>
    <row r="358" customFormat="false" ht="12.75" hidden="false" customHeight="false" outlineLevel="0" collapsed="false">
      <c r="A358" s="2" t="n">
        <v>35781</v>
      </c>
      <c r="B358" s="5" t="n">
        <v>0</v>
      </c>
    </row>
    <row r="359" customFormat="false" ht="12.75" hidden="false" customHeight="false" outlineLevel="0" collapsed="false">
      <c r="A359" s="2" t="n">
        <v>35782</v>
      </c>
      <c r="B359" s="5" t="n">
        <v>0</v>
      </c>
    </row>
    <row r="360" customFormat="false" ht="12.75" hidden="false" customHeight="false" outlineLevel="0" collapsed="false">
      <c r="A360" s="2" t="n">
        <v>35783</v>
      </c>
      <c r="B360" s="5" t="n">
        <v>0</v>
      </c>
    </row>
    <row r="361" customFormat="false" ht="12.75" hidden="false" customHeight="false" outlineLevel="0" collapsed="false">
      <c r="A361" s="2" t="n">
        <v>35784</v>
      </c>
      <c r="B361" s="5" t="n">
        <v>0</v>
      </c>
    </row>
    <row r="362" customFormat="false" ht="12.75" hidden="false" customHeight="false" outlineLevel="0" collapsed="false">
      <c r="A362" s="2" t="n">
        <v>35785</v>
      </c>
      <c r="B362" s="5" t="n">
        <v>0</v>
      </c>
    </row>
    <row r="363" customFormat="false" ht="12.75" hidden="false" customHeight="false" outlineLevel="0" collapsed="false">
      <c r="A363" s="2" t="n">
        <v>35786</v>
      </c>
      <c r="B363" s="5" t="n">
        <v>0</v>
      </c>
    </row>
    <row r="364" customFormat="false" ht="12.75" hidden="false" customHeight="false" outlineLevel="0" collapsed="false">
      <c r="A364" s="2" t="n">
        <v>35787</v>
      </c>
      <c r="B364" s="5" t="n">
        <v>0</v>
      </c>
    </row>
    <row r="365" customFormat="false" ht="12.75" hidden="false" customHeight="false" outlineLevel="0" collapsed="false">
      <c r="A365" s="2" t="n">
        <v>35788</v>
      </c>
      <c r="B365" s="5" t="n">
        <v>0</v>
      </c>
    </row>
    <row r="366" customFormat="false" ht="12.75" hidden="false" customHeight="false" outlineLevel="0" collapsed="false">
      <c r="A366" s="2" t="n">
        <v>35789</v>
      </c>
      <c r="B366" s="5" t="n">
        <v>0</v>
      </c>
    </row>
    <row r="367" customFormat="false" ht="12.75" hidden="false" customHeight="false" outlineLevel="0" collapsed="false">
      <c r="A367" s="2" t="n">
        <v>35790</v>
      </c>
      <c r="B367" s="5" t="n">
        <v>0</v>
      </c>
    </row>
    <row r="368" customFormat="false" ht="12.75" hidden="false" customHeight="false" outlineLevel="0" collapsed="false">
      <c r="A368" s="2" t="n">
        <v>35791</v>
      </c>
      <c r="B368" s="5" t="n">
        <v>13000</v>
      </c>
    </row>
    <row r="369" customFormat="false" ht="12.75" hidden="false" customHeight="false" outlineLevel="0" collapsed="false">
      <c r="A369" s="2" t="n">
        <v>35792</v>
      </c>
      <c r="B369" s="5" t="n">
        <v>13000</v>
      </c>
    </row>
    <row r="370" customFormat="false" ht="12.75" hidden="false" customHeight="false" outlineLevel="0" collapsed="false">
      <c r="A370" s="2" t="n">
        <v>35793</v>
      </c>
      <c r="B370" s="5" t="n">
        <v>13600</v>
      </c>
    </row>
    <row r="371" customFormat="false" ht="12.75" hidden="false" customHeight="false" outlineLevel="0" collapsed="false">
      <c r="A371" s="2" t="n">
        <v>35794</v>
      </c>
      <c r="B371" s="5" t="n">
        <v>0</v>
      </c>
    </row>
    <row r="372" customFormat="false" ht="12.75" hidden="false" customHeight="false" outlineLevel="0" collapsed="false">
      <c r="A372" s="2" t="n">
        <v>35795</v>
      </c>
      <c r="B372" s="5" t="n">
        <v>0</v>
      </c>
    </row>
    <row r="373" customFormat="false" ht="12.75" hidden="false" customHeight="false" outlineLevel="0" collapsed="false">
      <c r="A373" s="2" t="n">
        <v>35796</v>
      </c>
      <c r="B373" s="5" t="n">
        <v>8255</v>
      </c>
    </row>
    <row r="374" customFormat="false" ht="12.75" hidden="false" customHeight="false" outlineLevel="0" collapsed="false">
      <c r="A374" s="2" t="n">
        <v>35797</v>
      </c>
      <c r="B374" s="5" t="n">
        <v>8255</v>
      </c>
    </row>
    <row r="375" customFormat="false" ht="12.75" hidden="false" customHeight="false" outlineLevel="0" collapsed="false">
      <c r="A375" s="2" t="n">
        <v>35798</v>
      </c>
      <c r="B375" s="5" t="n">
        <v>0</v>
      </c>
    </row>
    <row r="376" customFormat="false" ht="12.75" hidden="false" customHeight="false" outlineLevel="0" collapsed="false">
      <c r="A376" s="2" t="n">
        <v>35799</v>
      </c>
      <c r="B376" s="5" t="n">
        <v>0</v>
      </c>
    </row>
    <row r="377" customFormat="false" ht="12.75" hidden="false" customHeight="false" outlineLevel="0" collapsed="false">
      <c r="A377" s="2" t="n">
        <v>35800</v>
      </c>
      <c r="B377" s="5" t="n">
        <v>0</v>
      </c>
    </row>
    <row r="378" customFormat="false" ht="12.75" hidden="false" customHeight="false" outlineLevel="0" collapsed="false">
      <c r="A378" s="2" t="n">
        <v>35801</v>
      </c>
      <c r="B378" s="5" t="n">
        <v>0</v>
      </c>
    </row>
    <row r="379" customFormat="false" ht="12.75" hidden="false" customHeight="false" outlineLevel="0" collapsed="false">
      <c r="A379" s="2" t="n">
        <v>35802</v>
      </c>
      <c r="B379" s="5" t="n">
        <v>0</v>
      </c>
    </row>
    <row r="380" customFormat="false" ht="12.75" hidden="false" customHeight="false" outlineLevel="0" collapsed="false">
      <c r="A380" s="2" t="n">
        <v>35803</v>
      </c>
      <c r="B380" s="5" t="n">
        <v>0</v>
      </c>
    </row>
    <row r="381" customFormat="false" ht="12.75" hidden="false" customHeight="false" outlineLevel="0" collapsed="false">
      <c r="A381" s="2" t="n">
        <v>35804</v>
      </c>
      <c r="B381" s="5" t="n">
        <v>0</v>
      </c>
    </row>
    <row r="382" customFormat="false" ht="12.75" hidden="false" customHeight="false" outlineLevel="0" collapsed="false">
      <c r="A382" s="2" t="n">
        <v>35805</v>
      </c>
      <c r="B382" s="5" t="n">
        <v>0</v>
      </c>
    </row>
    <row r="383" customFormat="false" ht="12.75" hidden="false" customHeight="false" outlineLevel="0" collapsed="false">
      <c r="A383" s="2" t="n">
        <v>35806</v>
      </c>
      <c r="B383" s="5" t="n">
        <v>0</v>
      </c>
    </row>
    <row r="384" customFormat="false" ht="12.75" hidden="false" customHeight="false" outlineLevel="0" collapsed="false">
      <c r="A384" s="2" t="n">
        <v>35807</v>
      </c>
      <c r="B384" s="5" t="n">
        <v>0</v>
      </c>
    </row>
    <row r="385" customFormat="false" ht="12.75" hidden="false" customHeight="false" outlineLevel="0" collapsed="false">
      <c r="A385" s="2" t="n">
        <v>35808</v>
      </c>
      <c r="B385" s="5" t="n">
        <v>0</v>
      </c>
    </row>
    <row r="386" customFormat="false" ht="12.75" hidden="false" customHeight="false" outlineLevel="0" collapsed="false">
      <c r="A386" s="2" t="n">
        <v>35809</v>
      </c>
      <c r="B386" s="5" t="n">
        <v>13831</v>
      </c>
    </row>
    <row r="387" customFormat="false" ht="12.75" hidden="false" customHeight="false" outlineLevel="0" collapsed="false">
      <c r="A387" s="2" t="n">
        <v>35810</v>
      </c>
      <c r="B387" s="5" t="n">
        <v>0</v>
      </c>
    </row>
    <row r="388" customFormat="false" ht="12.75" hidden="false" customHeight="false" outlineLevel="0" collapsed="false">
      <c r="A388" s="2" t="n">
        <v>35811</v>
      </c>
      <c r="B388" s="5" t="n">
        <v>0</v>
      </c>
    </row>
    <row r="389" customFormat="false" ht="12.75" hidden="false" customHeight="false" outlineLevel="0" collapsed="false">
      <c r="A389" s="2" t="n">
        <v>35812</v>
      </c>
      <c r="B389" s="5" t="n">
        <v>0</v>
      </c>
    </row>
    <row r="390" customFormat="false" ht="12.75" hidden="false" customHeight="false" outlineLevel="0" collapsed="false">
      <c r="A390" s="2" t="n">
        <v>35813</v>
      </c>
      <c r="B390" s="5" t="n">
        <v>0</v>
      </c>
    </row>
    <row r="391" customFormat="false" ht="12.75" hidden="false" customHeight="false" outlineLevel="0" collapsed="false">
      <c r="A391" s="2" t="n">
        <v>35814</v>
      </c>
      <c r="B391" s="5" t="n">
        <v>0</v>
      </c>
    </row>
    <row r="392" customFormat="false" ht="12.75" hidden="false" customHeight="false" outlineLevel="0" collapsed="false">
      <c r="A392" s="2" t="n">
        <v>35815</v>
      </c>
      <c r="B392" s="5" t="n">
        <v>0</v>
      </c>
    </row>
    <row r="393" customFormat="false" ht="12.75" hidden="false" customHeight="false" outlineLevel="0" collapsed="false">
      <c r="A393" s="2" t="n">
        <v>35816</v>
      </c>
      <c r="B393" s="5" t="n">
        <v>0</v>
      </c>
    </row>
    <row r="394" customFormat="false" ht="12.75" hidden="false" customHeight="false" outlineLevel="0" collapsed="false">
      <c r="A394" s="2" t="n">
        <v>35817</v>
      </c>
      <c r="B394" s="5" t="n">
        <v>0</v>
      </c>
    </row>
    <row r="395" customFormat="false" ht="12.75" hidden="false" customHeight="false" outlineLevel="0" collapsed="false">
      <c r="A395" s="2" t="n">
        <v>35818</v>
      </c>
      <c r="B395" s="5" t="n">
        <v>0</v>
      </c>
    </row>
    <row r="396" customFormat="false" ht="12.75" hidden="false" customHeight="false" outlineLevel="0" collapsed="false">
      <c r="A396" s="2" t="n">
        <v>35819</v>
      </c>
      <c r="B396" s="5" t="n">
        <v>0</v>
      </c>
    </row>
    <row r="397" customFormat="false" ht="12.75" hidden="false" customHeight="false" outlineLevel="0" collapsed="false">
      <c r="A397" s="2" t="n">
        <v>35820</v>
      </c>
      <c r="B397" s="5" t="n">
        <v>0</v>
      </c>
    </row>
    <row r="398" customFormat="false" ht="12.75" hidden="false" customHeight="false" outlineLevel="0" collapsed="false">
      <c r="A398" s="2" t="n">
        <v>35821</v>
      </c>
      <c r="B398" s="5" t="n">
        <v>0</v>
      </c>
    </row>
    <row r="399" customFormat="false" ht="12.75" hidden="false" customHeight="false" outlineLevel="0" collapsed="false">
      <c r="A399" s="2" t="n">
        <v>35822</v>
      </c>
      <c r="B399" s="5" t="n">
        <v>0</v>
      </c>
    </row>
    <row r="400" customFormat="false" ht="12.75" hidden="false" customHeight="false" outlineLevel="0" collapsed="false">
      <c r="A400" s="2" t="n">
        <v>35823</v>
      </c>
      <c r="B400" s="5" t="n">
        <v>0</v>
      </c>
    </row>
    <row r="401" customFormat="false" ht="12.75" hidden="false" customHeight="false" outlineLevel="0" collapsed="false">
      <c r="A401" s="2" t="n">
        <v>35824</v>
      </c>
      <c r="B401" s="5" t="n">
        <v>0</v>
      </c>
    </row>
    <row r="402" customFormat="false" ht="12.75" hidden="false" customHeight="false" outlineLevel="0" collapsed="false">
      <c r="A402" s="2" t="n">
        <v>35825</v>
      </c>
      <c r="B402" s="5" t="n">
        <v>0</v>
      </c>
    </row>
    <row r="403" customFormat="false" ht="12.75" hidden="false" customHeight="false" outlineLevel="0" collapsed="false">
      <c r="A403" s="2" t="n">
        <v>35826</v>
      </c>
      <c r="B403" s="5" t="n">
        <v>0</v>
      </c>
    </row>
    <row r="404" customFormat="false" ht="12.75" hidden="false" customHeight="false" outlineLevel="0" collapsed="false">
      <c r="A404" s="2" t="n">
        <v>35827</v>
      </c>
      <c r="B404" s="5" t="n">
        <v>0</v>
      </c>
    </row>
    <row r="405" customFormat="false" ht="12.75" hidden="false" customHeight="false" outlineLevel="0" collapsed="false">
      <c r="A405" s="2" t="n">
        <v>35828</v>
      </c>
      <c r="B405" s="5" t="n">
        <v>0</v>
      </c>
    </row>
    <row r="406" customFormat="false" ht="12.75" hidden="false" customHeight="false" outlineLevel="0" collapsed="false">
      <c r="A406" s="2" t="n">
        <v>35829</v>
      </c>
      <c r="B406" s="5" t="n">
        <v>14230</v>
      </c>
    </row>
    <row r="407" customFormat="false" ht="12.75" hidden="false" customHeight="false" outlineLevel="0" collapsed="false">
      <c r="A407" s="2" t="n">
        <v>35830</v>
      </c>
      <c r="B407" s="5" t="n">
        <v>14230</v>
      </c>
    </row>
    <row r="408" customFormat="false" ht="12.75" hidden="false" customHeight="false" outlineLevel="0" collapsed="false">
      <c r="A408" s="2" t="n">
        <v>35831</v>
      </c>
      <c r="B408" s="5" t="n">
        <v>14230</v>
      </c>
    </row>
    <row r="409" customFormat="false" ht="12.75" hidden="false" customHeight="false" outlineLevel="0" collapsed="false">
      <c r="A409" s="2" t="n">
        <v>35832</v>
      </c>
      <c r="B409" s="5" t="n">
        <v>14230</v>
      </c>
    </row>
    <row r="410" customFormat="false" ht="12.75" hidden="false" customHeight="false" outlineLevel="0" collapsed="false">
      <c r="A410" s="2" t="n">
        <v>35833</v>
      </c>
      <c r="B410" s="5" t="n">
        <v>14230</v>
      </c>
    </row>
    <row r="411" customFormat="false" ht="12.75" hidden="false" customHeight="false" outlineLevel="0" collapsed="false">
      <c r="A411" s="2" t="n">
        <v>35834</v>
      </c>
      <c r="B411" s="5" t="n">
        <v>14230</v>
      </c>
    </row>
    <row r="412" customFormat="false" ht="12.75" hidden="false" customHeight="false" outlineLevel="0" collapsed="false">
      <c r="A412" s="2" t="n">
        <v>35835</v>
      </c>
      <c r="B412" s="5" t="n">
        <v>14230</v>
      </c>
    </row>
    <row r="413" customFormat="false" ht="12.75" hidden="false" customHeight="false" outlineLevel="0" collapsed="false">
      <c r="A413" s="2" t="n">
        <v>35836</v>
      </c>
      <c r="B413" s="5" t="n">
        <v>14230</v>
      </c>
    </row>
    <row r="414" customFormat="false" ht="12.75" hidden="false" customHeight="false" outlineLevel="0" collapsed="false">
      <c r="A414" s="2" t="n">
        <v>35837</v>
      </c>
      <c r="B414" s="5" t="n">
        <v>14230</v>
      </c>
    </row>
    <row r="415" customFormat="false" ht="12.75" hidden="false" customHeight="false" outlineLevel="0" collapsed="false">
      <c r="A415" s="2" t="n">
        <v>35838</v>
      </c>
      <c r="B415" s="5" t="n">
        <v>14230</v>
      </c>
    </row>
    <row r="416" customFormat="false" ht="12.75" hidden="false" customHeight="false" outlineLevel="0" collapsed="false">
      <c r="A416" s="2" t="n">
        <v>35839</v>
      </c>
      <c r="B416" s="5" t="n">
        <v>14230</v>
      </c>
    </row>
    <row r="417" customFormat="false" ht="12.75" hidden="false" customHeight="false" outlineLevel="0" collapsed="false">
      <c r="A417" s="2" t="n">
        <v>35840</v>
      </c>
      <c r="B417" s="5" t="n">
        <v>14230</v>
      </c>
    </row>
    <row r="418" customFormat="false" ht="12.75" hidden="false" customHeight="false" outlineLevel="0" collapsed="false">
      <c r="A418" s="2" t="n">
        <v>35841</v>
      </c>
      <c r="B418" s="5" t="n">
        <v>14230</v>
      </c>
    </row>
    <row r="419" customFormat="false" ht="12.75" hidden="false" customHeight="false" outlineLevel="0" collapsed="false">
      <c r="A419" s="2" t="n">
        <v>35842</v>
      </c>
      <c r="B419" s="5" t="n">
        <v>14230</v>
      </c>
    </row>
    <row r="420" customFormat="false" ht="12.75" hidden="false" customHeight="false" outlineLevel="0" collapsed="false">
      <c r="A420" s="2" t="n">
        <v>35843</v>
      </c>
      <c r="B420" s="5" t="n">
        <v>14230</v>
      </c>
    </row>
    <row r="421" customFormat="false" ht="12.75" hidden="false" customHeight="false" outlineLevel="0" collapsed="false">
      <c r="A421" s="2" t="n">
        <v>35844</v>
      </c>
      <c r="B421" s="5" t="n">
        <v>14251</v>
      </c>
    </row>
    <row r="422" customFormat="false" ht="12.75" hidden="false" customHeight="false" outlineLevel="0" collapsed="false">
      <c r="A422" s="2" t="n">
        <v>35845</v>
      </c>
      <c r="B422" s="5" t="n">
        <v>14251</v>
      </c>
    </row>
    <row r="423" customFormat="false" ht="12.75" hidden="false" customHeight="false" outlineLevel="0" collapsed="false">
      <c r="A423" s="2" t="n">
        <v>35846</v>
      </c>
      <c r="B423" s="5" t="n">
        <v>14251</v>
      </c>
    </row>
    <row r="424" customFormat="false" ht="12.75" hidden="false" customHeight="false" outlineLevel="0" collapsed="false">
      <c r="A424" s="2" t="n">
        <v>35847</v>
      </c>
      <c r="B424" s="5" t="n">
        <v>14251</v>
      </c>
    </row>
    <row r="425" customFormat="false" ht="12.75" hidden="false" customHeight="false" outlineLevel="0" collapsed="false">
      <c r="A425" s="2" t="n">
        <v>35848</v>
      </c>
      <c r="B425" s="5" t="n">
        <v>14251</v>
      </c>
    </row>
    <row r="426" customFormat="false" ht="12.75" hidden="false" customHeight="false" outlineLevel="0" collapsed="false">
      <c r="A426" s="2" t="n">
        <v>35849</v>
      </c>
      <c r="B426" s="5" t="n">
        <v>14251</v>
      </c>
    </row>
    <row r="427" customFormat="false" ht="12.75" hidden="false" customHeight="false" outlineLevel="0" collapsed="false">
      <c r="A427" s="2" t="n">
        <v>35850</v>
      </c>
      <c r="B427" s="5" t="n">
        <v>14251</v>
      </c>
    </row>
    <row r="428" customFormat="false" ht="12.75" hidden="false" customHeight="false" outlineLevel="0" collapsed="false">
      <c r="A428" s="2" t="n">
        <v>35851</v>
      </c>
      <c r="B428" s="5" t="n">
        <v>14251</v>
      </c>
    </row>
    <row r="429" customFormat="false" ht="12.75" hidden="false" customHeight="false" outlineLevel="0" collapsed="false">
      <c r="A429" s="2" t="n">
        <v>35852</v>
      </c>
      <c r="B429" s="5" t="n">
        <v>0</v>
      </c>
    </row>
    <row r="430" customFormat="false" ht="12.75" hidden="false" customHeight="false" outlineLevel="0" collapsed="false">
      <c r="A430" s="2" t="n">
        <v>35853</v>
      </c>
      <c r="B430" s="5" t="n">
        <v>0</v>
      </c>
    </row>
    <row r="431" customFormat="false" ht="12.75" hidden="false" customHeight="false" outlineLevel="0" collapsed="false">
      <c r="A431" s="2" t="n">
        <v>35854</v>
      </c>
      <c r="B431" s="5" t="n">
        <v>0</v>
      </c>
    </row>
    <row r="432" customFormat="false" ht="12.75" hidden="false" customHeight="false" outlineLevel="0" collapsed="false">
      <c r="A432" s="2" t="n">
        <v>35855</v>
      </c>
      <c r="B432" s="5" t="n">
        <v>0</v>
      </c>
    </row>
    <row r="433" customFormat="false" ht="12.75" hidden="false" customHeight="false" outlineLevel="0" collapsed="false">
      <c r="A433" s="2" t="n">
        <v>35856</v>
      </c>
      <c r="B433" s="5" t="n">
        <v>0</v>
      </c>
    </row>
    <row r="434" customFormat="false" ht="12.75" hidden="false" customHeight="false" outlineLevel="0" collapsed="false">
      <c r="A434" s="2" t="n">
        <v>35857</v>
      </c>
      <c r="B434" s="5" t="n">
        <v>15930</v>
      </c>
    </row>
    <row r="435" customFormat="false" ht="12.75" hidden="false" customHeight="false" outlineLevel="0" collapsed="false">
      <c r="A435" s="2" t="n">
        <v>35858</v>
      </c>
      <c r="B435" s="5" t="n">
        <v>8000</v>
      </c>
    </row>
    <row r="436" customFormat="false" ht="12.75" hidden="false" customHeight="false" outlineLevel="0" collapsed="false">
      <c r="A436" s="2" t="n">
        <v>35859</v>
      </c>
      <c r="B436" s="5" t="n">
        <v>0</v>
      </c>
    </row>
    <row r="437" customFormat="false" ht="12.75" hidden="false" customHeight="false" outlineLevel="0" collapsed="false">
      <c r="A437" s="2" t="n">
        <v>35860</v>
      </c>
      <c r="B437" s="5" t="n">
        <v>0</v>
      </c>
    </row>
    <row r="438" customFormat="false" ht="12.75" hidden="false" customHeight="false" outlineLevel="0" collapsed="false">
      <c r="A438" s="2" t="n">
        <v>35861</v>
      </c>
      <c r="B438" s="5" t="n">
        <v>0</v>
      </c>
    </row>
    <row r="439" customFormat="false" ht="12.75" hidden="false" customHeight="false" outlineLevel="0" collapsed="false">
      <c r="A439" s="2" t="n">
        <v>35862</v>
      </c>
      <c r="B439" s="5" t="n">
        <v>0</v>
      </c>
    </row>
    <row r="440" customFormat="false" ht="12.75" hidden="false" customHeight="false" outlineLevel="0" collapsed="false">
      <c r="A440" s="2" t="n">
        <v>35863</v>
      </c>
      <c r="B440" s="5" t="n">
        <v>0</v>
      </c>
    </row>
    <row r="441" customFormat="false" ht="12.75" hidden="false" customHeight="false" outlineLevel="0" collapsed="false">
      <c r="A441" s="2" t="n">
        <v>35864</v>
      </c>
      <c r="B441" s="5" t="n">
        <v>0</v>
      </c>
    </row>
    <row r="442" customFormat="false" ht="12.75" hidden="false" customHeight="false" outlineLevel="0" collapsed="false">
      <c r="A442" s="2" t="n">
        <v>35865</v>
      </c>
      <c r="B442" s="5" t="n">
        <v>8231</v>
      </c>
    </row>
    <row r="443" customFormat="false" ht="12.75" hidden="false" customHeight="false" outlineLevel="0" collapsed="false">
      <c r="A443" s="2" t="n">
        <v>35866</v>
      </c>
      <c r="B443" s="5" t="n">
        <v>15930</v>
      </c>
    </row>
    <row r="444" customFormat="false" ht="12.75" hidden="false" customHeight="false" outlineLevel="0" collapsed="false">
      <c r="A444" s="2" t="n">
        <v>35867</v>
      </c>
      <c r="B444" s="5" t="n">
        <v>8231</v>
      </c>
    </row>
    <row r="445" customFormat="false" ht="12.75" hidden="false" customHeight="false" outlineLevel="0" collapsed="false">
      <c r="A445" s="2" t="n">
        <v>35868</v>
      </c>
      <c r="B445" s="5" t="n">
        <v>8231</v>
      </c>
    </row>
    <row r="446" customFormat="false" ht="12.75" hidden="false" customHeight="false" outlineLevel="0" collapsed="false">
      <c r="A446" s="2" t="n">
        <v>35869</v>
      </c>
      <c r="B446" s="5" t="n">
        <v>8231</v>
      </c>
    </row>
    <row r="447" customFormat="false" ht="12.75" hidden="false" customHeight="false" outlineLevel="0" collapsed="false">
      <c r="A447" s="2" t="n">
        <v>35870</v>
      </c>
      <c r="B447" s="5" t="n">
        <v>8231</v>
      </c>
    </row>
    <row r="448" customFormat="false" ht="12.75" hidden="false" customHeight="false" outlineLevel="0" collapsed="false">
      <c r="A448" s="2" t="n">
        <v>35871</v>
      </c>
      <c r="B448" s="5" t="n">
        <v>8231</v>
      </c>
    </row>
    <row r="449" customFormat="false" ht="12.75" hidden="false" customHeight="false" outlineLevel="0" collapsed="false">
      <c r="A449" s="2" t="n">
        <v>35872</v>
      </c>
      <c r="B449" s="5" t="n">
        <v>0</v>
      </c>
    </row>
    <row r="450" customFormat="false" ht="12.75" hidden="false" customHeight="false" outlineLevel="0" collapsed="false">
      <c r="A450" s="2" t="n">
        <v>35873</v>
      </c>
      <c r="B450" s="5" t="n">
        <v>0</v>
      </c>
    </row>
    <row r="451" customFormat="false" ht="12.75" hidden="false" customHeight="false" outlineLevel="0" collapsed="false">
      <c r="A451" s="2" t="n">
        <v>35874</v>
      </c>
      <c r="B451" s="5" t="n">
        <v>0</v>
      </c>
    </row>
    <row r="452" customFormat="false" ht="12.75" hidden="false" customHeight="false" outlineLevel="0" collapsed="false">
      <c r="A452" s="2" t="n">
        <v>35875</v>
      </c>
      <c r="B452" s="5" t="n">
        <v>7699</v>
      </c>
    </row>
    <row r="453" customFormat="false" ht="12.75" hidden="false" customHeight="false" outlineLevel="0" collapsed="false">
      <c r="A453" s="2" t="n">
        <v>35876</v>
      </c>
      <c r="B453" s="5" t="n">
        <v>15930</v>
      </c>
    </row>
    <row r="454" customFormat="false" ht="12.75" hidden="false" customHeight="false" outlineLevel="0" collapsed="false">
      <c r="A454" s="2" t="n">
        <v>35877</v>
      </c>
      <c r="B454" s="5" t="n">
        <v>15930</v>
      </c>
    </row>
    <row r="455" customFormat="false" ht="12.75" hidden="false" customHeight="false" outlineLevel="0" collapsed="false">
      <c r="A455" s="2" t="n">
        <v>35878</v>
      </c>
      <c r="B455" s="5" t="n">
        <v>15930</v>
      </c>
    </row>
    <row r="456" customFormat="false" ht="12.75" hidden="false" customHeight="false" outlineLevel="0" collapsed="false">
      <c r="A456" s="2" t="n">
        <v>35879</v>
      </c>
      <c r="B456" s="5" t="n">
        <v>0</v>
      </c>
    </row>
    <row r="457" customFormat="false" ht="12.75" hidden="false" customHeight="false" outlineLevel="0" collapsed="false">
      <c r="A457" s="2" t="n">
        <v>35880</v>
      </c>
      <c r="B457" s="5" t="n">
        <v>15930</v>
      </c>
    </row>
    <row r="458" customFormat="false" ht="12.75" hidden="false" customHeight="false" outlineLevel="0" collapsed="false">
      <c r="A458" s="2" t="n">
        <v>35881</v>
      </c>
      <c r="B458" s="5" t="n">
        <v>8231</v>
      </c>
    </row>
    <row r="459" customFormat="false" ht="12.75" hidden="false" customHeight="false" outlineLevel="0" collapsed="false">
      <c r="A459" s="2" t="n">
        <v>35882</v>
      </c>
      <c r="B459" s="5" t="n">
        <v>8231</v>
      </c>
    </row>
    <row r="460" customFormat="false" ht="12.75" hidden="false" customHeight="false" outlineLevel="0" collapsed="false">
      <c r="A460" s="2" t="n">
        <v>35883</v>
      </c>
      <c r="B460" s="5" t="n">
        <v>8231</v>
      </c>
    </row>
    <row r="461" customFormat="false" ht="12.75" hidden="false" customHeight="false" outlineLevel="0" collapsed="false">
      <c r="A461" s="2" t="n">
        <v>35884</v>
      </c>
      <c r="B461" s="5" t="n">
        <v>8231</v>
      </c>
    </row>
    <row r="462" customFormat="false" ht="12.75" hidden="false" customHeight="false" outlineLevel="0" collapsed="false">
      <c r="A462" s="2" t="n">
        <v>35885</v>
      </c>
      <c r="B462" s="5" t="n">
        <v>8231</v>
      </c>
    </row>
    <row r="463" customFormat="false" ht="12.75" hidden="false" customHeight="false" outlineLevel="0" collapsed="false">
      <c r="A463" s="2" t="n">
        <v>35886</v>
      </c>
      <c r="B463" s="5" t="n">
        <v>15930</v>
      </c>
    </row>
    <row r="464" customFormat="false" ht="12.75" hidden="false" customHeight="false" outlineLevel="0" collapsed="false">
      <c r="A464" s="2" t="n">
        <v>35887</v>
      </c>
      <c r="B464" s="5" t="n">
        <v>15930</v>
      </c>
    </row>
    <row r="465" customFormat="false" ht="12.75" hidden="false" customHeight="false" outlineLevel="0" collapsed="false">
      <c r="A465" s="2" t="n">
        <v>35888</v>
      </c>
      <c r="B465" s="5" t="n">
        <v>15930</v>
      </c>
    </row>
    <row r="466" customFormat="false" ht="12.75" hidden="false" customHeight="false" outlineLevel="0" collapsed="false">
      <c r="A466" s="2" t="n">
        <v>35889</v>
      </c>
      <c r="B466" s="5" t="n">
        <v>15930</v>
      </c>
    </row>
    <row r="467" customFormat="false" ht="12.75" hidden="false" customHeight="false" outlineLevel="0" collapsed="false">
      <c r="A467" s="2" t="n">
        <v>35890</v>
      </c>
      <c r="B467" s="5" t="n">
        <v>15930</v>
      </c>
    </row>
    <row r="468" customFormat="false" ht="12.75" hidden="false" customHeight="false" outlineLevel="0" collapsed="false">
      <c r="A468" s="2" t="n">
        <v>35891</v>
      </c>
      <c r="B468" s="5" t="n">
        <v>15930</v>
      </c>
    </row>
    <row r="469" customFormat="false" ht="12.75" hidden="false" customHeight="false" outlineLevel="0" collapsed="false">
      <c r="A469" s="2" t="n">
        <v>35892</v>
      </c>
      <c r="B469" s="5" t="n">
        <v>15930</v>
      </c>
    </row>
    <row r="470" customFormat="false" ht="12.75" hidden="false" customHeight="false" outlineLevel="0" collapsed="false">
      <c r="A470" s="2" t="n">
        <v>35893</v>
      </c>
      <c r="B470" s="5" t="n">
        <v>15930</v>
      </c>
    </row>
    <row r="471" customFormat="false" ht="12.75" hidden="false" customHeight="false" outlineLevel="0" collapsed="false">
      <c r="A471" s="2" t="n">
        <v>35894</v>
      </c>
      <c r="B471" s="5" t="n">
        <v>15930</v>
      </c>
    </row>
    <row r="472" customFormat="false" ht="12.75" hidden="false" customHeight="false" outlineLevel="0" collapsed="false">
      <c r="A472" s="2" t="n">
        <v>35895</v>
      </c>
      <c r="B472" s="5" t="n">
        <v>15930</v>
      </c>
    </row>
    <row r="473" customFormat="false" ht="12.75" hidden="false" customHeight="false" outlineLevel="0" collapsed="false">
      <c r="A473" s="2" t="n">
        <v>35896</v>
      </c>
      <c r="B473" s="5" t="n">
        <v>15930</v>
      </c>
    </row>
    <row r="474" customFormat="false" ht="12.75" hidden="false" customHeight="false" outlineLevel="0" collapsed="false">
      <c r="A474" s="2" t="n">
        <v>35897</v>
      </c>
      <c r="B474" s="5" t="n">
        <v>15930</v>
      </c>
    </row>
    <row r="475" customFormat="false" ht="12.75" hidden="false" customHeight="false" outlineLevel="0" collapsed="false">
      <c r="A475" s="2" t="n">
        <v>35898</v>
      </c>
      <c r="B475" s="5" t="n">
        <v>15930</v>
      </c>
    </row>
    <row r="476" customFormat="false" ht="12.75" hidden="false" customHeight="false" outlineLevel="0" collapsed="false">
      <c r="A476" s="2" t="n">
        <v>35899</v>
      </c>
      <c r="B476" s="5" t="n">
        <v>15930</v>
      </c>
    </row>
    <row r="477" customFormat="false" ht="12.75" hidden="false" customHeight="false" outlineLevel="0" collapsed="false">
      <c r="A477" s="2" t="n">
        <v>35900</v>
      </c>
      <c r="B477" s="5" t="n">
        <v>15930</v>
      </c>
    </row>
    <row r="478" customFormat="false" ht="12.75" hidden="false" customHeight="false" outlineLevel="0" collapsed="false">
      <c r="A478" s="2" t="n">
        <v>35901</v>
      </c>
      <c r="B478" s="5" t="n">
        <v>15930</v>
      </c>
    </row>
    <row r="479" customFormat="false" ht="12.75" hidden="false" customHeight="false" outlineLevel="0" collapsed="false">
      <c r="A479" s="2" t="n">
        <v>35902</v>
      </c>
      <c r="B479" s="5" t="n">
        <v>15930</v>
      </c>
    </row>
    <row r="480" customFormat="false" ht="12.75" hidden="false" customHeight="false" outlineLevel="0" collapsed="false">
      <c r="A480" s="2" t="n">
        <v>35903</v>
      </c>
      <c r="B480" s="5" t="n">
        <v>15930</v>
      </c>
    </row>
    <row r="481" customFormat="false" ht="12.75" hidden="false" customHeight="false" outlineLevel="0" collapsed="false">
      <c r="A481" s="2" t="n">
        <v>35904</v>
      </c>
      <c r="B481" s="5" t="n">
        <v>15930</v>
      </c>
    </row>
    <row r="482" customFormat="false" ht="12.75" hidden="false" customHeight="false" outlineLevel="0" collapsed="false">
      <c r="A482" s="2" t="n">
        <v>35905</v>
      </c>
      <c r="B482" s="5" t="n">
        <v>15930</v>
      </c>
    </row>
    <row r="483" customFormat="false" ht="12.75" hidden="false" customHeight="false" outlineLevel="0" collapsed="false">
      <c r="A483" s="2" t="n">
        <v>35906</v>
      </c>
      <c r="B483" s="5" t="n">
        <v>15930</v>
      </c>
    </row>
    <row r="484" customFormat="false" ht="12.75" hidden="false" customHeight="false" outlineLevel="0" collapsed="false">
      <c r="A484" s="2" t="n">
        <v>35907</v>
      </c>
      <c r="B484" s="5" t="n">
        <v>15930</v>
      </c>
    </row>
    <row r="485" customFormat="false" ht="12.75" hidden="false" customHeight="false" outlineLevel="0" collapsed="false">
      <c r="A485" s="2" t="n">
        <v>35908</v>
      </c>
      <c r="B485" s="5" t="n">
        <v>15930</v>
      </c>
    </row>
    <row r="486" customFormat="false" ht="12.75" hidden="false" customHeight="false" outlineLevel="0" collapsed="false">
      <c r="A486" s="2" t="n">
        <v>35909</v>
      </c>
      <c r="B486" s="5" t="n">
        <v>15930</v>
      </c>
    </row>
    <row r="487" customFormat="false" ht="12.75" hidden="false" customHeight="false" outlineLevel="0" collapsed="false">
      <c r="A487" s="2" t="n">
        <v>35910</v>
      </c>
      <c r="B487" s="5" t="n">
        <v>15930</v>
      </c>
    </row>
    <row r="488" customFormat="false" ht="12.75" hidden="false" customHeight="false" outlineLevel="0" collapsed="false">
      <c r="A488" s="2" t="n">
        <v>35911</v>
      </c>
      <c r="B488" s="5" t="n">
        <v>15930</v>
      </c>
    </row>
    <row r="489" customFormat="false" ht="12.75" hidden="false" customHeight="false" outlineLevel="0" collapsed="false">
      <c r="A489" s="2" t="n">
        <v>35912</v>
      </c>
      <c r="B489" s="5" t="n">
        <v>15930</v>
      </c>
    </row>
    <row r="490" customFormat="false" ht="12.75" hidden="false" customHeight="false" outlineLevel="0" collapsed="false">
      <c r="A490" s="2" t="n">
        <v>35913</v>
      </c>
      <c r="B490" s="5" t="n">
        <v>15930</v>
      </c>
    </row>
    <row r="491" customFormat="false" ht="12.75" hidden="false" customHeight="false" outlineLevel="0" collapsed="false">
      <c r="A491" s="2" t="n">
        <v>35914</v>
      </c>
      <c r="B491" s="5" t="n">
        <v>15930</v>
      </c>
    </row>
    <row r="492" customFormat="false" ht="12.75" hidden="false" customHeight="false" outlineLevel="0" collapsed="false">
      <c r="A492" s="2" t="n">
        <v>35915</v>
      </c>
      <c r="B492" s="5" t="n">
        <v>15930</v>
      </c>
    </row>
    <row r="493" customFormat="false" ht="12.75" hidden="false" customHeight="false" outlineLevel="0" collapsed="false">
      <c r="A493" s="2" t="n">
        <v>35916</v>
      </c>
      <c r="B493" s="5" t="n">
        <v>15930</v>
      </c>
    </row>
    <row r="494" customFormat="false" ht="12.75" hidden="false" customHeight="false" outlineLevel="0" collapsed="false">
      <c r="A494" s="2" t="n">
        <v>35917</v>
      </c>
      <c r="B494" s="5" t="n">
        <v>11863</v>
      </c>
    </row>
    <row r="495" customFormat="false" ht="12.75" hidden="false" customHeight="false" outlineLevel="0" collapsed="false">
      <c r="A495" s="2" t="n">
        <v>35918</v>
      </c>
      <c r="B495" s="5" t="n">
        <v>11863</v>
      </c>
    </row>
    <row r="496" customFormat="false" ht="12.75" hidden="false" customHeight="false" outlineLevel="0" collapsed="false">
      <c r="A496" s="2" t="n">
        <v>35919</v>
      </c>
      <c r="B496" s="5" t="n">
        <v>11863</v>
      </c>
    </row>
    <row r="497" customFormat="false" ht="12.75" hidden="false" customHeight="false" outlineLevel="0" collapsed="false">
      <c r="A497" s="2" t="n">
        <v>35920</v>
      </c>
      <c r="B497" s="5" t="n">
        <v>11863</v>
      </c>
    </row>
    <row r="498" customFormat="false" ht="12.75" hidden="false" customHeight="false" outlineLevel="0" collapsed="false">
      <c r="A498" s="2" t="n">
        <v>35921</v>
      </c>
      <c r="B498" s="5" t="n">
        <v>0</v>
      </c>
    </row>
    <row r="499" customFormat="false" ht="12.75" hidden="false" customHeight="false" outlineLevel="0" collapsed="false">
      <c r="A499" s="2" t="n">
        <v>35922</v>
      </c>
      <c r="B499" s="5" t="n">
        <v>0</v>
      </c>
    </row>
    <row r="500" customFormat="false" ht="12.75" hidden="false" customHeight="false" outlineLevel="0" collapsed="false">
      <c r="A500" s="2" t="n">
        <v>35923</v>
      </c>
      <c r="B500" s="5" t="n">
        <v>0</v>
      </c>
    </row>
    <row r="501" customFormat="false" ht="12.75" hidden="false" customHeight="false" outlineLevel="0" collapsed="false">
      <c r="A501" s="2" t="n">
        <v>35924</v>
      </c>
      <c r="B501" s="5" t="n">
        <v>0</v>
      </c>
    </row>
    <row r="502" customFormat="false" ht="12.75" hidden="false" customHeight="false" outlineLevel="0" collapsed="false">
      <c r="A502" s="2" t="n">
        <v>35925</v>
      </c>
      <c r="B502" s="5" t="n">
        <v>0</v>
      </c>
    </row>
    <row r="503" customFormat="false" ht="12.75" hidden="false" customHeight="false" outlineLevel="0" collapsed="false">
      <c r="A503" s="2" t="n">
        <v>35926</v>
      </c>
      <c r="B503" s="5" t="n">
        <v>0</v>
      </c>
    </row>
    <row r="504" customFormat="false" ht="12.75" hidden="false" customHeight="false" outlineLevel="0" collapsed="false">
      <c r="A504" s="2" t="n">
        <v>35927</v>
      </c>
      <c r="B504" s="5" t="n">
        <v>0</v>
      </c>
    </row>
    <row r="505" customFormat="false" ht="12.75" hidden="false" customHeight="false" outlineLevel="0" collapsed="false">
      <c r="A505" s="2" t="n">
        <v>35928</v>
      </c>
      <c r="B505" s="5" t="n">
        <v>0</v>
      </c>
    </row>
    <row r="506" customFormat="false" ht="12.75" hidden="false" customHeight="false" outlineLevel="0" collapsed="false">
      <c r="A506" s="2" t="n">
        <v>35929</v>
      </c>
      <c r="B506" s="5" t="n">
        <v>0</v>
      </c>
    </row>
    <row r="507" customFormat="false" ht="12.75" hidden="false" customHeight="false" outlineLevel="0" collapsed="false">
      <c r="A507" s="2" t="n">
        <v>35930</v>
      </c>
      <c r="B507" s="5" t="n">
        <v>11863</v>
      </c>
    </row>
    <row r="508" customFormat="false" ht="12.75" hidden="false" customHeight="false" outlineLevel="0" collapsed="false">
      <c r="A508" s="2" t="n">
        <v>35931</v>
      </c>
      <c r="B508" s="5" t="n">
        <v>11863</v>
      </c>
    </row>
    <row r="509" customFormat="false" ht="12.75" hidden="false" customHeight="false" outlineLevel="0" collapsed="false">
      <c r="A509" s="2" t="n">
        <v>35932</v>
      </c>
      <c r="B509" s="5" t="n">
        <v>11863</v>
      </c>
    </row>
    <row r="510" customFormat="false" ht="12.75" hidden="false" customHeight="false" outlineLevel="0" collapsed="false">
      <c r="A510" s="2" t="n">
        <v>35933</v>
      </c>
      <c r="B510" s="5" t="n">
        <v>0</v>
      </c>
    </row>
    <row r="511" customFormat="false" ht="12.75" hidden="false" customHeight="false" outlineLevel="0" collapsed="false">
      <c r="A511" s="2" t="n">
        <v>35934</v>
      </c>
      <c r="B511" s="5" t="n">
        <v>0</v>
      </c>
    </row>
    <row r="512" customFormat="false" ht="12.75" hidden="false" customHeight="false" outlineLevel="0" collapsed="false">
      <c r="A512" s="2" t="n">
        <v>35935</v>
      </c>
      <c r="B512" s="5" t="n">
        <v>0</v>
      </c>
    </row>
    <row r="513" customFormat="false" ht="12.75" hidden="false" customHeight="false" outlineLevel="0" collapsed="false">
      <c r="A513" s="2" t="n">
        <v>35936</v>
      </c>
      <c r="B513" s="5" t="n">
        <v>0</v>
      </c>
    </row>
    <row r="514" customFormat="false" ht="12.75" hidden="false" customHeight="false" outlineLevel="0" collapsed="false">
      <c r="A514" s="2" t="n">
        <v>35937</v>
      </c>
      <c r="B514" s="5" t="n">
        <v>0</v>
      </c>
    </row>
    <row r="515" customFormat="false" ht="12.75" hidden="false" customHeight="false" outlineLevel="0" collapsed="false">
      <c r="A515" s="2" t="n">
        <v>35938</v>
      </c>
      <c r="B515" s="5" t="n">
        <v>0</v>
      </c>
    </row>
    <row r="516" customFormat="false" ht="12.75" hidden="false" customHeight="false" outlineLevel="0" collapsed="false">
      <c r="A516" s="2" t="n">
        <v>35939</v>
      </c>
      <c r="B516" s="5" t="n">
        <v>0</v>
      </c>
    </row>
    <row r="517" customFormat="false" ht="12.75" hidden="false" customHeight="false" outlineLevel="0" collapsed="false">
      <c r="A517" s="2" t="n">
        <v>35940</v>
      </c>
      <c r="B517" s="5" t="n">
        <v>0</v>
      </c>
    </row>
    <row r="518" customFormat="false" ht="12.75" hidden="false" customHeight="false" outlineLevel="0" collapsed="false">
      <c r="A518" s="2" t="n">
        <v>35941</v>
      </c>
      <c r="B518" s="5" t="n">
        <v>0</v>
      </c>
    </row>
    <row r="519" customFormat="false" ht="12.75" hidden="false" customHeight="false" outlineLevel="0" collapsed="false">
      <c r="A519" s="2" t="n">
        <v>35942</v>
      </c>
      <c r="B519" s="5" t="n">
        <v>0</v>
      </c>
    </row>
    <row r="520" customFormat="false" ht="12.75" hidden="false" customHeight="false" outlineLevel="0" collapsed="false">
      <c r="A520" s="2" t="n">
        <v>35943</v>
      </c>
      <c r="B520" s="5" t="n">
        <v>0</v>
      </c>
    </row>
    <row r="521" customFormat="false" ht="12.75" hidden="false" customHeight="false" outlineLevel="0" collapsed="false">
      <c r="A521" s="2" t="n">
        <v>35944</v>
      </c>
      <c r="B521" s="5" t="n">
        <v>0</v>
      </c>
    </row>
    <row r="522" customFormat="false" ht="12.75" hidden="false" customHeight="false" outlineLevel="0" collapsed="false">
      <c r="A522" s="2" t="n">
        <v>35945</v>
      </c>
      <c r="B522" s="5" t="n">
        <v>0</v>
      </c>
    </row>
    <row r="523" customFormat="false" ht="12.75" hidden="false" customHeight="false" outlineLevel="0" collapsed="false">
      <c r="A523" s="2" t="n">
        <v>35946</v>
      </c>
      <c r="B523" s="5" t="n">
        <v>0</v>
      </c>
    </row>
    <row r="524" customFormat="false" ht="12.75" hidden="false" customHeight="false" outlineLevel="0" collapsed="false">
      <c r="A524" s="2" t="n">
        <v>35947</v>
      </c>
      <c r="B524" s="5" t="n">
        <v>10000</v>
      </c>
    </row>
    <row r="525" customFormat="false" ht="12.75" hidden="false" customHeight="false" outlineLevel="0" collapsed="false">
      <c r="A525" s="2" t="n">
        <v>35948</v>
      </c>
      <c r="B525" s="5" t="n">
        <v>15930</v>
      </c>
    </row>
    <row r="526" customFormat="false" ht="12.75" hidden="false" customHeight="false" outlineLevel="0" collapsed="false">
      <c r="A526" s="2" t="n">
        <v>35949</v>
      </c>
      <c r="B526" s="5" t="n">
        <v>15930</v>
      </c>
    </row>
    <row r="527" customFormat="false" ht="12.75" hidden="false" customHeight="false" outlineLevel="0" collapsed="false">
      <c r="A527" s="2" t="n">
        <v>35950</v>
      </c>
      <c r="B527" s="5" t="n">
        <v>15930</v>
      </c>
    </row>
    <row r="528" customFormat="false" ht="12.75" hidden="false" customHeight="false" outlineLevel="0" collapsed="false">
      <c r="A528" s="2" t="n">
        <v>35951</v>
      </c>
      <c r="B528" s="5" t="n">
        <v>15930</v>
      </c>
    </row>
    <row r="529" customFormat="false" ht="12.75" hidden="false" customHeight="false" outlineLevel="0" collapsed="false">
      <c r="A529" s="2" t="n">
        <v>35952</v>
      </c>
      <c r="B529" s="5" t="n">
        <v>9930</v>
      </c>
    </row>
    <row r="530" customFormat="false" ht="12.75" hidden="false" customHeight="false" outlineLevel="0" collapsed="false">
      <c r="A530" s="2" t="n">
        <v>35953</v>
      </c>
      <c r="B530" s="5" t="n">
        <v>9930</v>
      </c>
    </row>
    <row r="531" customFormat="false" ht="12.75" hidden="false" customHeight="false" outlineLevel="0" collapsed="false">
      <c r="A531" s="2" t="n">
        <v>35954</v>
      </c>
      <c r="B531" s="5" t="n">
        <v>9930</v>
      </c>
    </row>
    <row r="532" customFormat="false" ht="12.75" hidden="false" customHeight="false" outlineLevel="0" collapsed="false">
      <c r="A532" s="2" t="n">
        <v>35955</v>
      </c>
      <c r="B532" s="5" t="n">
        <v>9930</v>
      </c>
    </row>
    <row r="533" customFormat="false" ht="12.75" hidden="false" customHeight="false" outlineLevel="0" collapsed="false">
      <c r="A533" s="2" t="n">
        <v>35956</v>
      </c>
      <c r="B533" s="5" t="n">
        <v>9930</v>
      </c>
    </row>
    <row r="534" customFormat="false" ht="12.75" hidden="false" customHeight="false" outlineLevel="0" collapsed="false">
      <c r="A534" s="2" t="n">
        <v>35957</v>
      </c>
      <c r="B534" s="5" t="n">
        <v>5096</v>
      </c>
    </row>
    <row r="535" customFormat="false" ht="12.75" hidden="false" customHeight="false" outlineLevel="0" collapsed="false">
      <c r="A535" s="2" t="n">
        <v>35958</v>
      </c>
      <c r="B535" s="5" t="n">
        <v>5096</v>
      </c>
    </row>
    <row r="536" customFormat="false" ht="12.75" hidden="false" customHeight="false" outlineLevel="0" collapsed="false">
      <c r="A536" s="2" t="n">
        <v>35959</v>
      </c>
      <c r="B536" s="5" t="n">
        <v>5096</v>
      </c>
    </row>
    <row r="537" customFormat="false" ht="12.75" hidden="false" customHeight="false" outlineLevel="0" collapsed="false">
      <c r="A537" s="2" t="n">
        <v>35960</v>
      </c>
      <c r="B537" s="5" t="n">
        <v>5096</v>
      </c>
    </row>
    <row r="538" customFormat="false" ht="12.75" hidden="false" customHeight="false" outlineLevel="0" collapsed="false">
      <c r="A538" s="2" t="n">
        <v>35961</v>
      </c>
      <c r="B538" s="5" t="n">
        <v>5096</v>
      </c>
    </row>
    <row r="539" customFormat="false" ht="12.75" hidden="false" customHeight="false" outlineLevel="0" collapsed="false">
      <c r="A539" s="2" t="n">
        <v>35962</v>
      </c>
      <c r="B539" s="5" t="n">
        <v>15930</v>
      </c>
    </row>
    <row r="540" customFormat="false" ht="12.75" hidden="false" customHeight="false" outlineLevel="0" collapsed="false">
      <c r="A540" s="2" t="n">
        <v>35963</v>
      </c>
      <c r="B540" s="5" t="n">
        <v>15930</v>
      </c>
    </row>
    <row r="541" customFormat="false" ht="12.75" hidden="false" customHeight="false" outlineLevel="0" collapsed="false">
      <c r="A541" s="2" t="n">
        <v>35964</v>
      </c>
      <c r="B541" s="5" t="n">
        <v>11864</v>
      </c>
    </row>
    <row r="542" customFormat="false" ht="12.75" hidden="false" customHeight="false" outlineLevel="0" collapsed="false">
      <c r="A542" s="2" t="n">
        <v>35965</v>
      </c>
      <c r="B542" s="5" t="n">
        <v>15930</v>
      </c>
    </row>
    <row r="543" customFormat="false" ht="12.75" hidden="false" customHeight="false" outlineLevel="0" collapsed="false">
      <c r="A543" s="2" t="n">
        <v>35966</v>
      </c>
      <c r="B543" s="5" t="n">
        <v>15930</v>
      </c>
    </row>
    <row r="544" customFormat="false" ht="12.75" hidden="false" customHeight="false" outlineLevel="0" collapsed="false">
      <c r="A544" s="2" t="n">
        <v>35967</v>
      </c>
      <c r="B544" s="5" t="n">
        <v>15930</v>
      </c>
    </row>
    <row r="545" customFormat="false" ht="12.75" hidden="false" customHeight="false" outlineLevel="0" collapsed="false">
      <c r="A545" s="2" t="n">
        <v>35968</v>
      </c>
      <c r="B545" s="5" t="n">
        <v>15930</v>
      </c>
    </row>
    <row r="546" customFormat="false" ht="12.75" hidden="false" customHeight="false" outlineLevel="0" collapsed="false">
      <c r="A546" s="2" t="n">
        <v>35969</v>
      </c>
      <c r="B546" s="5" t="n">
        <v>15930</v>
      </c>
    </row>
    <row r="547" customFormat="false" ht="12.75" hidden="false" customHeight="false" outlineLevel="0" collapsed="false">
      <c r="A547" s="2" t="n">
        <v>35970</v>
      </c>
      <c r="B547" s="5" t="n">
        <v>15930</v>
      </c>
    </row>
    <row r="548" customFormat="false" ht="12.75" hidden="false" customHeight="false" outlineLevel="0" collapsed="false">
      <c r="A548" s="2" t="n">
        <v>35971</v>
      </c>
      <c r="B548" s="5" t="n">
        <v>15930</v>
      </c>
    </row>
    <row r="549" customFormat="false" ht="12.75" hidden="false" customHeight="false" outlineLevel="0" collapsed="false">
      <c r="A549" s="2" t="n">
        <v>35972</v>
      </c>
      <c r="B549" s="5" t="n">
        <v>15930</v>
      </c>
    </row>
    <row r="550" customFormat="false" ht="12.75" hidden="false" customHeight="false" outlineLevel="0" collapsed="false">
      <c r="A550" s="2" t="n">
        <v>35973</v>
      </c>
      <c r="B550" s="5" t="n">
        <v>15930</v>
      </c>
    </row>
    <row r="551" customFormat="false" ht="12.75" hidden="false" customHeight="false" outlineLevel="0" collapsed="false">
      <c r="A551" s="2" t="n">
        <v>35974</v>
      </c>
      <c r="B551" s="5" t="n">
        <v>15930</v>
      </c>
    </row>
    <row r="552" customFormat="false" ht="12.75" hidden="false" customHeight="false" outlineLevel="0" collapsed="false">
      <c r="A552" s="2" t="n">
        <v>35975</v>
      </c>
      <c r="B552" s="5" t="n">
        <v>15930</v>
      </c>
    </row>
    <row r="553" customFormat="false" ht="12.75" hidden="false" customHeight="false" outlineLevel="0" collapsed="false">
      <c r="A553" s="2" t="n">
        <v>35976</v>
      </c>
      <c r="B553" s="5" t="n">
        <v>15930</v>
      </c>
    </row>
    <row r="554" customFormat="false" ht="12.75" hidden="false" customHeight="false" outlineLevel="0" collapsed="false">
      <c r="A554" s="2" t="n">
        <v>35977</v>
      </c>
      <c r="B554" s="5" t="n">
        <v>15930</v>
      </c>
    </row>
    <row r="555" customFormat="false" ht="12.75" hidden="false" customHeight="false" outlineLevel="0" collapsed="false">
      <c r="A555" s="2" t="n">
        <v>35978</v>
      </c>
      <c r="B555" s="5" t="n">
        <v>15930</v>
      </c>
    </row>
    <row r="556" customFormat="false" ht="12.75" hidden="false" customHeight="false" outlineLevel="0" collapsed="false">
      <c r="A556" s="2" t="n">
        <v>35979</v>
      </c>
      <c r="B556" s="5" t="n">
        <v>15930</v>
      </c>
    </row>
    <row r="557" customFormat="false" ht="12.75" hidden="false" customHeight="false" outlineLevel="0" collapsed="false">
      <c r="A557" s="2" t="n">
        <v>35980</v>
      </c>
      <c r="B557" s="5" t="n">
        <v>15930</v>
      </c>
    </row>
    <row r="558" customFormat="false" ht="12.75" hidden="false" customHeight="false" outlineLevel="0" collapsed="false">
      <c r="A558" s="2" t="n">
        <v>35981</v>
      </c>
      <c r="B558" s="5" t="n">
        <v>15930</v>
      </c>
    </row>
    <row r="559" customFormat="false" ht="12.75" hidden="false" customHeight="false" outlineLevel="0" collapsed="false">
      <c r="A559" s="2" t="n">
        <v>35982</v>
      </c>
      <c r="B559" s="5" t="n">
        <v>15930</v>
      </c>
    </row>
    <row r="560" customFormat="false" ht="12.75" hidden="false" customHeight="false" outlineLevel="0" collapsed="false">
      <c r="A560" s="2" t="n">
        <v>35983</v>
      </c>
      <c r="B560" s="5" t="n">
        <v>15930</v>
      </c>
    </row>
    <row r="561" customFormat="false" ht="12.75" hidden="false" customHeight="false" outlineLevel="0" collapsed="false">
      <c r="A561" s="2" t="n">
        <v>35984</v>
      </c>
      <c r="B561" s="5" t="n">
        <v>15930</v>
      </c>
    </row>
    <row r="562" customFormat="false" ht="12.75" hidden="false" customHeight="false" outlineLevel="0" collapsed="false">
      <c r="A562" s="2" t="n">
        <v>35985</v>
      </c>
      <c r="B562" s="5" t="n">
        <v>15930</v>
      </c>
    </row>
    <row r="563" customFormat="false" ht="12.75" hidden="false" customHeight="false" outlineLevel="0" collapsed="false">
      <c r="A563" s="2" t="n">
        <v>35986</v>
      </c>
      <c r="B563" s="5" t="n">
        <v>8196</v>
      </c>
    </row>
    <row r="564" customFormat="false" ht="12.75" hidden="false" customHeight="false" outlineLevel="0" collapsed="false">
      <c r="A564" s="2" t="n">
        <v>35987</v>
      </c>
      <c r="B564" s="5" t="n">
        <v>8196</v>
      </c>
    </row>
    <row r="565" customFormat="false" ht="12.75" hidden="false" customHeight="false" outlineLevel="0" collapsed="false">
      <c r="A565" s="2" t="n">
        <v>35988</v>
      </c>
      <c r="B565" s="5" t="n">
        <v>8196</v>
      </c>
    </row>
    <row r="566" customFormat="false" ht="12.75" hidden="false" customHeight="false" outlineLevel="0" collapsed="false">
      <c r="A566" s="2" t="n">
        <v>35989</v>
      </c>
      <c r="B566" s="5" t="n">
        <v>8196</v>
      </c>
    </row>
    <row r="567" customFormat="false" ht="12.75" hidden="false" customHeight="false" outlineLevel="0" collapsed="false">
      <c r="A567" s="2" t="n">
        <v>35990</v>
      </c>
      <c r="B567" s="5" t="n">
        <v>8196</v>
      </c>
    </row>
    <row r="568" customFormat="false" ht="12.75" hidden="false" customHeight="false" outlineLevel="0" collapsed="false">
      <c r="A568" s="2" t="n">
        <v>35991</v>
      </c>
      <c r="B568" s="5" t="n">
        <v>8196</v>
      </c>
    </row>
    <row r="569" customFormat="false" ht="12.75" hidden="false" customHeight="false" outlineLevel="0" collapsed="false">
      <c r="A569" s="2" t="n">
        <v>35992</v>
      </c>
      <c r="B569" s="5" t="n">
        <v>0</v>
      </c>
    </row>
    <row r="570" customFormat="false" ht="12.75" hidden="false" customHeight="false" outlineLevel="0" collapsed="false">
      <c r="A570" s="2" t="n">
        <v>35993</v>
      </c>
      <c r="B570" s="5" t="n">
        <v>0</v>
      </c>
    </row>
    <row r="571" customFormat="false" ht="12.75" hidden="false" customHeight="false" outlineLevel="0" collapsed="false">
      <c r="A571" s="2" t="n">
        <v>35994</v>
      </c>
      <c r="B571" s="5" t="n">
        <v>0</v>
      </c>
    </row>
    <row r="572" customFormat="false" ht="12.75" hidden="false" customHeight="false" outlineLevel="0" collapsed="false">
      <c r="A572" s="2" t="n">
        <v>35995</v>
      </c>
      <c r="B572" s="5" t="n">
        <v>0</v>
      </c>
    </row>
    <row r="573" customFormat="false" ht="12.75" hidden="false" customHeight="false" outlineLevel="0" collapsed="false">
      <c r="A573" s="2" t="n">
        <v>35996</v>
      </c>
      <c r="B573" s="5" t="n">
        <v>0</v>
      </c>
    </row>
    <row r="574" customFormat="false" ht="12.75" hidden="false" customHeight="false" outlineLevel="0" collapsed="false">
      <c r="A574" s="2" t="n">
        <v>35997</v>
      </c>
      <c r="B574" s="5" t="n">
        <v>0</v>
      </c>
    </row>
    <row r="575" customFormat="false" ht="12.75" hidden="false" customHeight="false" outlineLevel="0" collapsed="false">
      <c r="A575" s="2" t="n">
        <v>35998</v>
      </c>
      <c r="B575" s="5" t="n">
        <v>0</v>
      </c>
    </row>
    <row r="576" customFormat="false" ht="12.75" hidden="false" customHeight="false" outlineLevel="0" collapsed="false">
      <c r="A576" s="2" t="n">
        <v>35999</v>
      </c>
      <c r="B576" s="5" t="n">
        <v>0</v>
      </c>
    </row>
    <row r="577" customFormat="false" ht="12.75" hidden="false" customHeight="false" outlineLevel="0" collapsed="false">
      <c r="A577" s="2" t="n">
        <v>36000</v>
      </c>
      <c r="B577" s="5" t="n">
        <v>0</v>
      </c>
    </row>
    <row r="578" customFormat="false" ht="12.75" hidden="false" customHeight="false" outlineLevel="0" collapsed="false">
      <c r="A578" s="2" t="n">
        <v>36001</v>
      </c>
      <c r="B578" s="5" t="n">
        <v>0</v>
      </c>
    </row>
    <row r="579" customFormat="false" ht="12.75" hidden="false" customHeight="false" outlineLevel="0" collapsed="false">
      <c r="A579" s="2" t="n">
        <v>36002</v>
      </c>
      <c r="B579" s="5" t="n">
        <v>0</v>
      </c>
    </row>
    <row r="580" customFormat="false" ht="12.75" hidden="false" customHeight="false" outlineLevel="0" collapsed="false">
      <c r="A580" s="2" t="n">
        <v>36003</v>
      </c>
      <c r="B580" s="5" t="n">
        <v>0</v>
      </c>
    </row>
    <row r="581" customFormat="false" ht="12.75" hidden="false" customHeight="false" outlineLevel="0" collapsed="false">
      <c r="A581" s="2" t="n">
        <v>36004</v>
      </c>
      <c r="B581" s="5" t="n">
        <v>0</v>
      </c>
    </row>
    <row r="582" customFormat="false" ht="12.75" hidden="false" customHeight="false" outlineLevel="0" collapsed="false">
      <c r="A582" s="2" t="n">
        <v>36005</v>
      </c>
      <c r="B582" s="5" t="n">
        <v>0</v>
      </c>
    </row>
    <row r="583" customFormat="false" ht="12.75" hidden="false" customHeight="false" outlineLevel="0" collapsed="false">
      <c r="A583" s="2" t="n">
        <v>36006</v>
      </c>
      <c r="B583" s="5" t="n">
        <v>0</v>
      </c>
    </row>
    <row r="584" customFormat="false" ht="12.75" hidden="false" customHeight="false" outlineLevel="0" collapsed="false">
      <c r="A584" s="2" t="n">
        <v>36007</v>
      </c>
      <c r="B584" s="5" t="n">
        <v>0</v>
      </c>
    </row>
    <row r="585" customFormat="false" ht="12.75" hidden="false" customHeight="false" outlineLevel="0" collapsed="false">
      <c r="A585" s="2" t="n">
        <v>36008</v>
      </c>
      <c r="B585" s="5" t="n">
        <v>8196</v>
      </c>
    </row>
    <row r="586" customFormat="false" ht="12.75" hidden="false" customHeight="false" outlineLevel="0" collapsed="false">
      <c r="A586" s="2" t="n">
        <v>36009</v>
      </c>
      <c r="B586" s="5" t="n">
        <v>8196</v>
      </c>
    </row>
    <row r="587" customFormat="false" ht="12.75" hidden="false" customHeight="false" outlineLevel="0" collapsed="false">
      <c r="A587" s="2" t="n">
        <v>36010</v>
      </c>
      <c r="B587" s="5" t="n">
        <v>8196</v>
      </c>
    </row>
    <row r="588" customFormat="false" ht="12.75" hidden="false" customHeight="false" outlineLevel="0" collapsed="false">
      <c r="A588" s="2" t="n">
        <v>36011</v>
      </c>
      <c r="B588" s="5" t="n">
        <v>8196</v>
      </c>
    </row>
    <row r="589" customFormat="false" ht="12.75" hidden="false" customHeight="false" outlineLevel="0" collapsed="false">
      <c r="A589" s="2" t="n">
        <v>36012</v>
      </c>
      <c r="B589" s="5" t="n">
        <v>8196</v>
      </c>
    </row>
    <row r="590" customFormat="false" ht="12.75" hidden="false" customHeight="false" outlineLevel="0" collapsed="false">
      <c r="A590" s="2" t="n">
        <v>36013</v>
      </c>
      <c r="B590" s="5" t="n">
        <v>8196</v>
      </c>
    </row>
    <row r="591" customFormat="false" ht="12.75" hidden="false" customHeight="false" outlineLevel="0" collapsed="false">
      <c r="A591" s="2" t="n">
        <v>36014</v>
      </c>
      <c r="B591" s="5" t="n">
        <v>8196</v>
      </c>
    </row>
    <row r="592" customFormat="false" ht="12.75" hidden="false" customHeight="false" outlineLevel="0" collapsed="false">
      <c r="A592" s="2" t="n">
        <v>36015</v>
      </c>
      <c r="B592" s="5" t="n">
        <v>8196</v>
      </c>
    </row>
    <row r="593" customFormat="false" ht="12.75" hidden="false" customHeight="false" outlineLevel="0" collapsed="false">
      <c r="A593" s="2" t="n">
        <v>36016</v>
      </c>
      <c r="B593" s="5" t="n">
        <v>8196</v>
      </c>
    </row>
    <row r="594" customFormat="false" ht="12.75" hidden="false" customHeight="false" outlineLevel="0" collapsed="false">
      <c r="A594" s="2" t="n">
        <v>36017</v>
      </c>
      <c r="B594" s="5" t="n">
        <v>8196</v>
      </c>
    </row>
    <row r="595" customFormat="false" ht="12.75" hidden="false" customHeight="false" outlineLevel="0" collapsed="false">
      <c r="A595" s="2" t="n">
        <v>36018</v>
      </c>
      <c r="B595" s="5" t="n">
        <v>8196</v>
      </c>
    </row>
    <row r="596" customFormat="false" ht="12.75" hidden="false" customHeight="false" outlineLevel="0" collapsed="false">
      <c r="A596" s="2" t="n">
        <v>36019</v>
      </c>
      <c r="B596" s="5" t="n">
        <v>8196</v>
      </c>
    </row>
    <row r="597" customFormat="false" ht="12.75" hidden="false" customHeight="false" outlineLevel="0" collapsed="false">
      <c r="A597" s="2" t="n">
        <v>36020</v>
      </c>
      <c r="B597" s="5" t="n">
        <v>8196</v>
      </c>
    </row>
    <row r="598" customFormat="false" ht="12.75" hidden="false" customHeight="false" outlineLevel="0" collapsed="false">
      <c r="A598" s="2" t="n">
        <v>36021</v>
      </c>
      <c r="B598" s="5" t="n">
        <v>8196</v>
      </c>
    </row>
    <row r="599" customFormat="false" ht="12.75" hidden="false" customHeight="false" outlineLevel="0" collapsed="false">
      <c r="A599" s="2" t="n">
        <v>36022</v>
      </c>
      <c r="B599" s="5" t="n">
        <v>8196</v>
      </c>
    </row>
    <row r="600" customFormat="false" ht="12.75" hidden="false" customHeight="false" outlineLevel="0" collapsed="false">
      <c r="A600" s="2" t="n">
        <v>36023</v>
      </c>
      <c r="B600" s="5" t="n">
        <v>8196</v>
      </c>
    </row>
    <row r="601" customFormat="false" ht="12.75" hidden="false" customHeight="false" outlineLevel="0" collapsed="false">
      <c r="A601" s="2" t="n">
        <v>36024</v>
      </c>
      <c r="B601" s="5" t="n">
        <v>8196</v>
      </c>
    </row>
    <row r="602" customFormat="false" ht="12.75" hidden="false" customHeight="false" outlineLevel="0" collapsed="false">
      <c r="A602" s="2" t="n">
        <v>36025</v>
      </c>
      <c r="B602" s="5" t="n">
        <v>8196</v>
      </c>
    </row>
    <row r="603" customFormat="false" ht="12.75" hidden="false" customHeight="false" outlineLevel="0" collapsed="false">
      <c r="A603" s="2" t="n">
        <v>36026</v>
      </c>
      <c r="B603" s="5" t="n">
        <v>8196</v>
      </c>
    </row>
    <row r="604" customFormat="false" ht="12.75" hidden="false" customHeight="false" outlineLevel="0" collapsed="false">
      <c r="A604" s="2" t="n">
        <v>36027</v>
      </c>
      <c r="B604" s="5" t="n">
        <v>8196</v>
      </c>
    </row>
    <row r="605" customFormat="false" ht="12.75" hidden="false" customHeight="false" outlineLevel="0" collapsed="false">
      <c r="A605" s="2" t="n">
        <v>36028</v>
      </c>
      <c r="B605" s="5" t="n">
        <v>8196</v>
      </c>
    </row>
    <row r="606" customFormat="false" ht="12.75" hidden="false" customHeight="false" outlineLevel="0" collapsed="false">
      <c r="A606" s="2" t="n">
        <v>36029</v>
      </c>
      <c r="B606" s="5" t="n">
        <v>8196</v>
      </c>
    </row>
    <row r="607" customFormat="false" ht="12.75" hidden="false" customHeight="false" outlineLevel="0" collapsed="false">
      <c r="A607" s="2" t="n">
        <v>36030</v>
      </c>
      <c r="B607" s="5" t="n">
        <v>8196</v>
      </c>
    </row>
    <row r="608" customFormat="false" ht="12.75" hidden="false" customHeight="false" outlineLevel="0" collapsed="false">
      <c r="A608" s="2" t="n">
        <v>36031</v>
      </c>
      <c r="B608" s="5" t="n">
        <v>8196</v>
      </c>
    </row>
    <row r="609" customFormat="false" ht="12.75" hidden="false" customHeight="false" outlineLevel="0" collapsed="false">
      <c r="A609" s="2" t="n">
        <v>36032</v>
      </c>
      <c r="B609" s="5" t="n">
        <v>8196</v>
      </c>
    </row>
    <row r="610" customFormat="false" ht="12.75" hidden="false" customHeight="false" outlineLevel="0" collapsed="false">
      <c r="A610" s="2" t="n">
        <v>36033</v>
      </c>
      <c r="B610" s="5" t="n">
        <v>8196</v>
      </c>
    </row>
    <row r="611" customFormat="false" ht="12.75" hidden="false" customHeight="false" outlineLevel="0" collapsed="false">
      <c r="A611" s="2" t="n">
        <v>36034</v>
      </c>
      <c r="B611" s="5" t="n">
        <v>8196</v>
      </c>
    </row>
    <row r="612" customFormat="false" ht="12.75" hidden="false" customHeight="false" outlineLevel="0" collapsed="false">
      <c r="A612" s="2" t="n">
        <v>36035</v>
      </c>
      <c r="B612" s="5" t="n">
        <v>0</v>
      </c>
    </row>
    <row r="613" customFormat="false" ht="12.75" hidden="false" customHeight="false" outlineLevel="0" collapsed="false">
      <c r="A613" s="2" t="n">
        <v>36036</v>
      </c>
      <c r="B613" s="5" t="n">
        <v>0</v>
      </c>
    </row>
    <row r="614" customFormat="false" ht="12.75" hidden="false" customHeight="false" outlineLevel="0" collapsed="false">
      <c r="A614" s="2" t="n">
        <v>36037</v>
      </c>
      <c r="B614" s="5" t="n">
        <v>0</v>
      </c>
    </row>
    <row r="615" customFormat="false" ht="12.75" hidden="false" customHeight="false" outlineLevel="0" collapsed="false">
      <c r="A615" s="2" t="n">
        <v>36038</v>
      </c>
      <c r="B615" s="5" t="n">
        <v>0</v>
      </c>
    </row>
    <row r="616" customFormat="false" ht="12.75" hidden="false" customHeight="false" outlineLevel="0" collapsed="false">
      <c r="A616" s="2" t="n">
        <v>36039</v>
      </c>
      <c r="B616" s="5" t="n">
        <v>15930</v>
      </c>
    </row>
    <row r="617" customFormat="false" ht="12.75" hidden="false" customHeight="false" outlineLevel="0" collapsed="false">
      <c r="A617" s="2" t="n">
        <v>36040</v>
      </c>
      <c r="B617" s="5" t="n">
        <v>15930</v>
      </c>
    </row>
    <row r="618" customFormat="false" ht="12.75" hidden="false" customHeight="false" outlineLevel="0" collapsed="false">
      <c r="A618" s="2" t="n">
        <v>36041</v>
      </c>
      <c r="B618" s="5" t="n">
        <v>15930</v>
      </c>
    </row>
    <row r="619" customFormat="false" ht="12.75" hidden="false" customHeight="false" outlineLevel="0" collapsed="false">
      <c r="A619" s="2" t="n">
        <v>36042</v>
      </c>
      <c r="B619" s="5" t="n">
        <v>15930</v>
      </c>
    </row>
    <row r="620" customFormat="false" ht="12.75" hidden="false" customHeight="false" outlineLevel="0" collapsed="false">
      <c r="A620" s="2" t="n">
        <v>36043</v>
      </c>
      <c r="B620" s="5" t="n">
        <v>11000</v>
      </c>
    </row>
    <row r="621" customFormat="false" ht="12.75" hidden="false" customHeight="false" outlineLevel="0" collapsed="false">
      <c r="A621" s="2" t="n">
        <v>36044</v>
      </c>
      <c r="B621" s="5" t="n">
        <v>11000</v>
      </c>
    </row>
    <row r="622" customFormat="false" ht="12.75" hidden="false" customHeight="false" outlineLevel="0" collapsed="false">
      <c r="A622" s="2" t="n">
        <v>36045</v>
      </c>
      <c r="B622" s="5" t="n">
        <v>11000</v>
      </c>
    </row>
    <row r="623" customFormat="false" ht="12.75" hidden="false" customHeight="false" outlineLevel="0" collapsed="false">
      <c r="A623" s="2" t="n">
        <v>36046</v>
      </c>
      <c r="B623" s="5" t="n">
        <v>15930</v>
      </c>
    </row>
    <row r="624" customFormat="false" ht="12.75" hidden="false" customHeight="false" outlineLevel="0" collapsed="false">
      <c r="A624" s="2" t="n">
        <v>36047</v>
      </c>
      <c r="B624" s="5" t="n">
        <v>15930</v>
      </c>
    </row>
    <row r="625" customFormat="false" ht="12.75" hidden="false" customHeight="false" outlineLevel="0" collapsed="false">
      <c r="A625" s="2" t="n">
        <v>36048</v>
      </c>
      <c r="B625" s="5" t="n">
        <v>15930</v>
      </c>
    </row>
    <row r="626" customFormat="false" ht="12.75" hidden="false" customHeight="false" outlineLevel="0" collapsed="false">
      <c r="A626" s="2" t="n">
        <v>36049</v>
      </c>
      <c r="B626" s="5" t="n">
        <v>15930</v>
      </c>
    </row>
    <row r="627" customFormat="false" ht="12.75" hidden="false" customHeight="false" outlineLevel="0" collapsed="false">
      <c r="A627" s="2" t="n">
        <v>36050</v>
      </c>
      <c r="B627" s="5" t="n">
        <v>15930</v>
      </c>
    </row>
    <row r="628" customFormat="false" ht="12.75" hidden="false" customHeight="false" outlineLevel="0" collapsed="false">
      <c r="A628" s="2" t="n">
        <v>36051</v>
      </c>
      <c r="B628" s="5" t="n">
        <v>15930</v>
      </c>
    </row>
    <row r="629" customFormat="false" ht="12.75" hidden="false" customHeight="false" outlineLevel="0" collapsed="false">
      <c r="A629" s="2" t="n">
        <v>36052</v>
      </c>
      <c r="B629" s="5" t="n">
        <v>15930</v>
      </c>
    </row>
    <row r="630" customFormat="false" ht="12.75" hidden="false" customHeight="false" outlineLevel="0" collapsed="false">
      <c r="A630" s="2" t="n">
        <v>36053</v>
      </c>
      <c r="B630" s="5" t="n">
        <v>15930</v>
      </c>
    </row>
    <row r="631" customFormat="false" ht="12.75" hidden="false" customHeight="false" outlineLevel="0" collapsed="false">
      <c r="A631" s="2" t="n">
        <v>36054</v>
      </c>
      <c r="B631" s="5" t="n">
        <v>15930</v>
      </c>
    </row>
    <row r="632" customFormat="false" ht="12.75" hidden="false" customHeight="false" outlineLevel="0" collapsed="false">
      <c r="A632" s="2" t="n">
        <v>36055</v>
      </c>
      <c r="B632" s="5" t="n">
        <v>15930</v>
      </c>
    </row>
    <row r="633" customFormat="false" ht="12.75" hidden="false" customHeight="false" outlineLevel="0" collapsed="false">
      <c r="A633" s="2" t="n">
        <v>36056</v>
      </c>
      <c r="B633" s="5" t="n">
        <v>15930</v>
      </c>
    </row>
    <row r="634" customFormat="false" ht="12.75" hidden="false" customHeight="false" outlineLevel="0" collapsed="false">
      <c r="A634" s="2" t="n">
        <v>36057</v>
      </c>
      <c r="B634" s="5" t="n">
        <v>15930</v>
      </c>
    </row>
    <row r="635" customFormat="false" ht="12.75" hidden="false" customHeight="false" outlineLevel="0" collapsed="false">
      <c r="A635" s="2" t="n">
        <v>36058</v>
      </c>
      <c r="B635" s="5" t="n">
        <v>15930</v>
      </c>
    </row>
    <row r="636" customFormat="false" ht="12.75" hidden="false" customHeight="false" outlineLevel="0" collapsed="false">
      <c r="A636" s="2" t="n">
        <v>36059</v>
      </c>
      <c r="B636" s="5" t="n">
        <v>15930</v>
      </c>
    </row>
    <row r="637" customFormat="false" ht="12.75" hidden="false" customHeight="false" outlineLevel="0" collapsed="false">
      <c r="A637" s="2" t="n">
        <v>36060</v>
      </c>
      <c r="B637" s="5" t="n">
        <v>15930</v>
      </c>
    </row>
    <row r="638" customFormat="false" ht="12.75" hidden="false" customHeight="false" outlineLevel="0" collapsed="false">
      <c r="A638" s="2" t="n">
        <v>36061</v>
      </c>
      <c r="B638" s="5" t="n">
        <v>15930</v>
      </c>
    </row>
    <row r="639" customFormat="false" ht="12.75" hidden="false" customHeight="false" outlineLevel="0" collapsed="false">
      <c r="A639" s="2" t="n">
        <v>36062</v>
      </c>
      <c r="B639" s="5" t="n">
        <v>15930</v>
      </c>
    </row>
    <row r="640" customFormat="false" ht="12.75" hidden="false" customHeight="false" outlineLevel="0" collapsed="false">
      <c r="A640" s="2" t="n">
        <v>36063</v>
      </c>
      <c r="B640" s="5" t="n">
        <v>15930</v>
      </c>
    </row>
    <row r="641" customFormat="false" ht="12.75" hidden="false" customHeight="false" outlineLevel="0" collapsed="false">
      <c r="A641" s="2" t="n">
        <v>36064</v>
      </c>
      <c r="B641" s="5" t="n">
        <v>15930</v>
      </c>
    </row>
    <row r="642" customFormat="false" ht="12.75" hidden="false" customHeight="false" outlineLevel="0" collapsed="false">
      <c r="A642" s="2" t="n">
        <v>36065</v>
      </c>
      <c r="B642" s="5" t="n">
        <v>15930</v>
      </c>
    </row>
    <row r="643" customFormat="false" ht="12.75" hidden="false" customHeight="false" outlineLevel="0" collapsed="false">
      <c r="A643" s="2" t="n">
        <v>36066</v>
      </c>
      <c r="B643" s="5" t="n">
        <v>15930</v>
      </c>
    </row>
    <row r="644" customFormat="false" ht="12.75" hidden="false" customHeight="false" outlineLevel="0" collapsed="false">
      <c r="A644" s="2" t="n">
        <v>36067</v>
      </c>
      <c r="B644" s="5" t="n">
        <v>15930</v>
      </c>
    </row>
    <row r="645" customFormat="false" ht="12.75" hidden="false" customHeight="false" outlineLevel="0" collapsed="false">
      <c r="A645" s="2" t="n">
        <v>36068</v>
      </c>
      <c r="B645" s="5" t="n">
        <v>15930</v>
      </c>
    </row>
    <row r="646" customFormat="false" ht="12.75" hidden="false" customHeight="false" outlineLevel="0" collapsed="false">
      <c r="A646" s="2" t="n">
        <v>36069</v>
      </c>
      <c r="B646" s="5" t="n">
        <v>13000</v>
      </c>
    </row>
    <row r="647" customFormat="false" ht="12.75" hidden="false" customHeight="false" outlineLevel="0" collapsed="false">
      <c r="A647" s="2" t="n">
        <v>36070</v>
      </c>
      <c r="B647" s="5" t="n">
        <v>13000</v>
      </c>
    </row>
    <row r="648" customFormat="false" ht="12.75" hidden="false" customHeight="false" outlineLevel="0" collapsed="false">
      <c r="A648" s="2" t="n">
        <v>36071</v>
      </c>
      <c r="B648" s="5" t="n">
        <v>13000</v>
      </c>
    </row>
    <row r="649" customFormat="false" ht="12.75" hidden="false" customHeight="false" outlineLevel="0" collapsed="false">
      <c r="A649" s="2" t="n">
        <v>36072</v>
      </c>
      <c r="B649" s="5" t="n">
        <v>6500</v>
      </c>
    </row>
    <row r="650" customFormat="false" ht="12.75" hidden="false" customHeight="false" outlineLevel="0" collapsed="false">
      <c r="A650" s="2" t="n">
        <v>36073</v>
      </c>
      <c r="B650" s="5" t="n">
        <v>13000</v>
      </c>
    </row>
    <row r="651" customFormat="false" ht="12.75" hidden="false" customHeight="false" outlineLevel="0" collapsed="false">
      <c r="A651" s="2" t="n">
        <v>36074</v>
      </c>
      <c r="B651" s="5" t="n">
        <v>13000</v>
      </c>
    </row>
    <row r="652" customFormat="false" ht="12.75" hidden="false" customHeight="false" outlineLevel="0" collapsed="false">
      <c r="A652" s="2" t="n">
        <v>36075</v>
      </c>
      <c r="B652" s="5" t="n">
        <v>10000</v>
      </c>
    </row>
    <row r="653" customFormat="false" ht="12.75" hidden="false" customHeight="false" outlineLevel="0" collapsed="false">
      <c r="A653" s="2" t="n">
        <v>36076</v>
      </c>
      <c r="B653" s="5" t="n">
        <v>10000</v>
      </c>
    </row>
    <row r="654" customFormat="false" ht="12.75" hidden="false" customHeight="false" outlineLevel="0" collapsed="false">
      <c r="A654" s="2" t="n">
        <v>36077</v>
      </c>
      <c r="B654" s="5" t="n">
        <v>10000</v>
      </c>
    </row>
    <row r="655" customFormat="false" ht="12.75" hidden="false" customHeight="false" outlineLevel="0" collapsed="false">
      <c r="A655" s="2" t="n">
        <v>36078</v>
      </c>
      <c r="B655" s="5" t="n">
        <v>0</v>
      </c>
    </row>
    <row r="656" customFormat="false" ht="12.75" hidden="false" customHeight="false" outlineLevel="0" collapsed="false">
      <c r="A656" s="2" t="n">
        <v>36079</v>
      </c>
      <c r="B656" s="5" t="n">
        <v>0</v>
      </c>
    </row>
    <row r="657" customFormat="false" ht="12.75" hidden="false" customHeight="false" outlineLevel="0" collapsed="false">
      <c r="A657" s="2" t="n">
        <v>36080</v>
      </c>
      <c r="B657" s="5" t="n">
        <v>0</v>
      </c>
    </row>
    <row r="658" customFormat="false" ht="12.75" hidden="false" customHeight="false" outlineLevel="0" collapsed="false">
      <c r="A658" s="2" t="n">
        <v>36081</v>
      </c>
      <c r="B658" s="5" t="n">
        <v>0</v>
      </c>
    </row>
    <row r="659" customFormat="false" ht="12.75" hidden="false" customHeight="false" outlineLevel="0" collapsed="false">
      <c r="A659" s="2" t="n">
        <v>36082</v>
      </c>
      <c r="B659" s="5" t="n">
        <v>0</v>
      </c>
    </row>
    <row r="660" customFormat="false" ht="12.75" hidden="false" customHeight="false" outlineLevel="0" collapsed="false">
      <c r="A660" s="2" t="n">
        <v>36083</v>
      </c>
      <c r="B660" s="5" t="n">
        <v>5000</v>
      </c>
    </row>
    <row r="661" customFormat="false" ht="12.75" hidden="false" customHeight="false" outlineLevel="0" collapsed="false">
      <c r="A661" s="2" t="n">
        <v>36084</v>
      </c>
      <c r="B661" s="5" t="n">
        <v>0</v>
      </c>
    </row>
    <row r="662" customFormat="false" ht="12.75" hidden="false" customHeight="false" outlineLevel="0" collapsed="false">
      <c r="A662" s="2" t="n">
        <v>36085</v>
      </c>
      <c r="B662" s="5" t="n">
        <v>0</v>
      </c>
    </row>
    <row r="663" customFormat="false" ht="12.75" hidden="false" customHeight="false" outlineLevel="0" collapsed="false">
      <c r="A663" s="2" t="n">
        <v>36086</v>
      </c>
      <c r="B663" s="5" t="n">
        <v>0</v>
      </c>
    </row>
    <row r="664" customFormat="false" ht="12.75" hidden="false" customHeight="false" outlineLevel="0" collapsed="false">
      <c r="A664" s="2" t="n">
        <v>36087</v>
      </c>
      <c r="B664" s="5" t="n">
        <v>0</v>
      </c>
    </row>
    <row r="665" customFormat="false" ht="12.75" hidden="false" customHeight="false" outlineLevel="0" collapsed="false">
      <c r="A665" s="2" t="n">
        <v>36088</v>
      </c>
      <c r="B665" s="5" t="n">
        <v>0</v>
      </c>
    </row>
    <row r="666" customFormat="false" ht="12.75" hidden="false" customHeight="false" outlineLevel="0" collapsed="false">
      <c r="A666" s="2" t="n">
        <v>36089</v>
      </c>
      <c r="B666" s="5" t="n">
        <v>0</v>
      </c>
    </row>
    <row r="667" customFormat="false" ht="12.75" hidden="false" customHeight="false" outlineLevel="0" collapsed="false">
      <c r="A667" s="2" t="n">
        <v>36090</v>
      </c>
      <c r="B667" s="5" t="n">
        <v>0</v>
      </c>
    </row>
    <row r="668" customFormat="false" ht="12.75" hidden="false" customHeight="false" outlineLevel="0" collapsed="false">
      <c r="A668" s="2" t="n">
        <v>36091</v>
      </c>
      <c r="B668" s="5" t="n">
        <v>15930</v>
      </c>
    </row>
    <row r="669" customFormat="false" ht="12.75" hidden="false" customHeight="false" outlineLevel="0" collapsed="false">
      <c r="A669" s="2" t="n">
        <v>36092</v>
      </c>
      <c r="B669" s="5" t="n">
        <v>0</v>
      </c>
    </row>
    <row r="670" customFormat="false" ht="12.75" hidden="false" customHeight="false" outlineLevel="0" collapsed="false">
      <c r="A670" s="2" t="n">
        <v>36093</v>
      </c>
      <c r="B670" s="5" t="n">
        <v>0</v>
      </c>
    </row>
    <row r="671" customFormat="false" ht="12.75" hidden="false" customHeight="false" outlineLevel="0" collapsed="false">
      <c r="A671" s="2" t="n">
        <v>36094</v>
      </c>
      <c r="B671" s="5" t="n">
        <v>4000</v>
      </c>
    </row>
    <row r="672" customFormat="false" ht="12.75" hidden="false" customHeight="false" outlineLevel="0" collapsed="false">
      <c r="A672" s="2" t="n">
        <v>36095</v>
      </c>
      <c r="B672" s="5" t="n">
        <v>0</v>
      </c>
    </row>
    <row r="673" customFormat="false" ht="12.75" hidden="false" customHeight="false" outlineLevel="0" collapsed="false">
      <c r="A673" s="2" t="n">
        <v>36096</v>
      </c>
      <c r="B673" s="5" t="n">
        <v>0</v>
      </c>
    </row>
    <row r="674" customFormat="false" ht="12.75" hidden="false" customHeight="false" outlineLevel="0" collapsed="false">
      <c r="A674" s="2" t="n">
        <v>36097</v>
      </c>
      <c r="B674" s="5" t="n">
        <v>0</v>
      </c>
    </row>
    <row r="675" customFormat="false" ht="12.75" hidden="false" customHeight="false" outlineLevel="0" collapsed="false">
      <c r="A675" s="2" t="n">
        <v>36098</v>
      </c>
      <c r="B675" s="5" t="n">
        <v>0</v>
      </c>
    </row>
    <row r="676" customFormat="false" ht="12.75" hidden="false" customHeight="false" outlineLevel="0" collapsed="false">
      <c r="A676" s="2" t="n">
        <v>36099</v>
      </c>
      <c r="B676" s="5" t="n">
        <v>0</v>
      </c>
    </row>
    <row r="677" customFormat="false" ht="12.75" hidden="false" customHeight="false" outlineLevel="0" collapsed="false">
      <c r="A677" s="2" t="n">
        <v>36100</v>
      </c>
      <c r="B677" s="5" t="n">
        <v>0</v>
      </c>
    </row>
    <row r="678" customFormat="false" ht="12.75" hidden="false" customHeight="false" outlineLevel="0" collapsed="false">
      <c r="A678" s="2" t="n">
        <v>36101</v>
      </c>
      <c r="B678" s="5" t="n">
        <v>15930</v>
      </c>
    </row>
    <row r="679" customFormat="false" ht="12.75" hidden="false" customHeight="false" outlineLevel="0" collapsed="false">
      <c r="A679" s="2" t="n">
        <v>36102</v>
      </c>
      <c r="B679" s="5" t="n">
        <v>15930</v>
      </c>
    </row>
    <row r="680" customFormat="false" ht="12.75" hidden="false" customHeight="false" outlineLevel="0" collapsed="false">
      <c r="A680" s="2" t="n">
        <v>36103</v>
      </c>
      <c r="B680" s="5" t="n">
        <v>15930</v>
      </c>
    </row>
    <row r="681" customFormat="false" ht="12.75" hidden="false" customHeight="false" outlineLevel="0" collapsed="false">
      <c r="A681" s="2" t="n">
        <v>36104</v>
      </c>
      <c r="B681" s="5" t="n">
        <v>15930</v>
      </c>
    </row>
    <row r="682" customFormat="false" ht="12.75" hidden="false" customHeight="false" outlineLevel="0" collapsed="false">
      <c r="A682" s="2" t="n">
        <v>36105</v>
      </c>
      <c r="B682" s="5" t="n">
        <v>15930</v>
      </c>
    </row>
    <row r="683" customFormat="false" ht="12.75" hidden="false" customHeight="false" outlineLevel="0" collapsed="false">
      <c r="A683" s="2" t="n">
        <v>36106</v>
      </c>
      <c r="B683" s="5" t="n">
        <v>13330</v>
      </c>
    </row>
    <row r="684" customFormat="false" ht="12.75" hidden="false" customHeight="false" outlineLevel="0" collapsed="false">
      <c r="A684" s="2" t="n">
        <v>36107</v>
      </c>
      <c r="B684" s="5" t="n">
        <v>8330</v>
      </c>
    </row>
    <row r="685" customFormat="false" ht="12.75" hidden="false" customHeight="false" outlineLevel="0" collapsed="false">
      <c r="A685" s="2" t="n">
        <v>36108</v>
      </c>
      <c r="B685" s="5" t="n">
        <v>8330</v>
      </c>
    </row>
    <row r="686" customFormat="false" ht="12.75" hidden="false" customHeight="false" outlineLevel="0" collapsed="false">
      <c r="A686" s="2" t="n">
        <v>36109</v>
      </c>
      <c r="B686" s="5" t="n">
        <v>13330</v>
      </c>
    </row>
    <row r="687" customFormat="false" ht="12.75" hidden="false" customHeight="false" outlineLevel="0" collapsed="false">
      <c r="A687" s="2" t="n">
        <v>36110</v>
      </c>
      <c r="B687" s="5" t="n">
        <v>13330</v>
      </c>
    </row>
    <row r="688" customFormat="false" ht="12.75" hidden="false" customHeight="false" outlineLevel="0" collapsed="false">
      <c r="A688" s="2" t="n">
        <v>36111</v>
      </c>
      <c r="B688" s="5" t="n">
        <v>13330</v>
      </c>
    </row>
    <row r="689" customFormat="false" ht="12.75" hidden="false" customHeight="false" outlineLevel="0" collapsed="false">
      <c r="A689" s="2" t="n">
        <v>36112</v>
      </c>
      <c r="B689" s="5" t="n">
        <v>13330</v>
      </c>
    </row>
    <row r="690" customFormat="false" ht="12.75" hidden="false" customHeight="false" outlineLevel="0" collapsed="false">
      <c r="A690" s="2" t="n">
        <v>36113</v>
      </c>
      <c r="B690" s="5" t="n">
        <v>0</v>
      </c>
    </row>
    <row r="691" customFormat="false" ht="12.75" hidden="false" customHeight="false" outlineLevel="0" collapsed="false">
      <c r="A691" s="2" t="n">
        <v>36114</v>
      </c>
      <c r="B691" s="5" t="n">
        <v>0</v>
      </c>
    </row>
    <row r="692" customFormat="false" ht="12.75" hidden="false" customHeight="false" outlineLevel="0" collapsed="false">
      <c r="A692" s="2" t="n">
        <v>36115</v>
      </c>
      <c r="B692" s="5" t="n">
        <v>0</v>
      </c>
    </row>
    <row r="693" customFormat="false" ht="12.75" hidden="false" customHeight="false" outlineLevel="0" collapsed="false">
      <c r="A693" s="2" t="n">
        <v>36116</v>
      </c>
      <c r="B693" s="5" t="n">
        <v>0</v>
      </c>
    </row>
    <row r="694" customFormat="false" ht="12.75" hidden="false" customHeight="false" outlineLevel="0" collapsed="false">
      <c r="A694" s="2" t="n">
        <v>36117</v>
      </c>
      <c r="B694" s="5" t="n">
        <v>13330</v>
      </c>
    </row>
    <row r="695" customFormat="false" ht="12.75" hidden="false" customHeight="false" outlineLevel="0" collapsed="false">
      <c r="A695" s="2" t="n">
        <v>36118</v>
      </c>
      <c r="B695" s="5" t="n">
        <v>13330</v>
      </c>
    </row>
    <row r="696" customFormat="false" ht="12.75" hidden="false" customHeight="false" outlineLevel="0" collapsed="false">
      <c r="A696" s="2" t="n">
        <v>36119</v>
      </c>
      <c r="B696" s="5" t="n">
        <v>13330</v>
      </c>
    </row>
    <row r="697" customFormat="false" ht="12.75" hidden="false" customHeight="false" outlineLevel="0" collapsed="false">
      <c r="A697" s="2" t="n">
        <v>36120</v>
      </c>
      <c r="B697" s="5" t="n">
        <v>13330</v>
      </c>
    </row>
    <row r="698" customFormat="false" ht="12.75" hidden="false" customHeight="false" outlineLevel="0" collapsed="false">
      <c r="A698" s="2" t="n">
        <v>36121</v>
      </c>
      <c r="B698" s="5" t="n">
        <v>13330</v>
      </c>
    </row>
    <row r="699" customFormat="false" ht="12.75" hidden="false" customHeight="false" outlineLevel="0" collapsed="false">
      <c r="A699" s="2" t="n">
        <v>36122</v>
      </c>
      <c r="B699" s="5" t="n">
        <v>5830</v>
      </c>
    </row>
    <row r="700" customFormat="false" ht="12.75" hidden="false" customHeight="false" outlineLevel="0" collapsed="false">
      <c r="A700" s="2" t="n">
        <v>36123</v>
      </c>
      <c r="B700" s="5" t="n">
        <v>13330</v>
      </c>
    </row>
    <row r="701" customFormat="false" ht="12.75" hidden="false" customHeight="false" outlineLevel="0" collapsed="false">
      <c r="A701" s="2" t="n">
        <v>36124</v>
      </c>
      <c r="B701" s="5" t="n">
        <v>7830</v>
      </c>
    </row>
    <row r="702" customFormat="false" ht="12.75" hidden="false" customHeight="false" outlineLevel="0" collapsed="false">
      <c r="A702" s="2" t="n">
        <v>36125</v>
      </c>
      <c r="B702" s="5" t="n">
        <v>7830</v>
      </c>
    </row>
    <row r="703" customFormat="false" ht="12.75" hidden="false" customHeight="false" outlineLevel="0" collapsed="false">
      <c r="A703" s="2" t="n">
        <v>36126</v>
      </c>
      <c r="B703" s="5" t="n">
        <v>7830</v>
      </c>
    </row>
    <row r="704" customFormat="false" ht="12.75" hidden="false" customHeight="false" outlineLevel="0" collapsed="false">
      <c r="A704" s="2" t="n">
        <v>36127</v>
      </c>
      <c r="B704" s="5" t="n">
        <v>7830</v>
      </c>
    </row>
    <row r="705" customFormat="false" ht="12.75" hidden="false" customHeight="false" outlineLevel="0" collapsed="false">
      <c r="A705" s="2" t="n">
        <v>36128</v>
      </c>
      <c r="B705" s="5" t="n">
        <v>7830</v>
      </c>
    </row>
    <row r="706" customFormat="false" ht="12.75" hidden="false" customHeight="false" outlineLevel="0" collapsed="false">
      <c r="A706" s="2" t="n">
        <v>36129</v>
      </c>
      <c r="B706" s="5" t="n">
        <v>7830</v>
      </c>
    </row>
    <row r="707" customFormat="false" ht="12.75" hidden="false" customHeight="false" outlineLevel="0" collapsed="false">
      <c r="A707" s="2" t="n">
        <v>36130</v>
      </c>
      <c r="B707" s="5" t="n">
        <v>14400</v>
      </c>
    </row>
    <row r="708" customFormat="false" ht="12.75" hidden="false" customHeight="false" outlineLevel="0" collapsed="false">
      <c r="A708" s="2" t="n">
        <v>36131</v>
      </c>
      <c r="B708" s="5" t="n">
        <v>14400</v>
      </c>
    </row>
    <row r="709" customFormat="false" ht="12.75" hidden="false" customHeight="false" outlineLevel="0" collapsed="false">
      <c r="A709" s="2" t="n">
        <v>36132</v>
      </c>
      <c r="B709" s="5" t="n">
        <v>0</v>
      </c>
    </row>
    <row r="710" customFormat="false" ht="12.75" hidden="false" customHeight="false" outlineLevel="0" collapsed="false">
      <c r="A710" s="2" t="n">
        <v>36133</v>
      </c>
      <c r="B710" s="5" t="n">
        <v>0</v>
      </c>
    </row>
    <row r="711" customFormat="false" ht="12.75" hidden="false" customHeight="false" outlineLevel="0" collapsed="false">
      <c r="A711" s="2" t="n">
        <v>36134</v>
      </c>
      <c r="B711" s="5" t="n">
        <v>0</v>
      </c>
    </row>
    <row r="712" customFormat="false" ht="12.75" hidden="false" customHeight="false" outlineLevel="0" collapsed="false">
      <c r="A712" s="2" t="n">
        <v>36135</v>
      </c>
      <c r="B712" s="5" t="n">
        <v>0</v>
      </c>
    </row>
    <row r="713" customFormat="false" ht="12.75" hidden="false" customHeight="false" outlineLevel="0" collapsed="false">
      <c r="A713" s="2" t="n">
        <v>36136</v>
      </c>
      <c r="B713" s="5" t="n">
        <v>0</v>
      </c>
    </row>
    <row r="714" customFormat="false" ht="12.75" hidden="false" customHeight="false" outlineLevel="0" collapsed="false">
      <c r="A714" s="2" t="n">
        <v>36137</v>
      </c>
      <c r="B714" s="5" t="n">
        <v>0</v>
      </c>
    </row>
    <row r="715" customFormat="false" ht="12.75" hidden="false" customHeight="false" outlineLevel="0" collapsed="false">
      <c r="A715" s="2" t="n">
        <v>36138</v>
      </c>
      <c r="B715" s="5" t="n">
        <v>15930</v>
      </c>
    </row>
    <row r="716" customFormat="false" ht="12.75" hidden="false" customHeight="false" outlineLevel="0" collapsed="false">
      <c r="A716" s="2" t="n">
        <v>36139</v>
      </c>
      <c r="B716" s="5" t="n">
        <v>0</v>
      </c>
    </row>
    <row r="717" customFormat="false" ht="12.75" hidden="false" customHeight="false" outlineLevel="0" collapsed="false">
      <c r="A717" s="2" t="n">
        <v>36140</v>
      </c>
      <c r="B717" s="5" t="n">
        <v>0</v>
      </c>
    </row>
    <row r="718" customFormat="false" ht="12.75" hidden="false" customHeight="false" outlineLevel="0" collapsed="false">
      <c r="A718" s="2" t="n">
        <v>36141</v>
      </c>
      <c r="B718" s="5" t="n">
        <v>0</v>
      </c>
    </row>
    <row r="719" customFormat="false" ht="12.75" hidden="false" customHeight="false" outlineLevel="0" collapsed="false">
      <c r="A719" s="2" t="n">
        <v>36142</v>
      </c>
      <c r="B719" s="5" t="n">
        <v>0</v>
      </c>
    </row>
    <row r="720" customFormat="false" ht="12.75" hidden="false" customHeight="false" outlineLevel="0" collapsed="false">
      <c r="A720" s="2" t="n">
        <v>36143</v>
      </c>
      <c r="B720" s="5" t="n">
        <v>0</v>
      </c>
    </row>
    <row r="721" customFormat="false" ht="12.75" hidden="false" customHeight="false" outlineLevel="0" collapsed="false">
      <c r="A721" s="2" t="n">
        <v>36144</v>
      </c>
      <c r="B721" s="5" t="n">
        <v>0</v>
      </c>
    </row>
    <row r="722" customFormat="false" ht="12.75" hidden="false" customHeight="false" outlineLevel="0" collapsed="false">
      <c r="A722" s="2" t="n">
        <v>36145</v>
      </c>
      <c r="B722" s="5" t="n">
        <v>0</v>
      </c>
    </row>
    <row r="723" customFormat="false" ht="12.75" hidden="false" customHeight="false" outlineLevel="0" collapsed="false">
      <c r="A723" s="2" t="n">
        <v>36146</v>
      </c>
      <c r="B723" s="5" t="n">
        <v>0</v>
      </c>
    </row>
    <row r="724" customFormat="false" ht="12.75" hidden="false" customHeight="false" outlineLevel="0" collapsed="false">
      <c r="A724" s="2" t="n">
        <v>36147</v>
      </c>
      <c r="B724" s="5" t="n">
        <v>0</v>
      </c>
    </row>
    <row r="725" customFormat="false" ht="12.75" hidden="false" customHeight="false" outlineLevel="0" collapsed="false">
      <c r="A725" s="2" t="n">
        <v>36148</v>
      </c>
      <c r="B725" s="5" t="n">
        <v>0</v>
      </c>
    </row>
    <row r="726" customFormat="false" ht="12.75" hidden="false" customHeight="false" outlineLevel="0" collapsed="false">
      <c r="A726" s="2" t="n">
        <v>36149</v>
      </c>
      <c r="B726" s="5" t="n">
        <v>0</v>
      </c>
    </row>
    <row r="727" customFormat="false" ht="12.75" hidden="false" customHeight="false" outlineLevel="0" collapsed="false">
      <c r="A727" s="2" t="n">
        <v>36150</v>
      </c>
      <c r="B727" s="5" t="n">
        <v>0</v>
      </c>
    </row>
    <row r="728" customFormat="false" ht="12.75" hidden="false" customHeight="false" outlineLevel="0" collapsed="false">
      <c r="A728" s="2" t="n">
        <v>36151</v>
      </c>
      <c r="B728" s="5" t="n">
        <v>5600</v>
      </c>
    </row>
    <row r="729" customFormat="false" ht="12.75" hidden="false" customHeight="false" outlineLevel="0" collapsed="false">
      <c r="A729" s="2" t="n">
        <v>36152</v>
      </c>
      <c r="B729" s="5" t="n">
        <v>5600</v>
      </c>
    </row>
    <row r="730" customFormat="false" ht="12.75" hidden="false" customHeight="false" outlineLevel="0" collapsed="false">
      <c r="A730" s="2" t="n">
        <v>36153</v>
      </c>
      <c r="B730" s="5" t="n">
        <v>0</v>
      </c>
    </row>
    <row r="731" customFormat="false" ht="12.75" hidden="false" customHeight="false" outlineLevel="0" collapsed="false">
      <c r="A731" s="2" t="n">
        <v>36154</v>
      </c>
      <c r="B731" s="5" t="n">
        <v>0</v>
      </c>
    </row>
    <row r="732" customFormat="false" ht="12.75" hidden="false" customHeight="false" outlineLevel="0" collapsed="false">
      <c r="A732" s="2" t="n">
        <v>36155</v>
      </c>
      <c r="B732" s="5" t="n">
        <v>0</v>
      </c>
    </row>
    <row r="733" customFormat="false" ht="12.75" hidden="false" customHeight="false" outlineLevel="0" collapsed="false">
      <c r="A733" s="2" t="n">
        <v>36156</v>
      </c>
      <c r="B733" s="5" t="n">
        <v>0</v>
      </c>
    </row>
    <row r="734" customFormat="false" ht="12.75" hidden="false" customHeight="false" outlineLevel="0" collapsed="false">
      <c r="A734" s="2" t="n">
        <v>36157</v>
      </c>
      <c r="B734" s="5" t="n">
        <v>0</v>
      </c>
    </row>
    <row r="735" customFormat="false" ht="12.75" hidden="false" customHeight="false" outlineLevel="0" collapsed="false">
      <c r="A735" s="2" t="n">
        <v>36158</v>
      </c>
      <c r="B735" s="5" t="n">
        <v>0</v>
      </c>
    </row>
    <row r="736" customFormat="false" ht="12.75" hidden="false" customHeight="false" outlineLevel="0" collapsed="false">
      <c r="A736" s="2" t="n">
        <v>36159</v>
      </c>
      <c r="B736" s="5" t="n">
        <v>0</v>
      </c>
    </row>
    <row r="737" customFormat="false" ht="12.75" hidden="false" customHeight="false" outlineLevel="0" collapsed="false">
      <c r="A737" s="2" t="n">
        <v>36160</v>
      </c>
      <c r="B737" s="5" t="n">
        <v>0</v>
      </c>
    </row>
    <row r="738" customFormat="false" ht="12.75" hidden="false" customHeight="false" outlineLevel="0" collapsed="false">
      <c r="A738" s="6" t="n">
        <v>36161</v>
      </c>
      <c r="B738" s="7" t="n">
        <v>14180</v>
      </c>
    </row>
    <row r="739" customFormat="false" ht="12.75" hidden="false" customHeight="false" outlineLevel="0" collapsed="false">
      <c r="A739" s="6" t="n">
        <v>36162</v>
      </c>
      <c r="B739" s="7" t="n">
        <v>14180</v>
      </c>
    </row>
    <row r="740" customFormat="false" ht="12.75" hidden="false" customHeight="false" outlineLevel="0" collapsed="false">
      <c r="A740" s="6" t="n">
        <v>36163</v>
      </c>
      <c r="B740" s="7" t="n">
        <v>14182</v>
      </c>
    </row>
    <row r="741" customFormat="false" ht="12.75" hidden="false" customHeight="false" outlineLevel="0" collapsed="false">
      <c r="A741" s="6" t="n">
        <v>36164</v>
      </c>
      <c r="B741" s="7" t="n">
        <v>14180</v>
      </c>
    </row>
    <row r="742" customFormat="false" ht="12.75" hidden="false" customHeight="false" outlineLevel="0" collapsed="false">
      <c r="A742" s="6" t="n">
        <v>36165</v>
      </c>
      <c r="B742" s="7" t="n">
        <v>14180</v>
      </c>
    </row>
    <row r="743" customFormat="false" ht="12.75" hidden="false" customHeight="false" outlineLevel="0" collapsed="false">
      <c r="A743" s="6" t="n">
        <v>36166</v>
      </c>
      <c r="B743" s="7" t="n">
        <v>14180</v>
      </c>
    </row>
    <row r="744" customFormat="false" ht="12.75" hidden="false" customHeight="false" outlineLevel="0" collapsed="false">
      <c r="A744" s="6" t="n">
        <v>36167</v>
      </c>
      <c r="B744" s="7" t="n">
        <v>14180</v>
      </c>
    </row>
    <row r="745" customFormat="false" ht="12.75" hidden="false" customHeight="false" outlineLevel="0" collapsed="false">
      <c r="A745" s="6" t="n">
        <v>36168</v>
      </c>
      <c r="B745" s="7" t="n">
        <v>14180</v>
      </c>
    </row>
    <row r="746" customFormat="false" ht="12.75" hidden="false" customHeight="false" outlineLevel="0" collapsed="false">
      <c r="A746" s="6" t="n">
        <v>36169</v>
      </c>
      <c r="B746" s="7" t="n">
        <v>14930</v>
      </c>
    </row>
    <row r="747" customFormat="false" ht="12.75" hidden="false" customHeight="false" outlineLevel="0" collapsed="false">
      <c r="A747" s="6" t="n">
        <v>36170</v>
      </c>
      <c r="B747" s="7" t="n">
        <v>14930</v>
      </c>
    </row>
    <row r="748" customFormat="false" ht="12.75" hidden="false" customHeight="false" outlineLevel="0" collapsed="false">
      <c r="A748" s="6" t="n">
        <v>36171</v>
      </c>
      <c r="B748" s="7" t="n">
        <v>14930</v>
      </c>
    </row>
    <row r="749" customFormat="false" ht="12.75" hidden="false" customHeight="false" outlineLevel="0" collapsed="false">
      <c r="A749" s="6" t="n">
        <v>36172</v>
      </c>
      <c r="B749" s="7" t="n">
        <v>14930</v>
      </c>
    </row>
    <row r="750" customFormat="false" ht="12.75" hidden="false" customHeight="false" outlineLevel="0" collapsed="false">
      <c r="A750" s="6" t="n">
        <v>36173</v>
      </c>
      <c r="B750" s="7" t="n">
        <v>14930</v>
      </c>
    </row>
    <row r="751" customFormat="false" ht="12.75" hidden="false" customHeight="false" outlineLevel="0" collapsed="false">
      <c r="A751" s="6" t="n">
        <v>36174</v>
      </c>
      <c r="B751" s="7" t="n">
        <v>14930</v>
      </c>
    </row>
    <row r="752" customFormat="false" ht="12.75" hidden="false" customHeight="false" outlineLevel="0" collapsed="false">
      <c r="A752" s="6" t="n">
        <v>36175</v>
      </c>
      <c r="B752" s="7" t="n">
        <v>14930</v>
      </c>
    </row>
    <row r="753" customFormat="false" ht="12.75" hidden="false" customHeight="false" outlineLevel="0" collapsed="false">
      <c r="A753" s="6" t="n">
        <v>36176</v>
      </c>
      <c r="B753" s="7" t="n">
        <v>14930</v>
      </c>
    </row>
    <row r="754" customFormat="false" ht="12.75" hidden="false" customHeight="false" outlineLevel="0" collapsed="false">
      <c r="A754" s="6" t="n">
        <v>36177</v>
      </c>
      <c r="B754" s="7" t="n">
        <v>14930</v>
      </c>
    </row>
    <row r="755" customFormat="false" ht="12.75" hidden="false" customHeight="false" outlineLevel="0" collapsed="false">
      <c r="A755" s="6" t="n">
        <v>36178</v>
      </c>
      <c r="B755" s="7" t="n">
        <v>14930</v>
      </c>
    </row>
    <row r="756" customFormat="false" ht="12.75" hidden="false" customHeight="false" outlineLevel="0" collapsed="false">
      <c r="A756" s="6" t="n">
        <v>36179</v>
      </c>
      <c r="B756" s="7" t="n">
        <v>14930</v>
      </c>
    </row>
    <row r="757" customFormat="false" ht="12.75" hidden="false" customHeight="false" outlineLevel="0" collapsed="false">
      <c r="A757" s="6" t="n">
        <v>36180</v>
      </c>
      <c r="B757" s="7" t="n">
        <v>0</v>
      </c>
    </row>
    <row r="758" customFormat="false" ht="12.75" hidden="false" customHeight="false" outlineLevel="0" collapsed="false">
      <c r="A758" s="6" t="n">
        <v>36181</v>
      </c>
      <c r="B758" s="7" t="n">
        <v>0</v>
      </c>
    </row>
    <row r="759" customFormat="false" ht="12.75" hidden="false" customHeight="false" outlineLevel="0" collapsed="false">
      <c r="A759" s="6" t="n">
        <v>36182</v>
      </c>
      <c r="B759" s="7" t="n">
        <v>0</v>
      </c>
    </row>
    <row r="760" customFormat="false" ht="12.75" hidden="false" customHeight="false" outlineLevel="0" collapsed="false">
      <c r="A760" s="6" t="n">
        <v>36183</v>
      </c>
      <c r="B760" s="7" t="n">
        <v>0</v>
      </c>
    </row>
    <row r="761" customFormat="false" ht="12.75" hidden="false" customHeight="false" outlineLevel="0" collapsed="false">
      <c r="A761" s="6" t="n">
        <v>36184</v>
      </c>
      <c r="B761" s="7" t="n">
        <v>0</v>
      </c>
    </row>
    <row r="762" customFormat="false" ht="12.75" hidden="false" customHeight="false" outlineLevel="0" collapsed="false">
      <c r="A762" s="6" t="n">
        <v>36185</v>
      </c>
      <c r="B762" s="7" t="n">
        <v>0</v>
      </c>
    </row>
    <row r="763" customFormat="false" ht="12.75" hidden="false" customHeight="false" outlineLevel="0" collapsed="false">
      <c r="A763" s="6" t="n">
        <v>36186</v>
      </c>
      <c r="B763" s="7" t="n">
        <v>0</v>
      </c>
    </row>
    <row r="764" customFormat="false" ht="12.75" hidden="false" customHeight="false" outlineLevel="0" collapsed="false">
      <c r="A764" s="6" t="n">
        <v>36187</v>
      </c>
      <c r="B764" s="7" t="n">
        <v>0</v>
      </c>
    </row>
    <row r="765" customFormat="false" ht="12.75" hidden="false" customHeight="false" outlineLevel="0" collapsed="false">
      <c r="A765" s="6" t="n">
        <v>36188</v>
      </c>
      <c r="B765" s="7" t="n">
        <v>0</v>
      </c>
    </row>
    <row r="766" customFormat="false" ht="12.75" hidden="false" customHeight="false" outlineLevel="0" collapsed="false">
      <c r="A766" s="6" t="n">
        <v>36189</v>
      </c>
      <c r="B766" s="7" t="n">
        <v>0</v>
      </c>
    </row>
    <row r="767" customFormat="false" ht="12.75" hidden="false" customHeight="false" outlineLevel="0" collapsed="false">
      <c r="A767" s="6" t="n">
        <v>36190</v>
      </c>
      <c r="B767" s="7" t="n">
        <v>14930</v>
      </c>
    </row>
    <row r="768" customFormat="false" ht="12.75" hidden="false" customHeight="false" outlineLevel="0" collapsed="false">
      <c r="A768" s="6" t="n">
        <v>36191</v>
      </c>
      <c r="B768" s="7" t="n">
        <v>14930</v>
      </c>
    </row>
    <row r="769" customFormat="false" ht="12.75" hidden="false" customHeight="false" outlineLevel="0" collapsed="false">
      <c r="A769" s="6" t="n">
        <v>36192</v>
      </c>
      <c r="B769" s="7" t="n">
        <v>14930</v>
      </c>
    </row>
    <row r="770" customFormat="false" ht="12.75" hidden="false" customHeight="false" outlineLevel="0" collapsed="false">
      <c r="A770" s="6" t="n">
        <v>36193</v>
      </c>
      <c r="B770" s="7" t="n">
        <v>14930</v>
      </c>
    </row>
    <row r="771" customFormat="false" ht="12.75" hidden="false" customHeight="false" outlineLevel="0" collapsed="false">
      <c r="A771" s="6" t="n">
        <v>36194</v>
      </c>
      <c r="B771" s="7" t="n">
        <v>14930</v>
      </c>
    </row>
    <row r="772" customFormat="false" ht="12.75" hidden="false" customHeight="false" outlineLevel="0" collapsed="false">
      <c r="A772" s="6" t="n">
        <v>36195</v>
      </c>
      <c r="B772" s="7" t="n">
        <v>0</v>
      </c>
    </row>
    <row r="773" customFormat="false" ht="12.75" hidden="false" customHeight="false" outlineLevel="0" collapsed="false">
      <c r="A773" s="6" t="n">
        <v>36196</v>
      </c>
      <c r="B773" s="7" t="n">
        <v>14930</v>
      </c>
    </row>
    <row r="774" customFormat="false" ht="12.75" hidden="false" customHeight="false" outlineLevel="0" collapsed="false">
      <c r="A774" s="6" t="n">
        <v>36197</v>
      </c>
      <c r="B774" s="7" t="n">
        <v>0</v>
      </c>
    </row>
    <row r="775" customFormat="false" ht="12.75" hidden="false" customHeight="false" outlineLevel="0" collapsed="false">
      <c r="A775" s="6" t="n">
        <v>36198</v>
      </c>
      <c r="B775" s="7" t="n">
        <v>0</v>
      </c>
    </row>
    <row r="776" customFormat="false" ht="12.75" hidden="false" customHeight="false" outlineLevel="0" collapsed="false">
      <c r="A776" s="6" t="n">
        <v>36199</v>
      </c>
      <c r="B776" s="7" t="n">
        <v>0</v>
      </c>
    </row>
    <row r="777" customFormat="false" ht="12.75" hidden="false" customHeight="false" outlineLevel="0" collapsed="false">
      <c r="A777" s="6" t="n">
        <v>36200</v>
      </c>
      <c r="B777" s="7" t="n">
        <v>0</v>
      </c>
    </row>
    <row r="778" customFormat="false" ht="12.75" hidden="false" customHeight="false" outlineLevel="0" collapsed="false">
      <c r="A778" s="6" t="n">
        <v>36201</v>
      </c>
      <c r="B778" s="7" t="n">
        <v>0</v>
      </c>
    </row>
    <row r="779" customFormat="false" ht="12.75" hidden="false" customHeight="false" outlineLevel="0" collapsed="false">
      <c r="A779" s="6" t="n">
        <v>36202</v>
      </c>
      <c r="B779" s="7" t="n">
        <v>0</v>
      </c>
    </row>
    <row r="780" customFormat="false" ht="12.75" hidden="false" customHeight="false" outlineLevel="0" collapsed="false">
      <c r="A780" s="6" t="n">
        <v>36203</v>
      </c>
      <c r="B780" s="7" t="n">
        <v>0</v>
      </c>
    </row>
    <row r="781" customFormat="false" ht="12.75" hidden="false" customHeight="false" outlineLevel="0" collapsed="false">
      <c r="A781" s="6" t="n">
        <v>36204</v>
      </c>
      <c r="B781" s="7" t="n">
        <v>15930</v>
      </c>
    </row>
    <row r="782" customFormat="false" ht="12.75" hidden="false" customHeight="false" outlineLevel="0" collapsed="false">
      <c r="A782" s="6" t="n">
        <v>36205</v>
      </c>
      <c r="B782" s="7" t="n">
        <v>15930</v>
      </c>
    </row>
    <row r="783" customFormat="false" ht="12.75" hidden="false" customHeight="false" outlineLevel="0" collapsed="false">
      <c r="A783" s="6" t="n">
        <v>36206</v>
      </c>
      <c r="B783" s="7" t="n">
        <v>15930</v>
      </c>
    </row>
    <row r="784" customFormat="false" ht="12.75" hidden="false" customHeight="false" outlineLevel="0" collapsed="false">
      <c r="A784" s="6" t="n">
        <v>36207</v>
      </c>
      <c r="B784" s="7" t="n">
        <v>0</v>
      </c>
    </row>
    <row r="785" customFormat="false" ht="12.75" hidden="false" customHeight="false" outlineLevel="0" collapsed="false">
      <c r="A785" s="6" t="n">
        <v>36208</v>
      </c>
      <c r="B785" s="7" t="n">
        <v>0</v>
      </c>
    </row>
    <row r="786" customFormat="false" ht="12.75" hidden="false" customHeight="false" outlineLevel="0" collapsed="false">
      <c r="A786" s="6" t="n">
        <v>36209</v>
      </c>
      <c r="B786" s="7" t="n">
        <v>15930</v>
      </c>
    </row>
    <row r="787" customFormat="false" ht="12.75" hidden="false" customHeight="false" outlineLevel="0" collapsed="false">
      <c r="A787" s="6" t="n">
        <v>36210</v>
      </c>
      <c r="B787" s="7" t="n">
        <v>15930</v>
      </c>
    </row>
    <row r="788" customFormat="false" ht="12.75" hidden="false" customHeight="false" outlineLevel="0" collapsed="false">
      <c r="A788" s="6" t="n">
        <v>36211</v>
      </c>
      <c r="B788" s="7" t="n">
        <v>15930</v>
      </c>
    </row>
    <row r="789" customFormat="false" ht="12.75" hidden="false" customHeight="false" outlineLevel="0" collapsed="false">
      <c r="A789" s="6" t="n">
        <v>36212</v>
      </c>
      <c r="B789" s="7" t="n">
        <v>15930</v>
      </c>
    </row>
    <row r="790" customFormat="false" ht="12.75" hidden="false" customHeight="false" outlineLevel="0" collapsed="false">
      <c r="A790" s="6" t="n">
        <v>36213</v>
      </c>
      <c r="B790" s="7" t="n">
        <v>15930</v>
      </c>
    </row>
    <row r="791" customFormat="false" ht="12.75" hidden="false" customHeight="false" outlineLevel="0" collapsed="false">
      <c r="A791" s="6" t="n">
        <v>36214</v>
      </c>
      <c r="B791" s="7" t="n">
        <v>15930</v>
      </c>
    </row>
    <row r="792" customFormat="false" ht="12.75" hidden="false" customHeight="false" outlineLevel="0" collapsed="false">
      <c r="A792" s="6" t="n">
        <v>36215</v>
      </c>
      <c r="B792" s="7" t="n">
        <v>15930</v>
      </c>
    </row>
    <row r="793" customFormat="false" ht="12.75" hidden="false" customHeight="false" outlineLevel="0" collapsed="false">
      <c r="A793" s="6" t="n">
        <v>36216</v>
      </c>
      <c r="B793" s="7" t="n">
        <v>15930</v>
      </c>
    </row>
    <row r="794" customFormat="false" ht="12.75" hidden="false" customHeight="false" outlineLevel="0" collapsed="false">
      <c r="A794" s="6" t="n">
        <v>36217</v>
      </c>
      <c r="B794" s="7" t="n">
        <v>15930</v>
      </c>
    </row>
    <row r="795" customFormat="false" ht="12.75" hidden="false" customHeight="false" outlineLevel="0" collapsed="false">
      <c r="A795" s="6" t="n">
        <v>36218</v>
      </c>
      <c r="B795" s="7" t="n">
        <v>15930</v>
      </c>
    </row>
    <row r="796" customFormat="false" ht="12.75" hidden="false" customHeight="false" outlineLevel="0" collapsed="false">
      <c r="A796" s="6" t="n">
        <v>36219</v>
      </c>
      <c r="B796" s="7" t="n">
        <v>15930</v>
      </c>
    </row>
    <row r="797" customFormat="false" ht="12.75" hidden="false" customHeight="false" outlineLevel="0" collapsed="false">
      <c r="A797" s="6" t="n">
        <v>36220</v>
      </c>
      <c r="B797" s="7" t="n">
        <v>15930</v>
      </c>
    </row>
    <row r="798" customFormat="false" ht="12.75" hidden="false" customHeight="false" outlineLevel="0" collapsed="false">
      <c r="A798" s="6" t="n">
        <v>36221</v>
      </c>
      <c r="B798" s="7" t="n">
        <v>15930</v>
      </c>
    </row>
    <row r="799" customFormat="false" ht="12.75" hidden="false" customHeight="false" outlineLevel="0" collapsed="false">
      <c r="A799" s="6" t="n">
        <v>36222</v>
      </c>
      <c r="B799" s="7" t="n">
        <v>8430</v>
      </c>
    </row>
    <row r="800" customFormat="false" ht="12.75" hidden="false" customHeight="false" outlineLevel="0" collapsed="false">
      <c r="A800" s="6" t="n">
        <v>36223</v>
      </c>
      <c r="B800" s="7" t="n">
        <v>15930</v>
      </c>
    </row>
    <row r="801" customFormat="false" ht="12.75" hidden="false" customHeight="false" outlineLevel="0" collapsed="false">
      <c r="A801" s="6" t="n">
        <v>36224</v>
      </c>
      <c r="B801" s="7" t="n">
        <v>15930</v>
      </c>
    </row>
    <row r="802" customFormat="false" ht="12.75" hidden="false" customHeight="false" outlineLevel="0" collapsed="false">
      <c r="A802" s="6" t="n">
        <v>36225</v>
      </c>
      <c r="B802" s="7" t="n">
        <v>15930</v>
      </c>
    </row>
    <row r="803" customFormat="false" ht="12.75" hidden="false" customHeight="false" outlineLevel="0" collapsed="false">
      <c r="A803" s="6" t="n">
        <v>36226</v>
      </c>
      <c r="B803" s="7" t="n">
        <v>15930</v>
      </c>
    </row>
    <row r="804" customFormat="false" ht="12.75" hidden="false" customHeight="false" outlineLevel="0" collapsed="false">
      <c r="A804" s="6" t="n">
        <v>36227</v>
      </c>
      <c r="B804" s="7" t="n">
        <v>15930</v>
      </c>
    </row>
    <row r="805" customFormat="false" ht="12.75" hidden="false" customHeight="false" outlineLevel="0" collapsed="false">
      <c r="A805" s="6" t="n">
        <v>36228</v>
      </c>
      <c r="B805" s="7" t="n">
        <v>15930</v>
      </c>
    </row>
    <row r="806" customFormat="false" ht="12.75" hidden="false" customHeight="false" outlineLevel="0" collapsed="false">
      <c r="A806" s="6" t="n">
        <v>36229</v>
      </c>
      <c r="B806" s="7" t="n">
        <v>15930</v>
      </c>
    </row>
    <row r="807" customFormat="false" ht="12.75" hidden="false" customHeight="false" outlineLevel="0" collapsed="false">
      <c r="A807" s="6" t="n">
        <v>36230</v>
      </c>
      <c r="B807" s="7" t="n">
        <v>15930</v>
      </c>
    </row>
    <row r="808" customFormat="false" ht="12.75" hidden="false" customHeight="false" outlineLevel="0" collapsed="false">
      <c r="A808" s="6" t="n">
        <v>36231</v>
      </c>
      <c r="B808" s="7" t="n">
        <v>15930</v>
      </c>
    </row>
    <row r="809" customFormat="false" ht="12.75" hidden="false" customHeight="false" outlineLevel="0" collapsed="false">
      <c r="A809" s="6" t="n">
        <v>36232</v>
      </c>
      <c r="B809" s="7" t="n">
        <v>15930</v>
      </c>
    </row>
    <row r="810" customFormat="false" ht="12.75" hidden="false" customHeight="false" outlineLevel="0" collapsed="false">
      <c r="A810" s="6" t="n">
        <v>36233</v>
      </c>
      <c r="B810" s="7" t="n">
        <v>15930</v>
      </c>
    </row>
    <row r="811" customFormat="false" ht="12.75" hidden="false" customHeight="false" outlineLevel="0" collapsed="false">
      <c r="A811" s="6" t="n">
        <v>36234</v>
      </c>
      <c r="B811" s="7" t="n">
        <v>15930</v>
      </c>
    </row>
    <row r="812" customFormat="false" ht="12.75" hidden="false" customHeight="false" outlineLevel="0" collapsed="false">
      <c r="A812" s="6" t="n">
        <v>36235</v>
      </c>
      <c r="B812" s="7" t="n">
        <v>15930</v>
      </c>
    </row>
    <row r="813" customFormat="false" ht="12.75" hidden="false" customHeight="false" outlineLevel="0" collapsed="false">
      <c r="A813" s="6" t="n">
        <v>36236</v>
      </c>
      <c r="B813" s="7" t="n">
        <v>15930</v>
      </c>
    </row>
    <row r="814" customFormat="false" ht="12.75" hidden="false" customHeight="false" outlineLevel="0" collapsed="false">
      <c r="A814" s="6" t="n">
        <v>36237</v>
      </c>
      <c r="B814" s="7" t="n">
        <v>15930</v>
      </c>
    </row>
    <row r="815" customFormat="false" ht="12.75" hidden="false" customHeight="false" outlineLevel="0" collapsed="false">
      <c r="A815" s="6" t="n">
        <v>36238</v>
      </c>
      <c r="B815" s="7" t="n">
        <v>15930</v>
      </c>
    </row>
    <row r="816" customFormat="false" ht="12.75" hidden="false" customHeight="false" outlineLevel="0" collapsed="false">
      <c r="A816" s="6" t="n">
        <v>36239</v>
      </c>
      <c r="B816" s="7" t="n">
        <v>15930</v>
      </c>
    </row>
    <row r="817" customFormat="false" ht="12.75" hidden="false" customHeight="false" outlineLevel="0" collapsed="false">
      <c r="A817" s="6" t="n">
        <v>36240</v>
      </c>
      <c r="B817" s="7" t="n">
        <v>15930</v>
      </c>
    </row>
    <row r="818" customFormat="false" ht="12.75" hidden="false" customHeight="false" outlineLevel="0" collapsed="false">
      <c r="A818" s="6" t="n">
        <v>36241</v>
      </c>
      <c r="B818" s="7" t="n">
        <v>15930</v>
      </c>
    </row>
    <row r="819" customFormat="false" ht="12.75" hidden="false" customHeight="false" outlineLevel="0" collapsed="false">
      <c r="A819" s="6" t="n">
        <v>36242</v>
      </c>
      <c r="B819" s="7" t="n">
        <v>15930</v>
      </c>
    </row>
    <row r="820" customFormat="false" ht="12.75" hidden="false" customHeight="false" outlineLevel="0" collapsed="false">
      <c r="A820" s="6" t="n">
        <v>36243</v>
      </c>
      <c r="B820" s="7" t="n">
        <v>15930</v>
      </c>
    </row>
    <row r="821" customFormat="false" ht="12.75" hidden="false" customHeight="false" outlineLevel="0" collapsed="false">
      <c r="A821" s="6" t="n">
        <v>36244</v>
      </c>
      <c r="B821" s="7" t="n">
        <v>15930</v>
      </c>
    </row>
    <row r="822" customFormat="false" ht="12.75" hidden="false" customHeight="false" outlineLevel="0" collapsed="false">
      <c r="A822" s="6" t="n">
        <v>36245</v>
      </c>
      <c r="B822" s="7" t="n">
        <v>15930</v>
      </c>
    </row>
    <row r="823" customFormat="false" ht="12.75" hidden="false" customHeight="false" outlineLevel="0" collapsed="false">
      <c r="A823" s="6" t="n">
        <v>36246</v>
      </c>
      <c r="B823" s="7" t="n">
        <v>15930</v>
      </c>
    </row>
    <row r="824" customFormat="false" ht="12.75" hidden="false" customHeight="false" outlineLevel="0" collapsed="false">
      <c r="A824" s="6" t="n">
        <v>36247</v>
      </c>
      <c r="B824" s="7" t="n">
        <v>15930</v>
      </c>
    </row>
    <row r="825" customFormat="false" ht="12.75" hidden="false" customHeight="false" outlineLevel="0" collapsed="false">
      <c r="A825" s="6" t="n">
        <v>36248</v>
      </c>
      <c r="B825" s="7" t="n">
        <v>15930</v>
      </c>
    </row>
    <row r="826" customFormat="false" ht="12.75" hidden="false" customHeight="false" outlineLevel="0" collapsed="false">
      <c r="A826" s="6" t="n">
        <v>36249</v>
      </c>
      <c r="B826" s="7" t="n">
        <v>15930</v>
      </c>
    </row>
    <row r="827" customFormat="false" ht="12.75" hidden="false" customHeight="false" outlineLevel="0" collapsed="false">
      <c r="A827" s="6" t="n">
        <v>36250</v>
      </c>
      <c r="B827" s="7" t="n">
        <v>0</v>
      </c>
    </row>
    <row r="828" customFormat="false" ht="12.75" hidden="false" customHeight="false" outlineLevel="0" collapsed="false">
      <c r="A828" s="6" t="n">
        <v>36251</v>
      </c>
      <c r="B828" s="7" t="n">
        <v>0</v>
      </c>
    </row>
    <row r="829" customFormat="false" ht="12.75" hidden="false" customHeight="false" outlineLevel="0" collapsed="false">
      <c r="A829" s="6" t="n">
        <v>36252</v>
      </c>
      <c r="B829" s="7" t="n">
        <v>4000</v>
      </c>
    </row>
    <row r="830" customFormat="false" ht="12.75" hidden="false" customHeight="false" outlineLevel="0" collapsed="false">
      <c r="A830" s="6" t="n">
        <v>36253</v>
      </c>
      <c r="B830" s="7" t="n">
        <v>0</v>
      </c>
    </row>
    <row r="831" customFormat="false" ht="12.75" hidden="false" customHeight="false" outlineLevel="0" collapsed="false">
      <c r="A831" s="6" t="n">
        <v>36254</v>
      </c>
      <c r="B831" s="7" t="n">
        <v>0</v>
      </c>
    </row>
    <row r="832" customFormat="false" ht="12.75" hidden="false" customHeight="false" outlineLevel="0" collapsed="false">
      <c r="A832" s="6" t="n">
        <v>36255</v>
      </c>
      <c r="B832" s="7" t="n">
        <v>0</v>
      </c>
    </row>
    <row r="833" customFormat="false" ht="12.75" hidden="false" customHeight="false" outlineLevel="0" collapsed="false">
      <c r="A833" s="6" t="n">
        <v>36256</v>
      </c>
      <c r="B833" s="7" t="n">
        <v>15930</v>
      </c>
    </row>
    <row r="834" customFormat="false" ht="12.75" hidden="false" customHeight="false" outlineLevel="0" collapsed="false">
      <c r="A834" s="6" t="n">
        <v>36257</v>
      </c>
      <c r="B834" s="7" t="n">
        <v>15930</v>
      </c>
    </row>
    <row r="835" customFormat="false" ht="12.75" hidden="false" customHeight="false" outlineLevel="0" collapsed="false">
      <c r="A835" s="6" t="n">
        <v>36258</v>
      </c>
      <c r="B835" s="7" t="n">
        <v>0</v>
      </c>
    </row>
    <row r="836" customFormat="false" ht="12.75" hidden="false" customHeight="false" outlineLevel="0" collapsed="false">
      <c r="A836" s="6" t="n">
        <v>36259</v>
      </c>
      <c r="B836" s="7" t="n">
        <v>0</v>
      </c>
    </row>
    <row r="837" customFormat="false" ht="12.75" hidden="false" customHeight="false" outlineLevel="0" collapsed="false">
      <c r="A837" s="6" t="n">
        <v>36260</v>
      </c>
      <c r="B837" s="7" t="n">
        <v>15930</v>
      </c>
    </row>
    <row r="838" customFormat="false" ht="12.75" hidden="false" customHeight="false" outlineLevel="0" collapsed="false">
      <c r="A838" s="6" t="n">
        <v>36261</v>
      </c>
      <c r="B838" s="7" t="n">
        <v>15930</v>
      </c>
    </row>
    <row r="839" customFormat="false" ht="12.75" hidden="false" customHeight="false" outlineLevel="0" collapsed="false">
      <c r="A839" s="6" t="n">
        <v>36262</v>
      </c>
      <c r="B839" s="7" t="n">
        <v>15930</v>
      </c>
    </row>
    <row r="840" customFormat="false" ht="12.75" hidden="false" customHeight="false" outlineLevel="0" collapsed="false">
      <c r="A840" s="6" t="n">
        <v>36263</v>
      </c>
      <c r="B840" s="7" t="n">
        <v>15930</v>
      </c>
    </row>
    <row r="841" customFormat="false" ht="12.75" hidden="false" customHeight="false" outlineLevel="0" collapsed="false">
      <c r="A841" s="6" t="n">
        <v>36264</v>
      </c>
      <c r="B841" s="7" t="n">
        <v>15930</v>
      </c>
    </row>
    <row r="842" customFormat="false" ht="12.75" hidden="false" customHeight="false" outlineLevel="0" collapsed="false">
      <c r="A842" s="6" t="n">
        <v>36265</v>
      </c>
      <c r="B842" s="7" t="n">
        <v>15930</v>
      </c>
    </row>
    <row r="843" customFormat="false" ht="12.75" hidden="false" customHeight="false" outlineLevel="0" collapsed="false">
      <c r="A843" s="6" t="n">
        <v>36266</v>
      </c>
      <c r="B843" s="7" t="n">
        <v>15930</v>
      </c>
    </row>
    <row r="844" customFormat="false" ht="12.75" hidden="false" customHeight="false" outlineLevel="0" collapsed="false">
      <c r="A844" s="6" t="n">
        <v>36267</v>
      </c>
      <c r="B844" s="7" t="n">
        <v>15930</v>
      </c>
    </row>
    <row r="845" customFormat="false" ht="12.75" hidden="false" customHeight="false" outlineLevel="0" collapsed="false">
      <c r="A845" s="6" t="n">
        <v>36268</v>
      </c>
      <c r="B845" s="7" t="n">
        <v>15930</v>
      </c>
    </row>
    <row r="846" customFormat="false" ht="12.75" hidden="false" customHeight="false" outlineLevel="0" collapsed="false">
      <c r="A846" s="6" t="n">
        <v>36269</v>
      </c>
      <c r="B846" s="7" t="n">
        <v>15930</v>
      </c>
    </row>
    <row r="847" customFormat="false" ht="12.75" hidden="false" customHeight="false" outlineLevel="0" collapsed="false">
      <c r="A847" s="6" t="n">
        <v>36270</v>
      </c>
      <c r="B847" s="7" t="n">
        <v>15930</v>
      </c>
    </row>
    <row r="848" customFormat="false" ht="12.75" hidden="false" customHeight="false" outlineLevel="0" collapsed="false">
      <c r="A848" s="6" t="n">
        <v>36271</v>
      </c>
      <c r="B848" s="7" t="n">
        <v>15930</v>
      </c>
    </row>
    <row r="849" customFormat="false" ht="12.75" hidden="false" customHeight="false" outlineLevel="0" collapsed="false">
      <c r="A849" s="6" t="n">
        <v>36272</v>
      </c>
      <c r="B849" s="7" t="n">
        <v>15930</v>
      </c>
    </row>
    <row r="850" customFormat="false" ht="12.75" hidden="false" customHeight="false" outlineLevel="0" collapsed="false">
      <c r="A850" s="6" t="n">
        <v>36273</v>
      </c>
      <c r="B850" s="7" t="n">
        <v>15930</v>
      </c>
    </row>
    <row r="851" customFormat="false" ht="12.75" hidden="false" customHeight="false" outlineLevel="0" collapsed="false">
      <c r="A851" s="6" t="n">
        <v>36274</v>
      </c>
      <c r="B851" s="7" t="n">
        <v>15930</v>
      </c>
    </row>
    <row r="852" customFormat="false" ht="12.75" hidden="false" customHeight="false" outlineLevel="0" collapsed="false">
      <c r="A852" s="6" t="n">
        <v>36275</v>
      </c>
      <c r="B852" s="7" t="n">
        <v>15930</v>
      </c>
    </row>
    <row r="853" customFormat="false" ht="12.75" hidden="false" customHeight="false" outlineLevel="0" collapsed="false">
      <c r="A853" s="6" t="n">
        <v>36276</v>
      </c>
      <c r="B853" s="7" t="n">
        <v>15930</v>
      </c>
    </row>
    <row r="854" customFormat="false" ht="12.75" hidden="false" customHeight="false" outlineLevel="0" collapsed="false">
      <c r="A854" s="6" t="n">
        <v>36277</v>
      </c>
      <c r="B854" s="7" t="n">
        <v>15930</v>
      </c>
    </row>
    <row r="855" customFormat="false" ht="12.75" hidden="false" customHeight="false" outlineLevel="0" collapsed="false">
      <c r="A855" s="6" t="n">
        <v>36278</v>
      </c>
      <c r="B855" s="7" t="n">
        <v>15930</v>
      </c>
    </row>
    <row r="856" customFormat="false" ht="12.75" hidden="false" customHeight="false" outlineLevel="0" collapsed="false">
      <c r="A856" s="6" t="n">
        <v>36279</v>
      </c>
      <c r="B856" s="7" t="n">
        <v>15930</v>
      </c>
    </row>
    <row r="857" customFormat="false" ht="12.75" hidden="false" customHeight="false" outlineLevel="0" collapsed="false">
      <c r="A857" s="6" t="n">
        <v>36280</v>
      </c>
      <c r="B857" s="7" t="n">
        <v>15930</v>
      </c>
    </row>
    <row r="858" customFormat="false" ht="12.75" hidden="false" customHeight="false" outlineLevel="0" collapsed="false">
      <c r="A858" s="6" t="n">
        <v>36281</v>
      </c>
      <c r="B858" s="7" t="n">
        <v>15930</v>
      </c>
    </row>
    <row r="859" customFormat="false" ht="12.75" hidden="false" customHeight="false" outlineLevel="0" collapsed="false">
      <c r="A859" s="6" t="n">
        <v>36282</v>
      </c>
      <c r="B859" s="7" t="n">
        <v>15930</v>
      </c>
    </row>
    <row r="860" customFormat="false" ht="12.75" hidden="false" customHeight="false" outlineLevel="0" collapsed="false">
      <c r="A860" s="6" t="n">
        <v>36283</v>
      </c>
      <c r="B860" s="7" t="n">
        <v>15930</v>
      </c>
    </row>
    <row r="861" customFormat="false" ht="12.75" hidden="false" customHeight="false" outlineLevel="0" collapsed="false">
      <c r="A861" s="6" t="n">
        <v>36284</v>
      </c>
      <c r="B861" s="7" t="n">
        <v>15930</v>
      </c>
    </row>
    <row r="862" customFormat="false" ht="12.75" hidden="false" customHeight="false" outlineLevel="0" collapsed="false">
      <c r="A862" s="6" t="n">
        <v>36285</v>
      </c>
      <c r="B862" s="7" t="n">
        <v>15930</v>
      </c>
    </row>
    <row r="863" customFormat="false" ht="12.75" hidden="false" customHeight="false" outlineLevel="0" collapsed="false">
      <c r="A863" s="6" t="n">
        <v>36286</v>
      </c>
      <c r="B863" s="7" t="n">
        <v>15930</v>
      </c>
    </row>
    <row r="864" customFormat="false" ht="12.75" hidden="false" customHeight="false" outlineLevel="0" collapsed="false">
      <c r="A864" s="6" t="n">
        <v>36287</v>
      </c>
      <c r="B864" s="7" t="n">
        <v>15930</v>
      </c>
    </row>
    <row r="865" customFormat="false" ht="12.75" hidden="false" customHeight="false" outlineLevel="0" collapsed="false">
      <c r="A865" s="6" t="n">
        <v>36288</v>
      </c>
      <c r="B865" s="7" t="n">
        <v>15930</v>
      </c>
    </row>
    <row r="866" customFormat="false" ht="12.75" hidden="false" customHeight="false" outlineLevel="0" collapsed="false">
      <c r="A866" s="6" t="n">
        <v>36289</v>
      </c>
      <c r="B866" s="7" t="n">
        <v>15930</v>
      </c>
    </row>
    <row r="867" customFormat="false" ht="12.75" hidden="false" customHeight="false" outlineLevel="0" collapsed="false">
      <c r="A867" s="6" t="n">
        <v>36290</v>
      </c>
      <c r="B867" s="7" t="n">
        <v>15930</v>
      </c>
    </row>
    <row r="868" customFormat="false" ht="12.75" hidden="false" customHeight="false" outlineLevel="0" collapsed="false">
      <c r="A868" s="6" t="n">
        <v>36291</v>
      </c>
      <c r="B868" s="7" t="n">
        <v>15930</v>
      </c>
    </row>
    <row r="869" customFormat="false" ht="12.75" hidden="false" customHeight="false" outlineLevel="0" collapsed="false">
      <c r="A869" s="6" t="n">
        <v>36292</v>
      </c>
      <c r="B869" s="7" t="n">
        <v>15930</v>
      </c>
    </row>
    <row r="870" customFormat="false" ht="12.75" hidden="false" customHeight="false" outlineLevel="0" collapsed="false">
      <c r="A870" s="6" t="n">
        <v>36293</v>
      </c>
      <c r="B870" s="7" t="n">
        <v>15930</v>
      </c>
    </row>
    <row r="871" customFormat="false" ht="12.75" hidden="false" customHeight="false" outlineLevel="0" collapsed="false">
      <c r="A871" s="6" t="n">
        <v>36294</v>
      </c>
      <c r="B871" s="7" t="n">
        <v>15930</v>
      </c>
    </row>
    <row r="872" customFormat="false" ht="12.75" hidden="false" customHeight="false" outlineLevel="0" collapsed="false">
      <c r="A872" s="6" t="n">
        <v>36295</v>
      </c>
      <c r="B872" s="7" t="n">
        <v>15930</v>
      </c>
    </row>
    <row r="873" customFormat="false" ht="12.75" hidden="false" customHeight="false" outlineLevel="0" collapsed="false">
      <c r="A873" s="6" t="n">
        <v>36296</v>
      </c>
      <c r="B873" s="7" t="n">
        <v>15930</v>
      </c>
    </row>
    <row r="874" customFormat="false" ht="12.75" hidden="false" customHeight="false" outlineLevel="0" collapsed="false">
      <c r="A874" s="6" t="n">
        <v>36297</v>
      </c>
      <c r="B874" s="7" t="n">
        <v>15930</v>
      </c>
    </row>
    <row r="875" customFormat="false" ht="12.75" hidden="false" customHeight="false" outlineLevel="0" collapsed="false">
      <c r="A875" s="6" t="n">
        <v>36298</v>
      </c>
      <c r="B875" s="7" t="n">
        <v>15930</v>
      </c>
    </row>
    <row r="876" customFormat="false" ht="12.75" hidden="false" customHeight="false" outlineLevel="0" collapsed="false">
      <c r="A876" s="6" t="n">
        <v>36299</v>
      </c>
      <c r="B876" s="7" t="n">
        <v>15930</v>
      </c>
    </row>
    <row r="877" customFormat="false" ht="12.75" hidden="false" customHeight="false" outlineLevel="0" collapsed="false">
      <c r="A877" s="6" t="n">
        <v>36300</v>
      </c>
      <c r="B877" s="7" t="n">
        <v>15930</v>
      </c>
    </row>
    <row r="878" customFormat="false" ht="12.75" hidden="false" customHeight="false" outlineLevel="0" collapsed="false">
      <c r="A878" s="6" t="n">
        <v>36301</v>
      </c>
      <c r="B878" s="7" t="n">
        <v>15930</v>
      </c>
    </row>
    <row r="879" customFormat="false" ht="12.75" hidden="false" customHeight="false" outlineLevel="0" collapsed="false">
      <c r="A879" s="6" t="n">
        <v>36302</v>
      </c>
      <c r="B879" s="7" t="n">
        <v>15930</v>
      </c>
    </row>
    <row r="880" customFormat="false" ht="12.75" hidden="false" customHeight="false" outlineLevel="0" collapsed="false">
      <c r="A880" s="6" t="n">
        <v>36303</v>
      </c>
      <c r="B880" s="7" t="n">
        <v>15930</v>
      </c>
    </row>
    <row r="881" customFormat="false" ht="12.75" hidden="false" customHeight="false" outlineLevel="0" collapsed="false">
      <c r="A881" s="6" t="n">
        <v>36304</v>
      </c>
      <c r="B881" s="7" t="n">
        <v>15930</v>
      </c>
    </row>
    <row r="882" customFormat="false" ht="12.75" hidden="false" customHeight="false" outlineLevel="0" collapsed="false">
      <c r="A882" s="6" t="n">
        <v>36305</v>
      </c>
      <c r="B882" s="7" t="n">
        <v>15930</v>
      </c>
    </row>
    <row r="883" customFormat="false" ht="12.75" hidden="false" customHeight="false" outlineLevel="0" collapsed="false">
      <c r="A883" s="6" t="n">
        <v>36306</v>
      </c>
      <c r="B883" s="7" t="n">
        <v>15930</v>
      </c>
    </row>
    <row r="884" customFormat="false" ht="12.75" hidden="false" customHeight="false" outlineLevel="0" collapsed="false">
      <c r="A884" s="6" t="n">
        <v>36307</v>
      </c>
      <c r="B884" s="7" t="n">
        <v>15930</v>
      </c>
    </row>
    <row r="885" customFormat="false" ht="12.75" hidden="false" customHeight="false" outlineLevel="0" collapsed="false">
      <c r="A885" s="6" t="n">
        <v>36308</v>
      </c>
      <c r="B885" s="7" t="n">
        <v>15930</v>
      </c>
    </row>
    <row r="886" customFormat="false" ht="12.75" hidden="false" customHeight="false" outlineLevel="0" collapsed="false">
      <c r="A886" s="6" t="n">
        <v>36309</v>
      </c>
      <c r="B886" s="7" t="n">
        <v>15930</v>
      </c>
    </row>
    <row r="887" customFormat="false" ht="12.75" hidden="false" customHeight="false" outlineLevel="0" collapsed="false">
      <c r="A887" s="6" t="n">
        <v>36310</v>
      </c>
      <c r="B887" s="7" t="n">
        <v>15930</v>
      </c>
    </row>
    <row r="888" customFormat="false" ht="12.75" hidden="false" customHeight="false" outlineLevel="0" collapsed="false">
      <c r="A888" s="6" t="n">
        <v>36311</v>
      </c>
      <c r="B888" s="7" t="n">
        <v>15930</v>
      </c>
    </row>
    <row r="889" customFormat="false" ht="12.75" hidden="false" customHeight="false" outlineLevel="0" collapsed="false">
      <c r="A889" s="6" t="n">
        <v>36312</v>
      </c>
      <c r="B889" s="7" t="n">
        <v>15930</v>
      </c>
    </row>
    <row r="890" customFormat="false" ht="12.75" hidden="false" customHeight="false" outlineLevel="0" collapsed="false">
      <c r="A890" s="6" t="n">
        <v>36313</v>
      </c>
      <c r="B890" s="7" t="n">
        <v>15930</v>
      </c>
    </row>
    <row r="891" customFormat="false" ht="12.75" hidden="false" customHeight="false" outlineLevel="0" collapsed="false">
      <c r="A891" s="6" t="n">
        <v>36314</v>
      </c>
      <c r="B891" s="7" t="n">
        <v>15930</v>
      </c>
    </row>
    <row r="892" customFormat="false" ht="12.75" hidden="false" customHeight="false" outlineLevel="0" collapsed="false">
      <c r="A892" s="6" t="n">
        <v>36315</v>
      </c>
      <c r="B892" s="7" t="n">
        <v>15930</v>
      </c>
    </row>
    <row r="893" customFormat="false" ht="12.75" hidden="false" customHeight="false" outlineLevel="0" collapsed="false">
      <c r="A893" s="6" t="n">
        <v>36316</v>
      </c>
      <c r="B893" s="7" t="n">
        <v>15930</v>
      </c>
    </row>
    <row r="894" customFormat="false" ht="12.75" hidden="false" customHeight="false" outlineLevel="0" collapsed="false">
      <c r="A894" s="6" t="n">
        <v>36317</v>
      </c>
      <c r="B894" s="7" t="n">
        <v>15930</v>
      </c>
    </row>
    <row r="895" customFormat="false" ht="12.75" hidden="false" customHeight="false" outlineLevel="0" collapsed="false">
      <c r="A895" s="6" t="n">
        <v>36318</v>
      </c>
      <c r="B895" s="7" t="n">
        <v>15930</v>
      </c>
    </row>
    <row r="896" customFormat="false" ht="12.75" hidden="false" customHeight="false" outlineLevel="0" collapsed="false">
      <c r="A896" s="6" t="n">
        <v>36319</v>
      </c>
      <c r="B896" s="7" t="n">
        <v>15930</v>
      </c>
    </row>
    <row r="897" customFormat="false" ht="12.75" hidden="false" customHeight="false" outlineLevel="0" collapsed="false">
      <c r="A897" s="6" t="n">
        <v>36320</v>
      </c>
      <c r="B897" s="7" t="n">
        <v>15930</v>
      </c>
    </row>
    <row r="898" customFormat="false" ht="12.75" hidden="false" customHeight="false" outlineLevel="0" collapsed="false">
      <c r="A898" s="6" t="n">
        <v>36321</v>
      </c>
      <c r="B898" s="7" t="n">
        <v>15930</v>
      </c>
    </row>
    <row r="899" customFormat="false" ht="12.75" hidden="false" customHeight="false" outlineLevel="0" collapsed="false">
      <c r="A899" s="6" t="n">
        <v>36322</v>
      </c>
      <c r="B899" s="7" t="n">
        <v>15930</v>
      </c>
    </row>
    <row r="900" customFormat="false" ht="12.75" hidden="false" customHeight="false" outlineLevel="0" collapsed="false">
      <c r="A900" s="6" t="n">
        <v>36323</v>
      </c>
      <c r="B900" s="7" t="n">
        <v>15930</v>
      </c>
    </row>
    <row r="901" customFormat="false" ht="12.75" hidden="false" customHeight="false" outlineLevel="0" collapsed="false">
      <c r="A901" s="6" t="n">
        <v>36324</v>
      </c>
      <c r="B901" s="7" t="n">
        <v>15930</v>
      </c>
    </row>
    <row r="902" customFormat="false" ht="12.75" hidden="false" customHeight="false" outlineLevel="0" collapsed="false">
      <c r="A902" s="6" t="n">
        <v>36325</v>
      </c>
      <c r="B902" s="7" t="n">
        <v>15930</v>
      </c>
    </row>
    <row r="903" customFormat="false" ht="12.75" hidden="false" customHeight="false" outlineLevel="0" collapsed="false">
      <c r="A903" s="6" t="n">
        <v>36326</v>
      </c>
      <c r="B903" s="7" t="n">
        <v>15930</v>
      </c>
    </row>
    <row r="904" customFormat="false" ht="12.75" hidden="false" customHeight="false" outlineLevel="0" collapsed="false">
      <c r="A904" s="6" t="n">
        <v>36327</v>
      </c>
      <c r="B904" s="7" t="n">
        <v>15930</v>
      </c>
    </row>
    <row r="905" customFormat="false" ht="12.75" hidden="false" customHeight="false" outlineLevel="0" collapsed="false">
      <c r="A905" s="6" t="n">
        <v>36328</v>
      </c>
      <c r="B905" s="7" t="n">
        <v>15930</v>
      </c>
    </row>
    <row r="906" customFormat="false" ht="12.75" hidden="false" customHeight="false" outlineLevel="0" collapsed="false">
      <c r="A906" s="6" t="n">
        <v>36329</v>
      </c>
      <c r="B906" s="7" t="n">
        <v>15930</v>
      </c>
    </row>
    <row r="907" customFormat="false" ht="12.75" hidden="false" customHeight="false" outlineLevel="0" collapsed="false">
      <c r="A907" s="6" t="n">
        <v>36330</v>
      </c>
      <c r="B907" s="7" t="n">
        <v>15930</v>
      </c>
    </row>
    <row r="908" customFormat="false" ht="12.75" hidden="false" customHeight="false" outlineLevel="0" collapsed="false">
      <c r="A908" s="6" t="n">
        <v>36331</v>
      </c>
      <c r="B908" s="7" t="n">
        <v>15930</v>
      </c>
    </row>
    <row r="909" customFormat="false" ht="12.75" hidden="false" customHeight="false" outlineLevel="0" collapsed="false">
      <c r="A909" s="6" t="n">
        <v>36332</v>
      </c>
      <c r="B909" s="7" t="n">
        <v>15930</v>
      </c>
    </row>
    <row r="910" customFormat="false" ht="12.75" hidden="false" customHeight="false" outlineLevel="0" collapsed="false">
      <c r="A910" s="6" t="n">
        <v>36333</v>
      </c>
      <c r="B910" s="7" t="n">
        <v>15930</v>
      </c>
    </row>
    <row r="911" customFormat="false" ht="12.75" hidden="false" customHeight="false" outlineLevel="0" collapsed="false">
      <c r="A911" s="6" t="n">
        <v>36334</v>
      </c>
      <c r="B911" s="7" t="n">
        <v>15930</v>
      </c>
    </row>
    <row r="912" customFormat="false" ht="12.75" hidden="false" customHeight="false" outlineLevel="0" collapsed="false">
      <c r="A912" s="6" t="n">
        <v>36335</v>
      </c>
      <c r="B912" s="7" t="n">
        <v>15930</v>
      </c>
    </row>
    <row r="913" customFormat="false" ht="12.75" hidden="false" customHeight="false" outlineLevel="0" collapsed="false">
      <c r="A913" s="6" t="n">
        <v>36336</v>
      </c>
      <c r="B913" s="7" t="n">
        <v>15930</v>
      </c>
    </row>
    <row r="914" customFormat="false" ht="12.75" hidden="false" customHeight="false" outlineLevel="0" collapsed="false">
      <c r="A914" s="6" t="n">
        <v>36337</v>
      </c>
      <c r="B914" s="7" t="n">
        <v>15930</v>
      </c>
    </row>
    <row r="915" customFormat="false" ht="12.75" hidden="false" customHeight="false" outlineLevel="0" collapsed="false">
      <c r="A915" s="6" t="n">
        <v>36338</v>
      </c>
      <c r="B915" s="7" t="n">
        <v>15930</v>
      </c>
    </row>
    <row r="916" customFormat="false" ht="12.75" hidden="false" customHeight="false" outlineLevel="0" collapsed="false">
      <c r="A916" s="6" t="n">
        <v>36339</v>
      </c>
      <c r="B916" s="7" t="n">
        <v>15930</v>
      </c>
    </row>
    <row r="917" customFormat="false" ht="12.75" hidden="false" customHeight="false" outlineLevel="0" collapsed="false">
      <c r="A917" s="6" t="n">
        <v>36340</v>
      </c>
      <c r="B917" s="7" t="n">
        <v>15930</v>
      </c>
    </row>
    <row r="918" customFormat="false" ht="12.75" hidden="false" customHeight="false" outlineLevel="0" collapsed="false">
      <c r="A918" s="6" t="n">
        <v>36341</v>
      </c>
      <c r="B918" s="7" t="n">
        <v>15930</v>
      </c>
    </row>
    <row r="919" customFormat="false" ht="12.75" hidden="false" customHeight="false" outlineLevel="0" collapsed="false">
      <c r="A919" s="6" t="n">
        <v>36342</v>
      </c>
      <c r="B919" s="7" t="n">
        <v>15930</v>
      </c>
    </row>
    <row r="920" customFormat="false" ht="12.75" hidden="false" customHeight="false" outlineLevel="0" collapsed="false">
      <c r="A920" s="6" t="n">
        <v>36343</v>
      </c>
      <c r="B920" s="7" t="n">
        <v>15930</v>
      </c>
    </row>
    <row r="921" customFormat="false" ht="12.75" hidden="false" customHeight="false" outlineLevel="0" collapsed="false">
      <c r="A921" s="6" t="n">
        <v>36344</v>
      </c>
      <c r="B921" s="7" t="n">
        <v>15930</v>
      </c>
    </row>
    <row r="922" customFormat="false" ht="12.75" hidden="false" customHeight="false" outlineLevel="0" collapsed="false">
      <c r="A922" s="6" t="n">
        <v>36345</v>
      </c>
      <c r="B922" s="7" t="n">
        <v>15930</v>
      </c>
    </row>
    <row r="923" customFormat="false" ht="12.75" hidden="false" customHeight="false" outlineLevel="0" collapsed="false">
      <c r="A923" s="6" t="n">
        <v>36346</v>
      </c>
      <c r="B923" s="7" t="n">
        <v>15930</v>
      </c>
    </row>
    <row r="924" customFormat="false" ht="12.75" hidden="false" customHeight="false" outlineLevel="0" collapsed="false">
      <c r="A924" s="6" t="n">
        <v>36347</v>
      </c>
      <c r="B924" s="7" t="n">
        <v>15930</v>
      </c>
    </row>
    <row r="925" customFormat="false" ht="12.75" hidden="false" customHeight="false" outlineLevel="0" collapsed="false">
      <c r="A925" s="6" t="n">
        <v>36348</v>
      </c>
      <c r="B925" s="7" t="n">
        <v>15930</v>
      </c>
    </row>
    <row r="926" customFormat="false" ht="12.75" hidden="false" customHeight="false" outlineLevel="0" collapsed="false">
      <c r="A926" s="6" t="n">
        <v>36349</v>
      </c>
      <c r="B926" s="7" t="n">
        <v>15930</v>
      </c>
    </row>
    <row r="927" customFormat="false" ht="12.75" hidden="false" customHeight="false" outlineLevel="0" collapsed="false">
      <c r="A927" s="6" t="n">
        <v>36350</v>
      </c>
      <c r="B927" s="7" t="n">
        <v>15930</v>
      </c>
    </row>
    <row r="928" customFormat="false" ht="12.75" hidden="false" customHeight="false" outlineLevel="0" collapsed="false">
      <c r="A928" s="6" t="n">
        <v>36351</v>
      </c>
      <c r="B928" s="7" t="n">
        <v>15930</v>
      </c>
    </row>
    <row r="929" customFormat="false" ht="12.75" hidden="false" customHeight="false" outlineLevel="0" collapsed="false">
      <c r="A929" s="6" t="n">
        <v>36352</v>
      </c>
      <c r="B929" s="7" t="n">
        <v>15930</v>
      </c>
    </row>
    <row r="930" customFormat="false" ht="12.75" hidden="false" customHeight="false" outlineLevel="0" collapsed="false">
      <c r="A930" s="6" t="n">
        <v>36353</v>
      </c>
      <c r="B930" s="7" t="n">
        <v>15930</v>
      </c>
    </row>
    <row r="931" customFormat="false" ht="12.75" hidden="false" customHeight="false" outlineLevel="0" collapsed="false">
      <c r="A931" s="6" t="n">
        <v>36354</v>
      </c>
      <c r="B931" s="7" t="n">
        <v>15930</v>
      </c>
    </row>
    <row r="932" customFormat="false" ht="12.75" hidden="false" customHeight="false" outlineLevel="0" collapsed="false">
      <c r="A932" s="6" t="n">
        <v>36355</v>
      </c>
      <c r="B932" s="7" t="n">
        <v>15930</v>
      </c>
    </row>
    <row r="933" customFormat="false" ht="12.75" hidden="false" customHeight="false" outlineLevel="0" collapsed="false">
      <c r="A933" s="6" t="n">
        <v>36356</v>
      </c>
      <c r="B933" s="7" t="n">
        <v>15930</v>
      </c>
    </row>
    <row r="934" customFormat="false" ht="12.75" hidden="false" customHeight="false" outlineLevel="0" collapsed="false">
      <c r="A934" s="6" t="n">
        <v>36357</v>
      </c>
      <c r="B934" s="7" t="n">
        <v>15930</v>
      </c>
    </row>
    <row r="935" customFormat="false" ht="12.75" hidden="false" customHeight="false" outlineLevel="0" collapsed="false">
      <c r="A935" s="6" t="n">
        <v>36358</v>
      </c>
      <c r="B935" s="7" t="n">
        <v>15930</v>
      </c>
    </row>
    <row r="936" customFormat="false" ht="12.75" hidden="false" customHeight="false" outlineLevel="0" collapsed="false">
      <c r="A936" s="6" t="n">
        <v>36359</v>
      </c>
      <c r="B936" s="7" t="n">
        <v>15930</v>
      </c>
    </row>
    <row r="937" customFormat="false" ht="12.75" hidden="false" customHeight="false" outlineLevel="0" collapsed="false">
      <c r="A937" s="6" t="n">
        <v>36360</v>
      </c>
      <c r="B937" s="7" t="n">
        <v>15930</v>
      </c>
    </row>
    <row r="938" customFormat="false" ht="12.75" hidden="false" customHeight="false" outlineLevel="0" collapsed="false">
      <c r="A938" s="6" t="n">
        <v>36361</v>
      </c>
      <c r="B938" s="7" t="n">
        <v>15930</v>
      </c>
    </row>
    <row r="939" customFormat="false" ht="12.75" hidden="false" customHeight="false" outlineLevel="0" collapsed="false">
      <c r="A939" s="6" t="n">
        <v>36362</v>
      </c>
      <c r="B939" s="7" t="n">
        <v>15930</v>
      </c>
    </row>
    <row r="940" customFormat="false" ht="12.75" hidden="false" customHeight="false" outlineLevel="0" collapsed="false">
      <c r="A940" s="6" t="n">
        <v>36363</v>
      </c>
      <c r="B940" s="7" t="n">
        <v>15930</v>
      </c>
    </row>
    <row r="941" customFormat="false" ht="12.75" hidden="false" customHeight="false" outlineLevel="0" collapsed="false">
      <c r="A941" s="6" t="n">
        <v>36364</v>
      </c>
      <c r="B941" s="7" t="n">
        <v>15930</v>
      </c>
    </row>
    <row r="942" customFormat="false" ht="12.75" hidden="false" customHeight="false" outlineLevel="0" collapsed="false">
      <c r="A942" s="6" t="n">
        <v>36365</v>
      </c>
      <c r="B942" s="7" t="n">
        <v>15930</v>
      </c>
    </row>
    <row r="943" customFormat="false" ht="12.75" hidden="false" customHeight="false" outlineLevel="0" collapsed="false">
      <c r="A943" s="6" t="n">
        <v>36366</v>
      </c>
      <c r="B943" s="7" t="n">
        <v>15930</v>
      </c>
    </row>
    <row r="944" customFormat="false" ht="12.75" hidden="false" customHeight="false" outlineLevel="0" collapsed="false">
      <c r="A944" s="6" t="n">
        <v>36367</v>
      </c>
      <c r="B944" s="7" t="n">
        <v>15930</v>
      </c>
    </row>
    <row r="945" customFormat="false" ht="12.75" hidden="false" customHeight="false" outlineLevel="0" collapsed="false">
      <c r="A945" s="6" t="n">
        <v>36368</v>
      </c>
      <c r="B945" s="7" t="n">
        <v>15930</v>
      </c>
    </row>
    <row r="946" customFormat="false" ht="12.75" hidden="false" customHeight="false" outlineLevel="0" collapsed="false">
      <c r="A946" s="6" t="n">
        <v>36369</v>
      </c>
      <c r="B946" s="7" t="n">
        <v>15930</v>
      </c>
    </row>
    <row r="947" customFormat="false" ht="12.75" hidden="false" customHeight="false" outlineLevel="0" collapsed="false">
      <c r="A947" s="6" t="n">
        <v>36370</v>
      </c>
      <c r="B947" s="7" t="n">
        <v>15930</v>
      </c>
    </row>
    <row r="948" customFormat="false" ht="12.75" hidden="false" customHeight="false" outlineLevel="0" collapsed="false">
      <c r="A948" s="6" t="n">
        <v>36371</v>
      </c>
      <c r="B948" s="7" t="n">
        <v>15930</v>
      </c>
    </row>
    <row r="949" customFormat="false" ht="12.75" hidden="false" customHeight="false" outlineLevel="0" collapsed="false">
      <c r="A949" s="6" t="n">
        <v>36372</v>
      </c>
      <c r="B949" s="7" t="n">
        <v>15930</v>
      </c>
    </row>
    <row r="950" customFormat="false" ht="12.75" hidden="false" customHeight="false" outlineLevel="0" collapsed="false">
      <c r="A950" s="6" t="n">
        <v>36373</v>
      </c>
      <c r="B950" s="7" t="n">
        <v>15930</v>
      </c>
    </row>
    <row r="951" customFormat="false" ht="12.75" hidden="false" customHeight="false" outlineLevel="0" collapsed="false">
      <c r="A951" s="6" t="n">
        <v>36374</v>
      </c>
      <c r="B951" s="7" t="n">
        <v>15930</v>
      </c>
    </row>
    <row r="952" customFormat="false" ht="12.75" hidden="false" customHeight="false" outlineLevel="0" collapsed="false">
      <c r="A952" s="6" t="n">
        <v>36375</v>
      </c>
      <c r="B952" s="7" t="n">
        <v>15930</v>
      </c>
    </row>
    <row r="953" customFormat="false" ht="12.75" hidden="false" customHeight="false" outlineLevel="0" collapsed="false">
      <c r="A953" s="6" t="n">
        <v>36376</v>
      </c>
      <c r="B953" s="7" t="n">
        <v>15930</v>
      </c>
    </row>
    <row r="954" customFormat="false" ht="12.75" hidden="false" customHeight="false" outlineLevel="0" collapsed="false">
      <c r="A954" s="6" t="n">
        <v>36377</v>
      </c>
      <c r="B954" s="7" t="n">
        <v>15930</v>
      </c>
    </row>
    <row r="955" customFormat="false" ht="12.75" hidden="false" customHeight="false" outlineLevel="0" collapsed="false">
      <c r="A955" s="6" t="n">
        <v>36378</v>
      </c>
      <c r="B955" s="7" t="n">
        <v>15930</v>
      </c>
    </row>
    <row r="956" customFormat="false" ht="12.75" hidden="false" customHeight="false" outlineLevel="0" collapsed="false">
      <c r="A956" s="6" t="n">
        <v>36379</v>
      </c>
      <c r="B956" s="7" t="n">
        <v>15930</v>
      </c>
    </row>
    <row r="957" customFormat="false" ht="12.75" hidden="false" customHeight="false" outlineLevel="0" collapsed="false">
      <c r="A957" s="6" t="n">
        <v>36380</v>
      </c>
      <c r="B957" s="7" t="n">
        <v>15930</v>
      </c>
    </row>
    <row r="958" customFormat="false" ht="12.75" hidden="false" customHeight="false" outlineLevel="0" collapsed="false">
      <c r="A958" s="6" t="n">
        <v>36381</v>
      </c>
      <c r="B958" s="7" t="n">
        <v>15930</v>
      </c>
    </row>
    <row r="959" customFormat="false" ht="12.75" hidden="false" customHeight="false" outlineLevel="0" collapsed="false">
      <c r="A959" s="6" t="n">
        <v>36382</v>
      </c>
      <c r="B959" s="7" t="n">
        <v>15930</v>
      </c>
    </row>
    <row r="960" customFormat="false" ht="12.75" hidden="false" customHeight="false" outlineLevel="0" collapsed="false">
      <c r="A960" s="6" t="n">
        <v>36383</v>
      </c>
      <c r="B960" s="7" t="n">
        <v>15930</v>
      </c>
    </row>
    <row r="961" customFormat="false" ht="12.75" hidden="false" customHeight="false" outlineLevel="0" collapsed="false">
      <c r="A961" s="6" t="n">
        <v>36384</v>
      </c>
      <c r="B961" s="7" t="n">
        <v>15930</v>
      </c>
    </row>
    <row r="962" customFormat="false" ht="12.75" hidden="false" customHeight="false" outlineLevel="0" collapsed="false">
      <c r="A962" s="6" t="n">
        <v>36385</v>
      </c>
      <c r="B962" s="7" t="n">
        <v>15930</v>
      </c>
    </row>
    <row r="963" customFormat="false" ht="12.75" hidden="false" customHeight="false" outlineLevel="0" collapsed="false">
      <c r="A963" s="6" t="n">
        <v>36386</v>
      </c>
      <c r="B963" s="7" t="n">
        <v>15930</v>
      </c>
    </row>
    <row r="964" customFormat="false" ht="12.75" hidden="false" customHeight="false" outlineLevel="0" collapsed="false">
      <c r="A964" s="6" t="n">
        <v>36387</v>
      </c>
      <c r="B964" s="7" t="n">
        <v>15930</v>
      </c>
    </row>
    <row r="965" customFormat="false" ht="12.75" hidden="false" customHeight="false" outlineLevel="0" collapsed="false">
      <c r="A965" s="6" t="n">
        <v>36388</v>
      </c>
      <c r="B965" s="7" t="n">
        <v>15930</v>
      </c>
    </row>
    <row r="966" customFormat="false" ht="12.75" hidden="false" customHeight="false" outlineLevel="0" collapsed="false">
      <c r="A966" s="6" t="n">
        <v>36389</v>
      </c>
      <c r="B966" s="7" t="n">
        <v>15930</v>
      </c>
    </row>
    <row r="967" customFormat="false" ht="12.75" hidden="false" customHeight="false" outlineLevel="0" collapsed="false">
      <c r="A967" s="6" t="n">
        <v>36390</v>
      </c>
      <c r="B967" s="7" t="n">
        <v>15930</v>
      </c>
    </row>
    <row r="968" customFormat="false" ht="12.75" hidden="false" customHeight="false" outlineLevel="0" collapsed="false">
      <c r="A968" s="6" t="n">
        <v>36391</v>
      </c>
      <c r="B968" s="7" t="n">
        <v>15930</v>
      </c>
    </row>
    <row r="969" customFormat="false" ht="12.75" hidden="false" customHeight="false" outlineLevel="0" collapsed="false">
      <c r="A969" s="6" t="n">
        <v>36392</v>
      </c>
      <c r="B969" s="7" t="n">
        <v>15930</v>
      </c>
    </row>
    <row r="970" customFormat="false" ht="12.75" hidden="false" customHeight="false" outlineLevel="0" collapsed="false">
      <c r="A970" s="6" t="n">
        <v>36393</v>
      </c>
      <c r="B970" s="7" t="n">
        <v>15930</v>
      </c>
    </row>
    <row r="971" customFormat="false" ht="12.75" hidden="false" customHeight="false" outlineLevel="0" collapsed="false">
      <c r="A971" s="6" t="n">
        <v>36394</v>
      </c>
      <c r="B971" s="7" t="n">
        <v>15930</v>
      </c>
    </row>
    <row r="972" customFormat="false" ht="12.75" hidden="false" customHeight="false" outlineLevel="0" collapsed="false">
      <c r="A972" s="6" t="n">
        <v>36395</v>
      </c>
      <c r="B972" s="7" t="n">
        <v>15930</v>
      </c>
    </row>
    <row r="973" customFormat="false" ht="12.75" hidden="false" customHeight="false" outlineLevel="0" collapsed="false">
      <c r="A973" s="6" t="n">
        <v>36396</v>
      </c>
      <c r="B973" s="7" t="n">
        <v>15930</v>
      </c>
    </row>
    <row r="974" customFormat="false" ht="12.75" hidden="false" customHeight="false" outlineLevel="0" collapsed="false">
      <c r="A974" s="6" t="n">
        <v>36397</v>
      </c>
      <c r="B974" s="7" t="n">
        <v>15930</v>
      </c>
    </row>
    <row r="975" customFormat="false" ht="12.75" hidden="false" customHeight="false" outlineLevel="0" collapsed="false">
      <c r="A975" s="6" t="n">
        <v>36398</v>
      </c>
      <c r="B975" s="7" t="n">
        <v>15930</v>
      </c>
    </row>
    <row r="976" customFormat="false" ht="12.75" hidden="false" customHeight="false" outlineLevel="0" collapsed="false">
      <c r="A976" s="6" t="n">
        <v>36399</v>
      </c>
      <c r="B976" s="7" t="n">
        <v>15930</v>
      </c>
    </row>
    <row r="977" customFormat="false" ht="12.75" hidden="false" customHeight="false" outlineLevel="0" collapsed="false">
      <c r="A977" s="6" t="n">
        <v>36400</v>
      </c>
      <c r="B977" s="7" t="n">
        <v>15930</v>
      </c>
    </row>
    <row r="978" customFormat="false" ht="12.75" hidden="false" customHeight="false" outlineLevel="0" collapsed="false">
      <c r="A978" s="6" t="n">
        <v>36401</v>
      </c>
      <c r="B978" s="7" t="n">
        <v>15930</v>
      </c>
    </row>
    <row r="979" customFormat="false" ht="12.75" hidden="false" customHeight="false" outlineLevel="0" collapsed="false">
      <c r="A979" s="6" t="n">
        <v>36402</v>
      </c>
      <c r="B979" s="7" t="n">
        <v>15930</v>
      </c>
    </row>
    <row r="980" customFormat="false" ht="12.75" hidden="false" customHeight="false" outlineLevel="0" collapsed="false">
      <c r="A980" s="6" t="n">
        <v>36403</v>
      </c>
      <c r="B980" s="7" t="n">
        <v>15930</v>
      </c>
    </row>
    <row r="981" customFormat="false" ht="12.75" hidden="false" customHeight="false" outlineLevel="0" collapsed="false">
      <c r="A981" s="6" t="n">
        <v>36404</v>
      </c>
      <c r="B981" s="7" t="n">
        <v>15930</v>
      </c>
    </row>
    <row r="982" customFormat="false" ht="12.75" hidden="false" customHeight="false" outlineLevel="0" collapsed="false">
      <c r="A982" s="6" t="n">
        <v>36405</v>
      </c>
      <c r="B982" s="7" t="n">
        <v>15930</v>
      </c>
    </row>
    <row r="983" customFormat="false" ht="12.75" hidden="false" customHeight="false" outlineLevel="0" collapsed="false">
      <c r="A983" s="6" t="n">
        <v>36406</v>
      </c>
      <c r="B983" s="7" t="n">
        <v>15930</v>
      </c>
    </row>
    <row r="984" customFormat="false" ht="12.75" hidden="false" customHeight="false" outlineLevel="0" collapsed="false">
      <c r="A984" s="6" t="n">
        <v>36407</v>
      </c>
      <c r="B984" s="7" t="n">
        <v>15930</v>
      </c>
    </row>
    <row r="985" customFormat="false" ht="12.75" hidden="false" customHeight="false" outlineLevel="0" collapsed="false">
      <c r="A985" s="6" t="n">
        <v>36408</v>
      </c>
      <c r="B985" s="7" t="n">
        <v>15930</v>
      </c>
    </row>
    <row r="986" customFormat="false" ht="12.75" hidden="false" customHeight="false" outlineLevel="0" collapsed="false">
      <c r="A986" s="6" t="n">
        <v>36409</v>
      </c>
      <c r="B986" s="7" t="n">
        <v>15930</v>
      </c>
    </row>
    <row r="987" customFormat="false" ht="12.75" hidden="false" customHeight="false" outlineLevel="0" collapsed="false">
      <c r="A987" s="6" t="n">
        <v>36410</v>
      </c>
      <c r="B987" s="7" t="n">
        <v>15930</v>
      </c>
    </row>
    <row r="988" customFormat="false" ht="12.75" hidden="false" customHeight="false" outlineLevel="0" collapsed="false">
      <c r="A988" s="6" t="n">
        <v>36411</v>
      </c>
      <c r="B988" s="7" t="n">
        <v>15930</v>
      </c>
    </row>
    <row r="989" customFormat="false" ht="12.75" hidden="false" customHeight="false" outlineLevel="0" collapsed="false">
      <c r="A989" s="6" t="n">
        <v>36412</v>
      </c>
      <c r="B989" s="7" t="n">
        <v>15930</v>
      </c>
    </row>
    <row r="990" customFormat="false" ht="12.75" hidden="false" customHeight="false" outlineLevel="0" collapsed="false">
      <c r="A990" s="6" t="n">
        <v>36413</v>
      </c>
      <c r="B990" s="7" t="n">
        <v>15930</v>
      </c>
    </row>
    <row r="991" customFormat="false" ht="12.75" hidden="false" customHeight="false" outlineLevel="0" collapsed="false">
      <c r="A991" s="6" t="n">
        <v>36414</v>
      </c>
      <c r="B991" s="7" t="n">
        <v>15930</v>
      </c>
    </row>
    <row r="992" customFormat="false" ht="12.75" hidden="false" customHeight="false" outlineLevel="0" collapsed="false">
      <c r="A992" s="6" t="n">
        <v>36415</v>
      </c>
      <c r="B992" s="7" t="n">
        <v>15930</v>
      </c>
    </row>
    <row r="993" customFormat="false" ht="12.75" hidden="false" customHeight="false" outlineLevel="0" collapsed="false">
      <c r="A993" s="6" t="n">
        <v>36416</v>
      </c>
      <c r="B993" s="7" t="n">
        <v>15930</v>
      </c>
    </row>
    <row r="994" customFormat="false" ht="12.75" hidden="false" customHeight="false" outlineLevel="0" collapsed="false">
      <c r="A994" s="6" t="n">
        <v>36417</v>
      </c>
      <c r="B994" s="7" t="n">
        <v>15930</v>
      </c>
    </row>
    <row r="995" customFormat="false" ht="12.75" hidden="false" customHeight="false" outlineLevel="0" collapsed="false">
      <c r="A995" s="6" t="n">
        <v>36418</v>
      </c>
      <c r="B995" s="7" t="n">
        <v>15930</v>
      </c>
    </row>
    <row r="996" customFormat="false" ht="12.75" hidden="false" customHeight="false" outlineLevel="0" collapsed="false">
      <c r="A996" s="6" t="n">
        <v>36419</v>
      </c>
      <c r="B996" s="7" t="n">
        <v>15930</v>
      </c>
    </row>
    <row r="997" customFormat="false" ht="12.75" hidden="false" customHeight="false" outlineLevel="0" collapsed="false">
      <c r="A997" s="6" t="n">
        <v>36420</v>
      </c>
      <c r="B997" s="7" t="n">
        <v>15930</v>
      </c>
    </row>
    <row r="998" customFormat="false" ht="12.75" hidden="false" customHeight="false" outlineLevel="0" collapsed="false">
      <c r="A998" s="6" t="n">
        <v>36421</v>
      </c>
      <c r="B998" s="7" t="n">
        <v>15930</v>
      </c>
    </row>
    <row r="999" customFormat="false" ht="12.75" hidden="false" customHeight="false" outlineLevel="0" collapsed="false">
      <c r="A999" s="6" t="n">
        <v>36422</v>
      </c>
      <c r="B999" s="7" t="n">
        <v>15930</v>
      </c>
    </row>
    <row r="1000" customFormat="false" ht="12.75" hidden="false" customHeight="false" outlineLevel="0" collapsed="false">
      <c r="A1000" s="6" t="n">
        <v>36423</v>
      </c>
      <c r="B1000" s="7" t="n">
        <v>15930</v>
      </c>
    </row>
    <row r="1001" customFormat="false" ht="12.75" hidden="false" customHeight="false" outlineLevel="0" collapsed="false">
      <c r="A1001" s="6" t="n">
        <v>36424</v>
      </c>
      <c r="B1001" s="7" t="n">
        <v>15930</v>
      </c>
    </row>
    <row r="1002" customFormat="false" ht="12.75" hidden="false" customHeight="false" outlineLevel="0" collapsed="false">
      <c r="A1002" s="6" t="n">
        <v>36425</v>
      </c>
      <c r="B1002" s="7" t="n">
        <v>15930</v>
      </c>
    </row>
    <row r="1003" customFormat="false" ht="12.75" hidden="false" customHeight="false" outlineLevel="0" collapsed="false">
      <c r="A1003" s="6" t="n">
        <v>36426</v>
      </c>
      <c r="B1003" s="7" t="n">
        <v>15930</v>
      </c>
    </row>
    <row r="1004" customFormat="false" ht="12.75" hidden="false" customHeight="false" outlineLevel="0" collapsed="false">
      <c r="A1004" s="6" t="n">
        <v>36427</v>
      </c>
      <c r="B1004" s="7" t="n">
        <v>15930</v>
      </c>
    </row>
    <row r="1005" customFormat="false" ht="12.75" hidden="false" customHeight="false" outlineLevel="0" collapsed="false">
      <c r="A1005" s="6" t="n">
        <v>36428</v>
      </c>
      <c r="B1005" s="7" t="n">
        <v>15930</v>
      </c>
    </row>
    <row r="1006" customFormat="false" ht="12.75" hidden="false" customHeight="false" outlineLevel="0" collapsed="false">
      <c r="A1006" s="6" t="n">
        <v>36429</v>
      </c>
      <c r="B1006" s="7" t="n">
        <v>15930</v>
      </c>
    </row>
    <row r="1007" customFormat="false" ht="12.75" hidden="false" customHeight="false" outlineLevel="0" collapsed="false">
      <c r="A1007" s="6" t="n">
        <v>36430</v>
      </c>
      <c r="B1007" s="7" t="n">
        <v>15930</v>
      </c>
    </row>
    <row r="1008" customFormat="false" ht="12.75" hidden="false" customHeight="false" outlineLevel="0" collapsed="false">
      <c r="A1008" s="6" t="n">
        <v>36431</v>
      </c>
      <c r="B1008" s="7" t="n">
        <v>15930</v>
      </c>
    </row>
    <row r="1009" customFormat="false" ht="12.75" hidden="false" customHeight="false" outlineLevel="0" collapsed="false">
      <c r="A1009" s="6" t="n">
        <v>36432</v>
      </c>
      <c r="B1009" s="7" t="n">
        <v>15930</v>
      </c>
    </row>
    <row r="1010" customFormat="false" ht="12.75" hidden="false" customHeight="false" outlineLevel="0" collapsed="false">
      <c r="A1010" s="6" t="n">
        <v>36433</v>
      </c>
      <c r="B1010" s="7" t="n">
        <v>15930</v>
      </c>
    </row>
    <row r="1011" customFormat="false" ht="12.75" hidden="false" customHeight="false" outlineLevel="0" collapsed="false">
      <c r="A1011" s="6" t="n">
        <v>36434</v>
      </c>
      <c r="B1011" s="7" t="n">
        <v>15930</v>
      </c>
    </row>
    <row r="1012" customFormat="false" ht="12.75" hidden="false" customHeight="false" outlineLevel="0" collapsed="false">
      <c r="A1012" s="6" t="n">
        <v>36435</v>
      </c>
      <c r="B1012" s="7" t="n">
        <v>15930</v>
      </c>
    </row>
    <row r="1013" customFormat="false" ht="12.75" hidden="false" customHeight="false" outlineLevel="0" collapsed="false">
      <c r="A1013" s="6" t="n">
        <v>36436</v>
      </c>
      <c r="B1013" s="7" t="n">
        <v>15930</v>
      </c>
    </row>
    <row r="1014" customFormat="false" ht="12.75" hidden="false" customHeight="false" outlineLevel="0" collapsed="false">
      <c r="A1014" s="6" t="n">
        <v>36437</v>
      </c>
      <c r="B1014" s="7" t="n">
        <v>15930</v>
      </c>
    </row>
    <row r="1015" customFormat="false" ht="12.75" hidden="false" customHeight="false" outlineLevel="0" collapsed="false">
      <c r="A1015" s="6" t="n">
        <v>36438</v>
      </c>
      <c r="B1015" s="7" t="n">
        <v>15930</v>
      </c>
    </row>
    <row r="1016" customFormat="false" ht="12.75" hidden="false" customHeight="false" outlineLevel="0" collapsed="false">
      <c r="A1016" s="6" t="n">
        <v>36439</v>
      </c>
      <c r="B1016" s="7" t="n">
        <v>15930</v>
      </c>
    </row>
    <row r="1017" customFormat="false" ht="12.75" hidden="false" customHeight="false" outlineLevel="0" collapsed="false">
      <c r="A1017" s="6" t="n">
        <v>36440</v>
      </c>
      <c r="B1017" s="7" t="n">
        <v>15930</v>
      </c>
    </row>
    <row r="1018" customFormat="false" ht="12.75" hidden="false" customHeight="false" outlineLevel="0" collapsed="false">
      <c r="A1018" s="6" t="n">
        <v>36441</v>
      </c>
      <c r="B1018" s="7" t="n">
        <v>15930</v>
      </c>
    </row>
    <row r="1019" customFormat="false" ht="12.75" hidden="false" customHeight="false" outlineLevel="0" collapsed="false">
      <c r="A1019" s="6" t="n">
        <v>36442</v>
      </c>
      <c r="B1019" s="7" t="n">
        <v>15930</v>
      </c>
    </row>
    <row r="1020" customFormat="false" ht="12.75" hidden="false" customHeight="false" outlineLevel="0" collapsed="false">
      <c r="A1020" s="6" t="n">
        <v>36443</v>
      </c>
      <c r="B1020" s="7" t="n">
        <v>15930</v>
      </c>
    </row>
    <row r="1021" customFormat="false" ht="12.75" hidden="false" customHeight="false" outlineLevel="0" collapsed="false">
      <c r="A1021" s="6" t="n">
        <v>36444</v>
      </c>
      <c r="B1021" s="7" t="n">
        <v>15930</v>
      </c>
    </row>
    <row r="1022" customFormat="false" ht="12.75" hidden="false" customHeight="false" outlineLevel="0" collapsed="false">
      <c r="A1022" s="6" t="n">
        <v>36445</v>
      </c>
      <c r="B1022" s="7" t="n">
        <v>15930</v>
      </c>
    </row>
    <row r="1023" customFormat="false" ht="12.75" hidden="false" customHeight="false" outlineLevel="0" collapsed="false">
      <c r="A1023" s="6" t="n">
        <v>36446</v>
      </c>
      <c r="B1023" s="7" t="n">
        <v>15930</v>
      </c>
    </row>
    <row r="1024" customFormat="false" ht="12.75" hidden="false" customHeight="false" outlineLevel="0" collapsed="false">
      <c r="A1024" s="6" t="n">
        <v>36447</v>
      </c>
      <c r="B1024" s="7" t="n">
        <v>15930</v>
      </c>
    </row>
    <row r="1025" customFormat="false" ht="12.75" hidden="false" customHeight="false" outlineLevel="0" collapsed="false">
      <c r="A1025" s="6" t="n">
        <v>36448</v>
      </c>
      <c r="B1025" s="7" t="n">
        <v>15930</v>
      </c>
    </row>
    <row r="1026" customFormat="false" ht="12.75" hidden="false" customHeight="false" outlineLevel="0" collapsed="false">
      <c r="A1026" s="6" t="n">
        <v>36449</v>
      </c>
      <c r="B1026" s="7" t="n">
        <v>15930</v>
      </c>
    </row>
    <row r="1027" customFormat="false" ht="12.75" hidden="false" customHeight="false" outlineLevel="0" collapsed="false">
      <c r="A1027" s="6" t="n">
        <v>36450</v>
      </c>
      <c r="B1027" s="7" t="n">
        <v>15930</v>
      </c>
    </row>
    <row r="1028" customFormat="false" ht="12.75" hidden="false" customHeight="false" outlineLevel="0" collapsed="false">
      <c r="A1028" s="6" t="n">
        <v>36451</v>
      </c>
      <c r="B1028" s="7" t="n">
        <v>15930</v>
      </c>
    </row>
    <row r="1029" customFormat="false" ht="12.75" hidden="false" customHeight="false" outlineLevel="0" collapsed="false">
      <c r="A1029" s="6" t="n">
        <v>36452</v>
      </c>
      <c r="B1029" s="7" t="n">
        <v>15930</v>
      </c>
    </row>
    <row r="1030" customFormat="false" ht="12.75" hidden="false" customHeight="false" outlineLevel="0" collapsed="false">
      <c r="A1030" s="6" t="n">
        <v>36453</v>
      </c>
      <c r="B1030" s="7" t="n">
        <v>15930</v>
      </c>
    </row>
    <row r="1031" customFormat="false" ht="12.75" hidden="false" customHeight="false" outlineLevel="0" collapsed="false">
      <c r="A1031" s="6" t="n">
        <v>36454</v>
      </c>
      <c r="B1031" s="7" t="n">
        <v>15930</v>
      </c>
    </row>
    <row r="1032" customFormat="false" ht="12.75" hidden="false" customHeight="false" outlineLevel="0" collapsed="false">
      <c r="A1032" s="6" t="n">
        <v>36455</v>
      </c>
      <c r="B1032" s="7" t="n">
        <v>15930</v>
      </c>
    </row>
    <row r="1033" customFormat="false" ht="12.75" hidden="false" customHeight="false" outlineLevel="0" collapsed="false">
      <c r="A1033" s="6" t="n">
        <v>36456</v>
      </c>
      <c r="B1033" s="7" t="n">
        <v>15930</v>
      </c>
    </row>
    <row r="1034" customFormat="false" ht="12.75" hidden="false" customHeight="false" outlineLevel="0" collapsed="false">
      <c r="A1034" s="6" t="n">
        <v>36457</v>
      </c>
      <c r="B1034" s="7" t="n">
        <v>15930</v>
      </c>
    </row>
    <row r="1035" customFormat="false" ht="12.75" hidden="false" customHeight="false" outlineLevel="0" collapsed="false">
      <c r="A1035" s="6" t="n">
        <v>36458</v>
      </c>
      <c r="B1035" s="7" t="n">
        <v>15930</v>
      </c>
    </row>
    <row r="1036" customFormat="false" ht="12.75" hidden="false" customHeight="false" outlineLevel="0" collapsed="false">
      <c r="A1036" s="6" t="n">
        <v>36459</v>
      </c>
      <c r="B1036" s="7" t="n">
        <v>15930</v>
      </c>
    </row>
    <row r="1037" customFormat="false" ht="12.75" hidden="false" customHeight="false" outlineLevel="0" collapsed="false">
      <c r="A1037" s="6" t="n">
        <v>36460</v>
      </c>
      <c r="B1037" s="7" t="n">
        <v>15930</v>
      </c>
    </row>
    <row r="1038" customFormat="false" ht="12.75" hidden="false" customHeight="false" outlineLevel="0" collapsed="false">
      <c r="A1038" s="6" t="n">
        <v>36461</v>
      </c>
      <c r="B1038" s="7" t="n">
        <v>15930</v>
      </c>
    </row>
    <row r="1039" customFormat="false" ht="12.75" hidden="false" customHeight="false" outlineLevel="0" collapsed="false">
      <c r="A1039" s="6" t="n">
        <v>36462</v>
      </c>
      <c r="B1039" s="7" t="n">
        <v>15930</v>
      </c>
    </row>
    <row r="1040" customFormat="false" ht="12.75" hidden="false" customHeight="false" outlineLevel="0" collapsed="false">
      <c r="A1040" s="6" t="n">
        <v>36463</v>
      </c>
      <c r="B1040" s="7" t="n">
        <v>15930</v>
      </c>
    </row>
    <row r="1041" customFormat="false" ht="12.75" hidden="false" customHeight="false" outlineLevel="0" collapsed="false">
      <c r="A1041" s="6" t="n">
        <v>36464</v>
      </c>
      <c r="B1041" s="7" t="n">
        <v>15930</v>
      </c>
    </row>
    <row r="1042" customFormat="false" ht="12.75" hidden="false" customHeight="false" outlineLevel="0" collapsed="false">
      <c r="A1042" s="6" t="n">
        <v>36465</v>
      </c>
      <c r="B1042" s="7" t="n">
        <v>15930</v>
      </c>
    </row>
    <row r="1043" customFormat="false" ht="12.75" hidden="false" customHeight="false" outlineLevel="0" collapsed="false">
      <c r="A1043" s="6" t="n">
        <v>36466</v>
      </c>
      <c r="B1043" s="7" t="n">
        <v>15930</v>
      </c>
    </row>
    <row r="1044" customFormat="false" ht="12.75" hidden="false" customHeight="false" outlineLevel="0" collapsed="false">
      <c r="A1044" s="6" t="n">
        <v>36467</v>
      </c>
      <c r="B1044" s="7" t="n">
        <v>15930</v>
      </c>
    </row>
    <row r="1045" customFormat="false" ht="12.75" hidden="false" customHeight="false" outlineLevel="0" collapsed="false">
      <c r="A1045" s="6" t="n">
        <v>36468</v>
      </c>
      <c r="B1045" s="7" t="n">
        <v>15930</v>
      </c>
    </row>
    <row r="1046" customFormat="false" ht="12.75" hidden="false" customHeight="false" outlineLevel="0" collapsed="false">
      <c r="A1046" s="6" t="n">
        <v>36469</v>
      </c>
      <c r="B1046" s="7" t="n">
        <v>15930</v>
      </c>
    </row>
    <row r="1047" customFormat="false" ht="12.75" hidden="false" customHeight="false" outlineLevel="0" collapsed="false">
      <c r="A1047" s="6" t="n">
        <v>36470</v>
      </c>
      <c r="B1047" s="7" t="n">
        <v>15930</v>
      </c>
    </row>
    <row r="1048" customFormat="false" ht="12.75" hidden="false" customHeight="false" outlineLevel="0" collapsed="false">
      <c r="A1048" s="6" t="n">
        <v>36471</v>
      </c>
      <c r="B1048" s="7" t="n">
        <v>15930</v>
      </c>
    </row>
    <row r="1049" customFormat="false" ht="12.75" hidden="false" customHeight="false" outlineLevel="0" collapsed="false">
      <c r="A1049" s="6" t="n">
        <v>36472</v>
      </c>
      <c r="B1049" s="7" t="n">
        <v>15930</v>
      </c>
    </row>
    <row r="1050" customFormat="false" ht="12.75" hidden="false" customHeight="false" outlineLevel="0" collapsed="false">
      <c r="A1050" s="6" t="n">
        <v>36473</v>
      </c>
      <c r="B1050" s="7" t="n">
        <v>15930</v>
      </c>
    </row>
    <row r="1051" customFormat="false" ht="12.75" hidden="false" customHeight="false" outlineLevel="0" collapsed="false">
      <c r="A1051" s="6" t="n">
        <v>36474</v>
      </c>
      <c r="B1051" s="7" t="n">
        <v>15930</v>
      </c>
    </row>
    <row r="1052" customFormat="false" ht="12.75" hidden="false" customHeight="false" outlineLevel="0" collapsed="false">
      <c r="A1052" s="6" t="n">
        <v>36475</v>
      </c>
      <c r="B1052" s="7" t="n">
        <v>15930</v>
      </c>
    </row>
    <row r="1053" customFormat="false" ht="12.75" hidden="false" customHeight="false" outlineLevel="0" collapsed="false">
      <c r="A1053" s="6" t="n">
        <v>36476</v>
      </c>
      <c r="B1053" s="7" t="n">
        <v>15930</v>
      </c>
    </row>
    <row r="1054" customFormat="false" ht="12.75" hidden="false" customHeight="false" outlineLevel="0" collapsed="false">
      <c r="A1054" s="6" t="n">
        <v>36477</v>
      </c>
      <c r="B1054" s="7" t="n">
        <v>15930</v>
      </c>
    </row>
    <row r="1055" customFormat="false" ht="12.75" hidden="false" customHeight="false" outlineLevel="0" collapsed="false">
      <c r="A1055" s="6" t="n">
        <v>36478</v>
      </c>
      <c r="B1055" s="7" t="n">
        <v>15930</v>
      </c>
    </row>
    <row r="1056" customFormat="false" ht="12.75" hidden="false" customHeight="false" outlineLevel="0" collapsed="false">
      <c r="A1056" s="6" t="n">
        <v>36479</v>
      </c>
      <c r="B1056" s="7" t="n">
        <v>15930</v>
      </c>
    </row>
    <row r="1057" customFormat="false" ht="12.75" hidden="false" customHeight="false" outlineLevel="0" collapsed="false">
      <c r="A1057" s="6" t="n">
        <v>36480</v>
      </c>
      <c r="B1057" s="7" t="n">
        <v>15930</v>
      </c>
    </row>
    <row r="1058" customFormat="false" ht="12.75" hidden="false" customHeight="false" outlineLevel="0" collapsed="false">
      <c r="A1058" s="6" t="n">
        <v>36481</v>
      </c>
      <c r="B1058" s="7" t="n">
        <v>15930</v>
      </c>
    </row>
    <row r="1059" customFormat="false" ht="12.75" hidden="false" customHeight="false" outlineLevel="0" collapsed="false">
      <c r="A1059" s="6" t="n">
        <v>36482</v>
      </c>
      <c r="B1059" s="7" t="n">
        <v>15930</v>
      </c>
    </row>
    <row r="1060" customFormat="false" ht="12.75" hidden="false" customHeight="false" outlineLevel="0" collapsed="false">
      <c r="A1060" s="6" t="n">
        <v>36483</v>
      </c>
      <c r="B1060" s="7" t="n">
        <v>15930</v>
      </c>
    </row>
    <row r="1061" customFormat="false" ht="12.75" hidden="false" customHeight="false" outlineLevel="0" collapsed="false">
      <c r="A1061" s="6" t="n">
        <v>36484</v>
      </c>
      <c r="B1061" s="7" t="n">
        <v>15930</v>
      </c>
    </row>
    <row r="1062" customFormat="false" ht="12.75" hidden="false" customHeight="false" outlineLevel="0" collapsed="false">
      <c r="A1062" s="6" t="n">
        <v>36485</v>
      </c>
      <c r="B1062" s="7" t="n">
        <v>15930</v>
      </c>
    </row>
    <row r="1063" customFormat="false" ht="12.75" hidden="false" customHeight="false" outlineLevel="0" collapsed="false">
      <c r="A1063" s="6" t="n">
        <v>36486</v>
      </c>
      <c r="B1063" s="7" t="n">
        <v>12544</v>
      </c>
    </row>
    <row r="1064" customFormat="false" ht="12.75" hidden="false" customHeight="false" outlineLevel="0" collapsed="false">
      <c r="A1064" s="6" t="n">
        <v>36487</v>
      </c>
      <c r="B1064" s="7" t="n">
        <v>15930</v>
      </c>
    </row>
    <row r="1065" customFormat="false" ht="12.75" hidden="false" customHeight="false" outlineLevel="0" collapsed="false">
      <c r="A1065" s="6" t="n">
        <v>36488</v>
      </c>
      <c r="B1065" s="7" t="n">
        <v>15930</v>
      </c>
    </row>
    <row r="1066" customFormat="false" ht="12.75" hidden="false" customHeight="false" outlineLevel="0" collapsed="false">
      <c r="A1066" s="6" t="n">
        <v>36489</v>
      </c>
      <c r="B1066" s="7" t="n">
        <v>15930</v>
      </c>
    </row>
    <row r="1067" customFormat="false" ht="12.75" hidden="false" customHeight="false" outlineLevel="0" collapsed="false">
      <c r="A1067" s="6" t="n">
        <v>36490</v>
      </c>
      <c r="B1067" s="7" t="n">
        <v>15930</v>
      </c>
    </row>
    <row r="1068" customFormat="false" ht="12.75" hidden="false" customHeight="false" outlineLevel="0" collapsed="false">
      <c r="A1068" s="6" t="n">
        <v>36491</v>
      </c>
      <c r="B1068" s="7" t="n">
        <v>15930</v>
      </c>
    </row>
    <row r="1069" customFormat="false" ht="12.75" hidden="false" customHeight="false" outlineLevel="0" collapsed="false">
      <c r="A1069" s="6" t="n">
        <v>36492</v>
      </c>
      <c r="B1069" s="7" t="n">
        <v>15930</v>
      </c>
    </row>
    <row r="1070" customFormat="false" ht="12.75" hidden="false" customHeight="false" outlineLevel="0" collapsed="false">
      <c r="A1070" s="6" t="n">
        <v>36493</v>
      </c>
      <c r="B1070" s="7" t="n">
        <v>15930</v>
      </c>
    </row>
    <row r="1071" customFormat="false" ht="12.75" hidden="false" customHeight="false" outlineLevel="0" collapsed="false">
      <c r="A1071" s="6" t="n">
        <v>36494</v>
      </c>
      <c r="B1071" s="7" t="n">
        <v>15930</v>
      </c>
    </row>
    <row r="1072" customFormat="false" ht="12.75" hidden="false" customHeight="false" outlineLevel="0" collapsed="false">
      <c r="A1072" s="6" t="n">
        <v>36495</v>
      </c>
      <c r="B1072" s="7" t="n">
        <v>15930</v>
      </c>
    </row>
    <row r="1073" customFormat="false" ht="12.75" hidden="false" customHeight="false" outlineLevel="0" collapsed="false">
      <c r="A1073" s="6" t="n">
        <v>36496</v>
      </c>
      <c r="B1073" s="7" t="n">
        <v>15930</v>
      </c>
    </row>
    <row r="1074" customFormat="false" ht="12.75" hidden="false" customHeight="false" outlineLevel="0" collapsed="false">
      <c r="A1074" s="6" t="n">
        <v>36497</v>
      </c>
      <c r="B1074" s="7" t="n">
        <v>15930</v>
      </c>
    </row>
    <row r="1075" customFormat="false" ht="12.75" hidden="false" customHeight="false" outlineLevel="0" collapsed="false">
      <c r="A1075" s="6" t="n">
        <v>36498</v>
      </c>
      <c r="B1075" s="7" t="n">
        <v>15930</v>
      </c>
    </row>
    <row r="1076" customFormat="false" ht="12.75" hidden="false" customHeight="false" outlineLevel="0" collapsed="false">
      <c r="A1076" s="6" t="n">
        <v>36499</v>
      </c>
      <c r="B1076" s="7" t="n">
        <v>15930</v>
      </c>
    </row>
    <row r="1077" customFormat="false" ht="12.75" hidden="false" customHeight="false" outlineLevel="0" collapsed="false">
      <c r="A1077" s="6" t="n">
        <v>36500</v>
      </c>
      <c r="B1077" s="7" t="n">
        <v>15930</v>
      </c>
    </row>
    <row r="1078" customFormat="false" ht="12.75" hidden="false" customHeight="false" outlineLevel="0" collapsed="false">
      <c r="A1078" s="6" t="n">
        <v>36501</v>
      </c>
      <c r="B1078" s="7" t="n">
        <v>15930</v>
      </c>
    </row>
    <row r="1079" customFormat="false" ht="12.75" hidden="false" customHeight="false" outlineLevel="0" collapsed="false">
      <c r="A1079" s="6" t="n">
        <v>36502</v>
      </c>
      <c r="B1079" s="7" t="n">
        <v>15930</v>
      </c>
    </row>
    <row r="1080" customFormat="false" ht="12.75" hidden="false" customHeight="false" outlineLevel="0" collapsed="false">
      <c r="A1080" s="6" t="n">
        <v>36503</v>
      </c>
      <c r="B1080" s="7" t="n">
        <v>15930</v>
      </c>
    </row>
    <row r="1081" customFormat="false" ht="12.75" hidden="false" customHeight="false" outlineLevel="0" collapsed="false">
      <c r="A1081" s="6" t="n">
        <v>36504</v>
      </c>
      <c r="B1081" s="7" t="n">
        <v>15930</v>
      </c>
    </row>
    <row r="1082" customFormat="false" ht="12.75" hidden="false" customHeight="false" outlineLevel="0" collapsed="false">
      <c r="A1082" s="6" t="n">
        <v>36505</v>
      </c>
      <c r="B1082" s="7" t="n">
        <v>15930</v>
      </c>
    </row>
    <row r="1083" customFormat="false" ht="12.75" hidden="false" customHeight="false" outlineLevel="0" collapsed="false">
      <c r="A1083" s="6" t="n">
        <v>36506</v>
      </c>
      <c r="B1083" s="7" t="n">
        <v>15930</v>
      </c>
    </row>
    <row r="1084" customFormat="false" ht="12.75" hidden="false" customHeight="false" outlineLevel="0" collapsed="false">
      <c r="A1084" s="6" t="n">
        <v>36507</v>
      </c>
      <c r="B1084" s="7" t="n">
        <v>15930</v>
      </c>
    </row>
    <row r="1085" customFormat="false" ht="12.75" hidden="false" customHeight="false" outlineLevel="0" collapsed="false">
      <c r="A1085" s="6" t="n">
        <v>36508</v>
      </c>
      <c r="B1085" s="7" t="n">
        <v>15930</v>
      </c>
    </row>
    <row r="1086" customFormat="false" ht="12.75" hidden="false" customHeight="false" outlineLevel="0" collapsed="false">
      <c r="A1086" s="6" t="n">
        <v>36509</v>
      </c>
      <c r="B1086" s="7" t="n">
        <v>15930</v>
      </c>
    </row>
    <row r="1087" customFormat="false" ht="12.75" hidden="false" customHeight="false" outlineLevel="0" collapsed="false">
      <c r="A1087" s="6" t="n">
        <v>36510</v>
      </c>
      <c r="B1087" s="7" t="n">
        <v>15930</v>
      </c>
    </row>
    <row r="1088" customFormat="false" ht="12.75" hidden="false" customHeight="false" outlineLevel="0" collapsed="false">
      <c r="A1088" s="6" t="n">
        <v>36511</v>
      </c>
      <c r="B1088" s="7" t="n">
        <v>15930</v>
      </c>
    </row>
    <row r="1089" customFormat="false" ht="12.75" hidden="false" customHeight="false" outlineLevel="0" collapsed="false">
      <c r="A1089" s="6" t="n">
        <v>36512</v>
      </c>
      <c r="B1089" s="7" t="n">
        <v>15930</v>
      </c>
    </row>
    <row r="1090" customFormat="false" ht="12.75" hidden="false" customHeight="false" outlineLevel="0" collapsed="false">
      <c r="A1090" s="6" t="n">
        <v>36513</v>
      </c>
      <c r="B1090" s="7" t="n">
        <v>15930</v>
      </c>
    </row>
    <row r="1091" customFormat="false" ht="12.75" hidden="false" customHeight="false" outlineLevel="0" collapsed="false">
      <c r="A1091" s="6" t="n">
        <v>36514</v>
      </c>
      <c r="B1091" s="7" t="n">
        <v>15930</v>
      </c>
    </row>
    <row r="1092" customFormat="false" ht="12.75" hidden="false" customHeight="false" outlineLevel="0" collapsed="false">
      <c r="A1092" s="6" t="n">
        <v>36515</v>
      </c>
      <c r="B1092" s="7" t="n">
        <v>15930</v>
      </c>
    </row>
    <row r="1093" customFormat="false" ht="12.75" hidden="false" customHeight="false" outlineLevel="0" collapsed="false">
      <c r="A1093" s="6" t="n">
        <v>36516</v>
      </c>
      <c r="B1093" s="7" t="n">
        <v>15930</v>
      </c>
    </row>
    <row r="1094" customFormat="false" ht="12.75" hidden="false" customHeight="false" outlineLevel="0" collapsed="false">
      <c r="A1094" s="6" t="n">
        <v>36517</v>
      </c>
      <c r="B1094" s="7" t="n">
        <v>15930</v>
      </c>
    </row>
    <row r="1095" customFormat="false" ht="12.75" hidden="false" customHeight="false" outlineLevel="0" collapsed="false">
      <c r="A1095" s="6" t="n">
        <v>36518</v>
      </c>
      <c r="B1095" s="7" t="n">
        <v>15930</v>
      </c>
    </row>
    <row r="1096" customFormat="false" ht="12.75" hidden="false" customHeight="false" outlineLevel="0" collapsed="false">
      <c r="A1096" s="6" t="n">
        <v>36519</v>
      </c>
      <c r="B1096" s="7" t="n">
        <v>15930</v>
      </c>
    </row>
    <row r="1097" customFormat="false" ht="12.75" hidden="false" customHeight="false" outlineLevel="0" collapsed="false">
      <c r="A1097" s="6" t="n">
        <v>36520</v>
      </c>
      <c r="B1097" s="7" t="n">
        <v>15930</v>
      </c>
    </row>
    <row r="1098" customFormat="false" ht="12.75" hidden="false" customHeight="false" outlineLevel="0" collapsed="false">
      <c r="A1098" s="6" t="n">
        <v>36521</v>
      </c>
      <c r="B1098" s="7" t="n">
        <v>15930</v>
      </c>
    </row>
    <row r="1099" customFormat="false" ht="12.75" hidden="false" customHeight="false" outlineLevel="0" collapsed="false">
      <c r="A1099" s="6" t="n">
        <v>36522</v>
      </c>
      <c r="B1099" s="7" t="n">
        <v>15930</v>
      </c>
    </row>
    <row r="1100" customFormat="false" ht="12.75" hidden="false" customHeight="false" outlineLevel="0" collapsed="false">
      <c r="A1100" s="6" t="n">
        <v>36523</v>
      </c>
      <c r="B1100" s="7" t="n">
        <v>15930</v>
      </c>
    </row>
    <row r="1101" customFormat="false" ht="12.75" hidden="false" customHeight="false" outlineLevel="0" collapsed="false">
      <c r="A1101" s="6" t="n">
        <v>36524</v>
      </c>
      <c r="B1101" s="7" t="n">
        <v>15930</v>
      </c>
    </row>
    <row r="1102" customFormat="false" ht="12.75" hidden="false" customHeight="false" outlineLevel="0" collapsed="false">
      <c r="A1102" s="6" t="n">
        <v>36525</v>
      </c>
      <c r="B1102" s="7" t="n">
        <v>15930</v>
      </c>
    </row>
    <row r="1103" customFormat="false" ht="12.75" hidden="false" customHeight="false" outlineLevel="0" collapsed="false">
      <c r="A1103" s="6" t="n">
        <v>36526</v>
      </c>
      <c r="B1103" s="7" t="n">
        <v>15930</v>
      </c>
    </row>
    <row r="1104" customFormat="false" ht="12.75" hidden="false" customHeight="false" outlineLevel="0" collapsed="false">
      <c r="A1104" s="6" t="n">
        <v>36527</v>
      </c>
      <c r="B1104" s="7" t="n">
        <v>15930</v>
      </c>
    </row>
    <row r="1105" customFormat="false" ht="12.75" hidden="false" customHeight="false" outlineLevel="0" collapsed="false">
      <c r="A1105" s="6" t="n">
        <v>36528</v>
      </c>
      <c r="B1105" s="7" t="n">
        <v>15930</v>
      </c>
    </row>
    <row r="1106" customFormat="false" ht="12.75" hidden="false" customHeight="false" outlineLevel="0" collapsed="false">
      <c r="A1106" s="6" t="n">
        <v>36529</v>
      </c>
      <c r="B1106" s="7" t="n">
        <v>15930</v>
      </c>
    </row>
    <row r="1107" customFormat="false" ht="12.75" hidden="false" customHeight="false" outlineLevel="0" collapsed="false">
      <c r="A1107" s="6" t="n">
        <v>36530</v>
      </c>
      <c r="B1107" s="7" t="n">
        <v>15930</v>
      </c>
    </row>
    <row r="1108" customFormat="false" ht="12.75" hidden="false" customHeight="false" outlineLevel="0" collapsed="false">
      <c r="A1108" s="6" t="n">
        <v>36531</v>
      </c>
      <c r="B1108" s="7" t="n">
        <v>15930</v>
      </c>
    </row>
    <row r="1109" customFormat="false" ht="12.75" hidden="false" customHeight="false" outlineLevel="0" collapsed="false">
      <c r="A1109" s="6" t="n">
        <v>36532</v>
      </c>
      <c r="B1109" s="7" t="n">
        <v>15930</v>
      </c>
    </row>
    <row r="1110" customFormat="false" ht="12.75" hidden="false" customHeight="false" outlineLevel="0" collapsed="false">
      <c r="A1110" s="6" t="n">
        <v>36533</v>
      </c>
      <c r="B1110" s="7" t="n">
        <v>15930</v>
      </c>
    </row>
    <row r="1111" customFormat="false" ht="12.75" hidden="false" customHeight="false" outlineLevel="0" collapsed="false">
      <c r="A1111" s="6" t="n">
        <v>36534</v>
      </c>
      <c r="B1111" s="7" t="n">
        <v>15930</v>
      </c>
    </row>
    <row r="1112" customFormat="false" ht="12.75" hidden="false" customHeight="false" outlineLevel="0" collapsed="false">
      <c r="A1112" s="6" t="n">
        <v>36535</v>
      </c>
      <c r="B1112" s="7" t="n">
        <v>15930</v>
      </c>
    </row>
    <row r="1113" customFormat="false" ht="12.75" hidden="false" customHeight="false" outlineLevel="0" collapsed="false">
      <c r="A1113" s="6" t="n">
        <v>36536</v>
      </c>
      <c r="B1113" s="7" t="n">
        <v>15930</v>
      </c>
    </row>
    <row r="1114" customFormat="false" ht="12.75" hidden="false" customHeight="false" outlineLevel="0" collapsed="false">
      <c r="A1114" s="6" t="n">
        <v>36537</v>
      </c>
      <c r="B1114" s="7" t="n">
        <v>15930</v>
      </c>
    </row>
    <row r="1115" customFormat="false" ht="12.75" hidden="false" customHeight="false" outlineLevel="0" collapsed="false">
      <c r="A1115" s="6" t="n">
        <v>36538</v>
      </c>
      <c r="B1115" s="7" t="n">
        <v>15930</v>
      </c>
    </row>
    <row r="1116" customFormat="false" ht="12.75" hidden="false" customHeight="false" outlineLevel="0" collapsed="false">
      <c r="A1116" s="6" t="n">
        <v>36539</v>
      </c>
      <c r="B1116" s="7" t="n">
        <v>15930</v>
      </c>
    </row>
    <row r="1117" customFormat="false" ht="12.75" hidden="false" customHeight="false" outlineLevel="0" collapsed="false">
      <c r="A1117" s="6" t="n">
        <v>36540</v>
      </c>
      <c r="B1117" s="7" t="n">
        <v>15930</v>
      </c>
    </row>
    <row r="1118" customFormat="false" ht="12.75" hidden="false" customHeight="false" outlineLevel="0" collapsed="false">
      <c r="A1118" s="6" t="n">
        <v>36541</v>
      </c>
      <c r="B1118" s="7" t="n">
        <v>15930</v>
      </c>
    </row>
    <row r="1119" customFormat="false" ht="12.75" hidden="false" customHeight="false" outlineLevel="0" collapsed="false">
      <c r="A1119" s="6" t="n">
        <v>36542</v>
      </c>
      <c r="B1119" s="7" t="n">
        <v>15930</v>
      </c>
    </row>
    <row r="1120" customFormat="false" ht="12.75" hidden="false" customHeight="false" outlineLevel="0" collapsed="false">
      <c r="A1120" s="6" t="n">
        <v>36543</v>
      </c>
      <c r="B1120" s="7" t="n">
        <v>15930</v>
      </c>
    </row>
    <row r="1121" customFormat="false" ht="12.75" hidden="false" customHeight="false" outlineLevel="0" collapsed="false">
      <c r="A1121" s="6" t="n">
        <v>36544</v>
      </c>
      <c r="B1121" s="7" t="n">
        <v>15930</v>
      </c>
    </row>
    <row r="1122" customFormat="false" ht="12.75" hidden="false" customHeight="false" outlineLevel="0" collapsed="false">
      <c r="A1122" s="6" t="n">
        <v>36545</v>
      </c>
      <c r="B1122" s="7" t="n">
        <v>15930</v>
      </c>
    </row>
    <row r="1123" customFormat="false" ht="12.75" hidden="false" customHeight="false" outlineLevel="0" collapsed="false">
      <c r="A1123" s="6" t="n">
        <v>36546</v>
      </c>
      <c r="B1123" s="7" t="n">
        <v>15930</v>
      </c>
    </row>
    <row r="1124" customFormat="false" ht="12.75" hidden="false" customHeight="false" outlineLevel="0" collapsed="false">
      <c r="A1124" s="6" t="n">
        <v>36547</v>
      </c>
      <c r="B1124" s="7" t="n">
        <v>15930</v>
      </c>
    </row>
    <row r="1125" customFormat="false" ht="12.75" hidden="false" customHeight="false" outlineLevel="0" collapsed="false">
      <c r="A1125" s="6" t="n">
        <v>36548</v>
      </c>
      <c r="B1125" s="7" t="n">
        <v>15930</v>
      </c>
    </row>
    <row r="1126" customFormat="false" ht="12.75" hidden="false" customHeight="false" outlineLevel="0" collapsed="false">
      <c r="A1126" s="6" t="n">
        <v>36549</v>
      </c>
      <c r="B1126" s="7" t="n">
        <v>15930</v>
      </c>
    </row>
    <row r="1127" customFormat="false" ht="12.75" hidden="false" customHeight="false" outlineLevel="0" collapsed="false">
      <c r="A1127" s="6" t="n">
        <v>36550</v>
      </c>
      <c r="B1127" s="7" t="n">
        <v>15930</v>
      </c>
    </row>
    <row r="1128" customFormat="false" ht="12.75" hidden="false" customHeight="false" outlineLevel="0" collapsed="false">
      <c r="A1128" s="6" t="n">
        <v>36551</v>
      </c>
      <c r="B1128" s="7" t="n">
        <v>15930</v>
      </c>
    </row>
    <row r="1129" customFormat="false" ht="12.75" hidden="false" customHeight="false" outlineLevel="0" collapsed="false">
      <c r="A1129" s="6" t="n">
        <v>36552</v>
      </c>
      <c r="B1129" s="7" t="n">
        <v>15930</v>
      </c>
    </row>
    <row r="1130" customFormat="false" ht="12.75" hidden="false" customHeight="false" outlineLevel="0" collapsed="false">
      <c r="A1130" s="6" t="n">
        <v>36553</v>
      </c>
      <c r="B1130" s="7" t="n">
        <v>15930</v>
      </c>
    </row>
    <row r="1131" customFormat="false" ht="12.75" hidden="false" customHeight="false" outlineLevel="0" collapsed="false">
      <c r="A1131" s="6" t="n">
        <v>36554</v>
      </c>
      <c r="B1131" s="7" t="n">
        <v>15930</v>
      </c>
    </row>
    <row r="1132" customFormat="false" ht="12.75" hidden="false" customHeight="false" outlineLevel="0" collapsed="false">
      <c r="A1132" s="6" t="n">
        <v>36555</v>
      </c>
      <c r="B1132" s="7" t="n">
        <v>15930</v>
      </c>
    </row>
    <row r="1133" customFormat="false" ht="12.75" hidden="false" customHeight="false" outlineLevel="0" collapsed="false">
      <c r="A1133" s="6" t="n">
        <v>36556</v>
      </c>
      <c r="B1133" s="7" t="n">
        <v>15930</v>
      </c>
    </row>
    <row r="1134" customFormat="false" ht="12.75" hidden="false" customHeight="false" outlineLevel="0" collapsed="false">
      <c r="A1134" s="6" t="n">
        <v>36557</v>
      </c>
      <c r="B1134" s="7" t="n">
        <v>15930</v>
      </c>
    </row>
    <row r="1135" customFormat="false" ht="12.75" hidden="false" customHeight="false" outlineLevel="0" collapsed="false">
      <c r="A1135" s="6" t="n">
        <v>36558</v>
      </c>
      <c r="B1135" s="7" t="n">
        <v>15930</v>
      </c>
    </row>
    <row r="1136" customFormat="false" ht="12.75" hidden="false" customHeight="false" outlineLevel="0" collapsed="false">
      <c r="A1136" s="6" t="n">
        <v>36559</v>
      </c>
      <c r="B1136" s="7" t="n">
        <v>15930</v>
      </c>
    </row>
    <row r="1137" customFormat="false" ht="12.75" hidden="false" customHeight="false" outlineLevel="0" collapsed="false">
      <c r="A1137" s="6" t="n">
        <v>36560</v>
      </c>
      <c r="B1137" s="7" t="n">
        <v>15930</v>
      </c>
    </row>
    <row r="1138" customFormat="false" ht="12.75" hidden="false" customHeight="false" outlineLevel="0" collapsed="false">
      <c r="A1138" s="6" t="n">
        <v>36561</v>
      </c>
      <c r="B1138" s="7" t="n">
        <v>15930</v>
      </c>
    </row>
    <row r="1139" customFormat="false" ht="12.75" hidden="false" customHeight="false" outlineLevel="0" collapsed="false">
      <c r="A1139" s="6" t="n">
        <v>36562</v>
      </c>
      <c r="B1139" s="7" t="n">
        <v>15930</v>
      </c>
    </row>
    <row r="1140" customFormat="false" ht="12.75" hidden="false" customHeight="false" outlineLevel="0" collapsed="false">
      <c r="A1140" s="6" t="n">
        <v>36563</v>
      </c>
      <c r="B1140" s="7" t="n">
        <v>15930</v>
      </c>
    </row>
    <row r="1141" customFormat="false" ht="12.75" hidden="false" customHeight="false" outlineLevel="0" collapsed="false">
      <c r="A1141" s="6" t="n">
        <v>36564</v>
      </c>
      <c r="B1141" s="7" t="n">
        <v>15930</v>
      </c>
    </row>
    <row r="1142" customFormat="false" ht="12.75" hidden="false" customHeight="false" outlineLevel="0" collapsed="false">
      <c r="A1142" s="6" t="n">
        <v>36565</v>
      </c>
      <c r="B1142" s="7" t="n">
        <v>15930</v>
      </c>
    </row>
    <row r="1143" customFormat="false" ht="12.75" hidden="false" customHeight="false" outlineLevel="0" collapsed="false">
      <c r="A1143" s="6" t="n">
        <v>36566</v>
      </c>
      <c r="B1143" s="7" t="n">
        <v>15930</v>
      </c>
    </row>
    <row r="1144" customFormat="false" ht="12.75" hidden="false" customHeight="false" outlineLevel="0" collapsed="false">
      <c r="A1144" s="6" t="n">
        <v>36567</v>
      </c>
      <c r="B1144" s="7" t="n">
        <v>15930</v>
      </c>
    </row>
    <row r="1145" customFormat="false" ht="12.75" hidden="false" customHeight="false" outlineLevel="0" collapsed="false">
      <c r="A1145" s="6" t="n">
        <v>36568</v>
      </c>
      <c r="B1145" s="7" t="n">
        <v>15930</v>
      </c>
    </row>
    <row r="1146" customFormat="false" ht="12.75" hidden="false" customHeight="false" outlineLevel="0" collapsed="false">
      <c r="A1146" s="6" t="n">
        <v>36569</v>
      </c>
      <c r="B1146" s="7" t="n">
        <v>15930</v>
      </c>
    </row>
    <row r="1147" customFormat="false" ht="12.75" hidden="false" customHeight="false" outlineLevel="0" collapsed="false">
      <c r="A1147" s="6" t="n">
        <v>36570</v>
      </c>
      <c r="B1147" s="7" t="n">
        <v>15930</v>
      </c>
    </row>
    <row r="1148" customFormat="false" ht="12.75" hidden="false" customHeight="false" outlineLevel="0" collapsed="false">
      <c r="A1148" s="6" t="n">
        <v>36571</v>
      </c>
      <c r="B1148" s="7" t="n">
        <v>15930</v>
      </c>
    </row>
    <row r="1149" customFormat="false" ht="12.75" hidden="false" customHeight="false" outlineLevel="0" collapsed="false">
      <c r="A1149" s="6" t="n">
        <v>36572</v>
      </c>
      <c r="B1149" s="7" t="n">
        <v>15930</v>
      </c>
    </row>
    <row r="1150" customFormat="false" ht="12.75" hidden="false" customHeight="false" outlineLevel="0" collapsed="false">
      <c r="A1150" s="6" t="n">
        <v>36573</v>
      </c>
      <c r="B1150" s="7" t="n">
        <v>15930</v>
      </c>
    </row>
    <row r="1151" customFormat="false" ht="12.75" hidden="false" customHeight="false" outlineLevel="0" collapsed="false">
      <c r="A1151" s="6" t="n">
        <v>36574</v>
      </c>
      <c r="B1151" s="7" t="n">
        <v>15930</v>
      </c>
    </row>
    <row r="1152" customFormat="false" ht="12.75" hidden="false" customHeight="false" outlineLevel="0" collapsed="false">
      <c r="A1152" s="6" t="n">
        <v>36575</v>
      </c>
      <c r="B1152" s="7" t="n">
        <v>15930</v>
      </c>
    </row>
    <row r="1153" customFormat="false" ht="12.75" hidden="false" customHeight="false" outlineLevel="0" collapsed="false">
      <c r="A1153" s="6" t="n">
        <v>36576</v>
      </c>
      <c r="B1153" s="7" t="n">
        <v>15930</v>
      </c>
    </row>
    <row r="1154" customFormat="false" ht="12.75" hidden="false" customHeight="false" outlineLevel="0" collapsed="false">
      <c r="A1154" s="6" t="n">
        <v>36577</v>
      </c>
      <c r="B1154" s="7" t="n">
        <v>15930</v>
      </c>
    </row>
    <row r="1155" customFormat="false" ht="12.75" hidden="false" customHeight="false" outlineLevel="0" collapsed="false">
      <c r="A1155" s="6" t="n">
        <v>36578</v>
      </c>
      <c r="B1155" s="7" t="n">
        <v>15930</v>
      </c>
    </row>
    <row r="1156" customFormat="false" ht="12.75" hidden="false" customHeight="false" outlineLevel="0" collapsed="false">
      <c r="A1156" s="6" t="n">
        <v>36579</v>
      </c>
      <c r="B1156" s="7" t="n">
        <v>15930</v>
      </c>
    </row>
    <row r="1157" customFormat="false" ht="12.75" hidden="false" customHeight="false" outlineLevel="0" collapsed="false">
      <c r="A1157" s="6" t="n">
        <v>36580</v>
      </c>
      <c r="B1157" s="7" t="n">
        <v>15930</v>
      </c>
    </row>
    <row r="1158" customFormat="false" ht="12.75" hidden="false" customHeight="false" outlineLevel="0" collapsed="false">
      <c r="A1158" s="6" t="n">
        <v>36581</v>
      </c>
      <c r="B1158" s="7" t="n">
        <v>15930</v>
      </c>
    </row>
    <row r="1159" customFormat="false" ht="12.75" hidden="false" customHeight="false" outlineLevel="0" collapsed="false">
      <c r="A1159" s="6" t="n">
        <v>36582</v>
      </c>
      <c r="B1159" s="7" t="n">
        <v>15930</v>
      </c>
    </row>
    <row r="1160" customFormat="false" ht="12.75" hidden="false" customHeight="false" outlineLevel="0" collapsed="false">
      <c r="A1160" s="6" t="n">
        <v>36583</v>
      </c>
      <c r="B1160" s="7" t="n">
        <v>15930</v>
      </c>
    </row>
    <row r="1161" customFormat="false" ht="12.75" hidden="false" customHeight="false" outlineLevel="0" collapsed="false">
      <c r="A1161" s="6" t="n">
        <v>36584</v>
      </c>
      <c r="B1161" s="7" t="n">
        <v>15930</v>
      </c>
    </row>
    <row r="1162" customFormat="false" ht="12.75" hidden="false" customHeight="false" outlineLevel="0" collapsed="false">
      <c r="A1162" s="6" t="n">
        <v>36585</v>
      </c>
      <c r="B1162" s="7" t="n">
        <v>15930</v>
      </c>
    </row>
    <row r="1163" customFormat="false" ht="12.75" hidden="false" customHeight="false" outlineLevel="0" collapsed="false">
      <c r="A1163" s="6" t="n">
        <v>36586</v>
      </c>
      <c r="B1163" s="7" t="n">
        <v>15930</v>
      </c>
    </row>
    <row r="1164" customFormat="false" ht="12.75" hidden="false" customHeight="false" outlineLevel="0" collapsed="false">
      <c r="A1164" s="6" t="n">
        <v>36587</v>
      </c>
      <c r="B1164" s="7" t="n">
        <v>15930</v>
      </c>
    </row>
    <row r="1165" customFormat="false" ht="12.75" hidden="false" customHeight="false" outlineLevel="0" collapsed="false">
      <c r="A1165" s="6" t="n">
        <v>36588</v>
      </c>
      <c r="B1165" s="7" t="n">
        <v>15930</v>
      </c>
    </row>
    <row r="1166" customFormat="false" ht="12.75" hidden="false" customHeight="false" outlineLevel="0" collapsed="false">
      <c r="A1166" s="6" t="n">
        <v>36589</v>
      </c>
      <c r="B1166" s="7" t="n">
        <v>15930</v>
      </c>
    </row>
    <row r="1167" customFormat="false" ht="12.75" hidden="false" customHeight="false" outlineLevel="0" collapsed="false">
      <c r="A1167" s="6" t="n">
        <v>36590</v>
      </c>
      <c r="B1167" s="7" t="n">
        <v>15930</v>
      </c>
    </row>
    <row r="1168" customFormat="false" ht="12.75" hidden="false" customHeight="false" outlineLevel="0" collapsed="false">
      <c r="A1168" s="6" t="n">
        <v>36591</v>
      </c>
      <c r="B1168" s="7" t="n">
        <v>15930</v>
      </c>
    </row>
    <row r="1169" customFormat="false" ht="12.75" hidden="false" customHeight="false" outlineLevel="0" collapsed="false">
      <c r="A1169" s="6" t="n">
        <v>36592</v>
      </c>
      <c r="B1169" s="7" t="n">
        <v>15930</v>
      </c>
    </row>
    <row r="1170" customFormat="false" ht="12.75" hidden="false" customHeight="false" outlineLevel="0" collapsed="false">
      <c r="A1170" s="6" t="n">
        <v>36593</v>
      </c>
      <c r="B1170" s="7" t="n">
        <v>15930</v>
      </c>
    </row>
    <row r="1171" customFormat="false" ht="12.75" hidden="false" customHeight="false" outlineLevel="0" collapsed="false">
      <c r="A1171" s="6" t="n">
        <v>36594</v>
      </c>
      <c r="B1171" s="7" t="n">
        <v>15930</v>
      </c>
    </row>
    <row r="1172" customFormat="false" ht="12.75" hidden="false" customHeight="false" outlineLevel="0" collapsed="false">
      <c r="A1172" s="6" t="n">
        <v>36595</v>
      </c>
      <c r="B1172" s="7" t="n">
        <v>15930</v>
      </c>
    </row>
    <row r="1173" customFormat="false" ht="12.75" hidden="false" customHeight="false" outlineLevel="0" collapsed="false">
      <c r="A1173" s="6" t="n">
        <v>36596</v>
      </c>
      <c r="B1173" s="7" t="n">
        <v>15930</v>
      </c>
    </row>
    <row r="1174" customFormat="false" ht="12.75" hidden="false" customHeight="false" outlineLevel="0" collapsed="false">
      <c r="A1174" s="6" t="n">
        <v>36597</v>
      </c>
      <c r="B1174" s="7" t="n">
        <v>15930</v>
      </c>
    </row>
    <row r="1175" customFormat="false" ht="12.75" hidden="false" customHeight="false" outlineLevel="0" collapsed="false">
      <c r="A1175" s="6" t="n">
        <v>36598</v>
      </c>
      <c r="B1175" s="7" t="n">
        <v>15930</v>
      </c>
    </row>
    <row r="1176" customFormat="false" ht="12.75" hidden="false" customHeight="false" outlineLevel="0" collapsed="false">
      <c r="A1176" s="6" t="n">
        <v>36599</v>
      </c>
      <c r="B1176" s="7" t="n">
        <v>15930</v>
      </c>
    </row>
    <row r="1177" customFormat="false" ht="12.75" hidden="false" customHeight="false" outlineLevel="0" collapsed="false">
      <c r="A1177" s="6" t="n">
        <v>36600</v>
      </c>
      <c r="B1177" s="7" t="n">
        <v>15930</v>
      </c>
    </row>
    <row r="1178" customFormat="false" ht="12.75" hidden="false" customHeight="false" outlineLevel="0" collapsed="false">
      <c r="A1178" s="6" t="n">
        <v>36601</v>
      </c>
      <c r="B1178" s="7" t="n">
        <v>15930</v>
      </c>
    </row>
    <row r="1179" customFormat="false" ht="12.75" hidden="false" customHeight="false" outlineLevel="0" collapsed="false">
      <c r="A1179" s="6" t="n">
        <v>36602</v>
      </c>
      <c r="B1179" s="7" t="n">
        <v>15930</v>
      </c>
    </row>
    <row r="1180" customFormat="false" ht="12.75" hidden="false" customHeight="false" outlineLevel="0" collapsed="false">
      <c r="A1180" s="6" t="n">
        <v>36603</v>
      </c>
      <c r="B1180" s="7" t="n">
        <v>15930</v>
      </c>
    </row>
    <row r="1181" customFormat="false" ht="12.75" hidden="false" customHeight="false" outlineLevel="0" collapsed="false">
      <c r="A1181" s="6" t="n">
        <v>36604</v>
      </c>
      <c r="B1181" s="7" t="n">
        <v>15930</v>
      </c>
    </row>
    <row r="1182" customFormat="false" ht="12.75" hidden="false" customHeight="false" outlineLevel="0" collapsed="false">
      <c r="A1182" s="6" t="n">
        <v>36605</v>
      </c>
      <c r="B1182" s="7" t="n">
        <v>15930</v>
      </c>
    </row>
    <row r="1183" customFormat="false" ht="12.75" hidden="false" customHeight="false" outlineLevel="0" collapsed="false">
      <c r="A1183" s="6" t="n">
        <v>36606</v>
      </c>
      <c r="B1183" s="7" t="n">
        <v>15930</v>
      </c>
    </row>
    <row r="1184" customFormat="false" ht="12.75" hidden="false" customHeight="false" outlineLevel="0" collapsed="false">
      <c r="A1184" s="6" t="n">
        <v>36607</v>
      </c>
      <c r="B1184" s="7" t="n">
        <v>15930</v>
      </c>
    </row>
    <row r="1185" customFormat="false" ht="12.75" hidden="false" customHeight="false" outlineLevel="0" collapsed="false">
      <c r="A1185" s="6" t="n">
        <v>36608</v>
      </c>
      <c r="B1185" s="7" t="n">
        <v>15930</v>
      </c>
    </row>
    <row r="1186" customFormat="false" ht="12.75" hidden="false" customHeight="false" outlineLevel="0" collapsed="false">
      <c r="A1186" s="6" t="n">
        <v>36609</v>
      </c>
      <c r="B1186" s="7" t="n">
        <v>15930</v>
      </c>
    </row>
    <row r="1187" customFormat="false" ht="12.75" hidden="false" customHeight="false" outlineLevel="0" collapsed="false">
      <c r="A1187" s="6" t="n">
        <v>36610</v>
      </c>
      <c r="B1187" s="7" t="n">
        <v>15930</v>
      </c>
    </row>
    <row r="1188" customFormat="false" ht="12.75" hidden="false" customHeight="false" outlineLevel="0" collapsed="false">
      <c r="A1188" s="6" t="n">
        <v>36611</v>
      </c>
      <c r="B1188" s="7" t="n">
        <v>15930</v>
      </c>
    </row>
    <row r="1189" customFormat="false" ht="12.75" hidden="false" customHeight="false" outlineLevel="0" collapsed="false">
      <c r="A1189" s="6" t="n">
        <v>36612</v>
      </c>
      <c r="B1189" s="7" t="n">
        <v>15930</v>
      </c>
    </row>
    <row r="1190" customFormat="false" ht="12.75" hidden="false" customHeight="false" outlineLevel="0" collapsed="false">
      <c r="A1190" s="6" t="n">
        <v>36613</v>
      </c>
      <c r="B1190" s="7" t="n">
        <v>15930</v>
      </c>
    </row>
    <row r="1191" customFormat="false" ht="12.75" hidden="false" customHeight="false" outlineLevel="0" collapsed="false">
      <c r="A1191" s="6" t="n">
        <v>36614</v>
      </c>
      <c r="B1191" s="7" t="n">
        <v>15930</v>
      </c>
    </row>
    <row r="1192" customFormat="false" ht="12.75" hidden="false" customHeight="false" outlineLevel="0" collapsed="false">
      <c r="A1192" s="6" t="n">
        <v>36615</v>
      </c>
      <c r="B1192" s="7" t="n">
        <v>15930</v>
      </c>
    </row>
    <row r="1193" customFormat="false" ht="12.75" hidden="false" customHeight="false" outlineLevel="0" collapsed="false">
      <c r="A1193" s="6" t="n">
        <v>36616</v>
      </c>
      <c r="B1193" s="7" t="n">
        <v>15930</v>
      </c>
    </row>
    <row r="1194" customFormat="false" ht="12.75" hidden="false" customHeight="false" outlineLevel="0" collapsed="false">
      <c r="A1194" s="6" t="n">
        <v>36617</v>
      </c>
      <c r="B1194" s="7" t="n">
        <v>15930</v>
      </c>
    </row>
    <row r="1195" customFormat="false" ht="12.75" hidden="false" customHeight="false" outlineLevel="0" collapsed="false">
      <c r="A1195" s="6" t="n">
        <v>36618</v>
      </c>
      <c r="B1195" s="7" t="n">
        <v>15930</v>
      </c>
    </row>
    <row r="1196" customFormat="false" ht="12.75" hidden="false" customHeight="false" outlineLevel="0" collapsed="false">
      <c r="A1196" s="6" t="n">
        <v>36619</v>
      </c>
      <c r="B1196" s="7" t="n">
        <v>15930</v>
      </c>
    </row>
    <row r="1197" customFormat="false" ht="12.75" hidden="false" customHeight="false" outlineLevel="0" collapsed="false">
      <c r="A1197" s="6" t="n">
        <v>36620</v>
      </c>
      <c r="B1197" s="7" t="n">
        <v>15930</v>
      </c>
    </row>
    <row r="1198" customFormat="false" ht="12.75" hidden="false" customHeight="false" outlineLevel="0" collapsed="false">
      <c r="A1198" s="6" t="n">
        <v>36621</v>
      </c>
      <c r="B1198" s="7" t="n">
        <v>15930</v>
      </c>
    </row>
    <row r="1199" customFormat="false" ht="12.75" hidden="false" customHeight="false" outlineLevel="0" collapsed="false">
      <c r="A1199" s="6" t="n">
        <v>36622</v>
      </c>
      <c r="B1199" s="7" t="n">
        <v>15930</v>
      </c>
    </row>
    <row r="1200" customFormat="false" ht="12.75" hidden="false" customHeight="false" outlineLevel="0" collapsed="false">
      <c r="A1200" s="6" t="n">
        <v>36623</v>
      </c>
      <c r="B1200" s="7" t="n">
        <v>15930</v>
      </c>
    </row>
    <row r="1201" customFormat="false" ht="12.75" hidden="false" customHeight="false" outlineLevel="0" collapsed="false">
      <c r="A1201" s="6" t="n">
        <v>36624</v>
      </c>
      <c r="B1201" s="7" t="n">
        <v>15930</v>
      </c>
    </row>
    <row r="1202" customFormat="false" ht="12.75" hidden="false" customHeight="false" outlineLevel="0" collapsed="false">
      <c r="A1202" s="6" t="n">
        <v>36625</v>
      </c>
      <c r="B1202" s="7" t="n">
        <v>15930</v>
      </c>
    </row>
    <row r="1203" customFormat="false" ht="12.75" hidden="false" customHeight="false" outlineLevel="0" collapsed="false">
      <c r="A1203" s="6" t="n">
        <v>36626</v>
      </c>
      <c r="B1203" s="7" t="n">
        <v>15930</v>
      </c>
    </row>
    <row r="1204" customFormat="false" ht="12.75" hidden="false" customHeight="false" outlineLevel="0" collapsed="false">
      <c r="A1204" s="6" t="n">
        <v>36627</v>
      </c>
      <c r="B1204" s="7" t="n">
        <v>15930</v>
      </c>
    </row>
    <row r="1205" customFormat="false" ht="12.75" hidden="false" customHeight="false" outlineLevel="0" collapsed="false">
      <c r="A1205" s="6" t="n">
        <v>36628</v>
      </c>
      <c r="B1205" s="7" t="n">
        <v>15930</v>
      </c>
    </row>
    <row r="1206" customFormat="false" ht="12.75" hidden="false" customHeight="false" outlineLevel="0" collapsed="false">
      <c r="A1206" s="6" t="n">
        <v>36629</v>
      </c>
      <c r="B1206" s="7" t="n">
        <v>15930</v>
      </c>
    </row>
    <row r="1207" customFormat="false" ht="12.75" hidden="false" customHeight="false" outlineLevel="0" collapsed="false">
      <c r="A1207" s="6" t="n">
        <v>36630</v>
      </c>
      <c r="B1207" s="7" t="n">
        <v>15930</v>
      </c>
    </row>
    <row r="1208" customFormat="false" ht="12.75" hidden="false" customHeight="false" outlineLevel="0" collapsed="false">
      <c r="A1208" s="6" t="n">
        <v>36631</v>
      </c>
      <c r="B1208" s="7" t="n">
        <v>15930</v>
      </c>
    </row>
    <row r="1209" customFormat="false" ht="12.75" hidden="false" customHeight="false" outlineLevel="0" collapsed="false">
      <c r="A1209" s="6" t="n">
        <v>36632</v>
      </c>
      <c r="B1209" s="7" t="n">
        <v>15930</v>
      </c>
    </row>
    <row r="1210" customFormat="false" ht="12.75" hidden="false" customHeight="false" outlineLevel="0" collapsed="false">
      <c r="A1210" s="6" t="n">
        <v>36633</v>
      </c>
      <c r="B1210" s="7" t="n">
        <v>15930</v>
      </c>
    </row>
    <row r="1211" customFormat="false" ht="12.75" hidden="false" customHeight="false" outlineLevel="0" collapsed="false">
      <c r="A1211" s="6" t="n">
        <v>36634</v>
      </c>
      <c r="B1211" s="7" t="n">
        <v>15930</v>
      </c>
    </row>
    <row r="1212" customFormat="false" ht="12.75" hidden="false" customHeight="false" outlineLevel="0" collapsed="false">
      <c r="A1212" s="6" t="n">
        <v>36635</v>
      </c>
      <c r="B1212" s="7" t="n">
        <v>15930</v>
      </c>
    </row>
    <row r="1213" customFormat="false" ht="12.75" hidden="false" customHeight="false" outlineLevel="0" collapsed="false">
      <c r="A1213" s="6" t="n">
        <v>36636</v>
      </c>
      <c r="B1213" s="7" t="n">
        <v>15930</v>
      </c>
    </row>
    <row r="1214" customFormat="false" ht="12.75" hidden="false" customHeight="false" outlineLevel="0" collapsed="false">
      <c r="A1214" s="6" t="n">
        <v>36637</v>
      </c>
      <c r="B1214" s="7" t="n">
        <v>15930</v>
      </c>
    </row>
    <row r="1215" customFormat="false" ht="12.75" hidden="false" customHeight="false" outlineLevel="0" collapsed="false">
      <c r="A1215" s="6" t="n">
        <v>36638</v>
      </c>
      <c r="B1215" s="7" t="n">
        <v>15930</v>
      </c>
    </row>
    <row r="1216" customFormat="false" ht="12.75" hidden="false" customHeight="false" outlineLevel="0" collapsed="false">
      <c r="A1216" s="6" t="n">
        <v>36639</v>
      </c>
      <c r="B1216" s="7" t="n">
        <v>15930</v>
      </c>
    </row>
    <row r="1217" customFormat="false" ht="12.75" hidden="false" customHeight="false" outlineLevel="0" collapsed="false">
      <c r="A1217" s="6" t="n">
        <v>36640</v>
      </c>
      <c r="B1217" s="7" t="n">
        <v>15930</v>
      </c>
    </row>
    <row r="1218" customFormat="false" ht="12.75" hidden="false" customHeight="false" outlineLevel="0" collapsed="false">
      <c r="A1218" s="6" t="n">
        <v>36641</v>
      </c>
      <c r="B1218" s="7" t="n">
        <v>15930</v>
      </c>
    </row>
    <row r="1219" customFormat="false" ht="12.75" hidden="false" customHeight="false" outlineLevel="0" collapsed="false">
      <c r="A1219" s="6" t="n">
        <v>36642</v>
      </c>
      <c r="B1219" s="7" t="n">
        <v>15930</v>
      </c>
    </row>
    <row r="1220" customFormat="false" ht="12.75" hidden="false" customHeight="false" outlineLevel="0" collapsed="false">
      <c r="A1220" s="6" t="n">
        <v>36643</v>
      </c>
      <c r="B1220" s="7" t="n">
        <v>15930</v>
      </c>
    </row>
    <row r="1221" customFormat="false" ht="12.75" hidden="false" customHeight="false" outlineLevel="0" collapsed="false">
      <c r="A1221" s="6" t="n">
        <v>36644</v>
      </c>
      <c r="B1221" s="7" t="n">
        <v>15930</v>
      </c>
    </row>
    <row r="1222" customFormat="false" ht="12.75" hidden="false" customHeight="false" outlineLevel="0" collapsed="false">
      <c r="A1222" s="6" t="n">
        <v>36645</v>
      </c>
      <c r="B1222" s="7" t="n">
        <v>15930</v>
      </c>
    </row>
    <row r="1223" customFormat="false" ht="12.75" hidden="false" customHeight="false" outlineLevel="0" collapsed="false">
      <c r="A1223" s="6" t="n">
        <v>36646</v>
      </c>
      <c r="B1223" s="7" t="n">
        <v>15930</v>
      </c>
    </row>
    <row r="1224" customFormat="false" ht="12.75" hidden="false" customHeight="false" outlineLevel="0" collapsed="false">
      <c r="A1224" s="6" t="n">
        <v>36647</v>
      </c>
      <c r="B1224" s="7" t="n">
        <v>15930</v>
      </c>
    </row>
    <row r="1225" customFormat="false" ht="12.75" hidden="false" customHeight="false" outlineLevel="0" collapsed="false">
      <c r="A1225" s="6" t="n">
        <v>36648</v>
      </c>
      <c r="B1225" s="7" t="n">
        <v>15930</v>
      </c>
    </row>
    <row r="1226" customFormat="false" ht="12.75" hidden="false" customHeight="false" outlineLevel="0" collapsed="false">
      <c r="A1226" s="6" t="n">
        <v>36649</v>
      </c>
      <c r="B1226" s="7" t="n">
        <v>15930</v>
      </c>
    </row>
    <row r="1227" customFormat="false" ht="12.75" hidden="false" customHeight="false" outlineLevel="0" collapsed="false">
      <c r="A1227" s="6" t="n">
        <v>36650</v>
      </c>
      <c r="B1227" s="7" t="n">
        <v>15930</v>
      </c>
    </row>
    <row r="1228" customFormat="false" ht="12.75" hidden="false" customHeight="false" outlineLevel="0" collapsed="false">
      <c r="A1228" s="6" t="n">
        <v>36651</v>
      </c>
      <c r="B1228" s="7" t="n">
        <v>15930</v>
      </c>
    </row>
    <row r="1229" customFormat="false" ht="12.75" hidden="false" customHeight="false" outlineLevel="0" collapsed="false">
      <c r="A1229" s="6" t="n">
        <v>36652</v>
      </c>
      <c r="B1229" s="7" t="n">
        <v>15930</v>
      </c>
    </row>
    <row r="1230" customFormat="false" ht="12.75" hidden="false" customHeight="false" outlineLevel="0" collapsed="false">
      <c r="A1230" s="6" t="n">
        <v>36653</v>
      </c>
      <c r="B1230" s="7" t="n">
        <v>15930</v>
      </c>
    </row>
    <row r="1231" customFormat="false" ht="12.75" hidden="false" customHeight="false" outlineLevel="0" collapsed="false">
      <c r="A1231" s="6" t="n">
        <v>36654</v>
      </c>
      <c r="B1231" s="7" t="n">
        <v>15930</v>
      </c>
    </row>
    <row r="1232" customFormat="false" ht="12.75" hidden="false" customHeight="false" outlineLevel="0" collapsed="false">
      <c r="A1232" s="6" t="n">
        <v>36655</v>
      </c>
      <c r="B1232" s="7" t="n">
        <v>15930</v>
      </c>
    </row>
    <row r="1233" customFormat="false" ht="12.75" hidden="false" customHeight="false" outlineLevel="0" collapsed="false">
      <c r="A1233" s="6" t="n">
        <v>36656</v>
      </c>
      <c r="B1233" s="7" t="n">
        <v>15930</v>
      </c>
    </row>
    <row r="1234" customFormat="false" ht="12.75" hidden="false" customHeight="false" outlineLevel="0" collapsed="false">
      <c r="A1234" s="6" t="n">
        <v>36657</v>
      </c>
      <c r="B1234" s="7" t="n">
        <v>15930</v>
      </c>
    </row>
    <row r="1235" customFormat="false" ht="12.75" hidden="false" customHeight="false" outlineLevel="0" collapsed="false">
      <c r="A1235" s="6" t="n">
        <v>36658</v>
      </c>
      <c r="B1235" s="7" t="n">
        <v>15930</v>
      </c>
    </row>
    <row r="1236" customFormat="false" ht="12.75" hidden="false" customHeight="false" outlineLevel="0" collapsed="false">
      <c r="A1236" s="6" t="n">
        <v>36659</v>
      </c>
      <c r="B1236" s="7" t="n">
        <v>15930</v>
      </c>
    </row>
    <row r="1237" customFormat="false" ht="12.75" hidden="false" customHeight="false" outlineLevel="0" collapsed="false">
      <c r="A1237" s="6" t="n">
        <v>36660</v>
      </c>
      <c r="B1237" s="7" t="n">
        <v>15930</v>
      </c>
    </row>
    <row r="1238" customFormat="false" ht="12.75" hidden="false" customHeight="false" outlineLevel="0" collapsed="false">
      <c r="A1238" s="6" t="n">
        <v>36661</v>
      </c>
      <c r="B1238" s="7" t="n">
        <v>15930</v>
      </c>
    </row>
    <row r="1239" customFormat="false" ht="12.75" hidden="false" customHeight="false" outlineLevel="0" collapsed="false">
      <c r="A1239" s="6" t="n">
        <v>36662</v>
      </c>
      <c r="B1239" s="7" t="n">
        <v>15930</v>
      </c>
    </row>
    <row r="1240" customFormat="false" ht="12.75" hidden="false" customHeight="false" outlineLevel="0" collapsed="false">
      <c r="A1240" s="6" t="n">
        <v>36663</v>
      </c>
      <c r="B1240" s="7" t="n">
        <v>15930</v>
      </c>
    </row>
    <row r="1241" customFormat="false" ht="12.75" hidden="false" customHeight="false" outlineLevel="0" collapsed="false">
      <c r="A1241" s="6" t="n">
        <v>36664</v>
      </c>
      <c r="B1241" s="7" t="n">
        <v>15930</v>
      </c>
    </row>
    <row r="1242" customFormat="false" ht="12.75" hidden="false" customHeight="false" outlineLevel="0" collapsed="false">
      <c r="A1242" s="6" t="n">
        <v>36665</v>
      </c>
      <c r="B1242" s="7" t="n">
        <v>15930</v>
      </c>
    </row>
    <row r="1243" customFormat="false" ht="12.75" hidden="false" customHeight="false" outlineLevel="0" collapsed="false">
      <c r="A1243" s="6" t="n">
        <v>36666</v>
      </c>
      <c r="B1243" s="7" t="n">
        <v>15930</v>
      </c>
    </row>
    <row r="1244" customFormat="false" ht="12.75" hidden="false" customHeight="false" outlineLevel="0" collapsed="false">
      <c r="A1244" s="6" t="n">
        <v>36667</v>
      </c>
      <c r="B1244" s="7" t="n">
        <v>15930</v>
      </c>
    </row>
    <row r="1245" customFormat="false" ht="12.75" hidden="false" customHeight="false" outlineLevel="0" collapsed="false">
      <c r="A1245" s="6" t="n">
        <v>36668</v>
      </c>
      <c r="B1245" s="7" t="n">
        <v>15930</v>
      </c>
    </row>
    <row r="1246" customFormat="false" ht="12.75" hidden="false" customHeight="false" outlineLevel="0" collapsed="false">
      <c r="A1246" s="6" t="n">
        <v>36669</v>
      </c>
      <c r="B1246" s="7" t="n">
        <v>15930</v>
      </c>
    </row>
    <row r="1247" customFormat="false" ht="12.75" hidden="false" customHeight="false" outlineLevel="0" collapsed="false">
      <c r="A1247" s="6" t="n">
        <v>36670</v>
      </c>
      <c r="B1247" s="7" t="n">
        <v>15930</v>
      </c>
    </row>
    <row r="1248" customFormat="false" ht="12.75" hidden="false" customHeight="false" outlineLevel="0" collapsed="false">
      <c r="A1248" s="6" t="n">
        <v>36671</v>
      </c>
      <c r="B1248" s="7" t="n">
        <v>15930</v>
      </c>
    </row>
    <row r="1249" customFormat="false" ht="12.75" hidden="false" customHeight="false" outlineLevel="0" collapsed="false">
      <c r="A1249" s="6" t="n">
        <v>36672</v>
      </c>
      <c r="B1249" s="7" t="n">
        <v>15930</v>
      </c>
    </row>
    <row r="1250" customFormat="false" ht="12.75" hidden="false" customHeight="false" outlineLevel="0" collapsed="false">
      <c r="A1250" s="6" t="n">
        <v>36673</v>
      </c>
      <c r="B1250" s="7" t="n">
        <v>15930</v>
      </c>
    </row>
    <row r="1251" customFormat="false" ht="12.75" hidden="false" customHeight="false" outlineLevel="0" collapsed="false">
      <c r="A1251" s="6" t="n">
        <v>36674</v>
      </c>
      <c r="B1251" s="7" t="n">
        <v>15930</v>
      </c>
    </row>
    <row r="1252" customFormat="false" ht="12.75" hidden="false" customHeight="false" outlineLevel="0" collapsed="false">
      <c r="A1252" s="6" t="n">
        <v>36675</v>
      </c>
      <c r="B1252" s="7" t="n">
        <v>15930</v>
      </c>
    </row>
    <row r="1253" customFormat="false" ht="12.75" hidden="false" customHeight="false" outlineLevel="0" collapsed="false">
      <c r="A1253" s="6" t="n">
        <v>36676</v>
      </c>
      <c r="B1253" s="7" t="n">
        <v>15930</v>
      </c>
    </row>
    <row r="1254" customFormat="false" ht="12.75" hidden="false" customHeight="false" outlineLevel="0" collapsed="false">
      <c r="A1254" s="6" t="n">
        <v>36677</v>
      </c>
      <c r="B1254" s="8" t="n">
        <v>15930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K225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0" ySplit="7" topLeftCell="BG8" activePane="bottomRight" state="frozen"/>
      <selection pane="topLeft" activeCell="A1" activeCellId="0" sqref="A1"/>
      <selection pane="topRight" activeCell="BG1" activeCellId="0" sqref="BG1"/>
      <selection pane="bottomLeft" activeCell="A8" activeCellId="0" sqref="A8"/>
      <selection pane="bottomRight" activeCell="BJ3" activeCellId="0" sqref="BJ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9" width="9.14"/>
    <col collapsed="false" customWidth="true" hidden="false" outlineLevel="0" max="3" min="3" style="9" width="2.56"/>
    <col collapsed="false" customWidth="true" hidden="false" outlineLevel="0" max="4" min="4" style="9" width="10.13"/>
    <col collapsed="false" customWidth="true" hidden="false" outlineLevel="0" max="5" min="5" style="9" width="4.41"/>
    <col collapsed="false" customWidth="true" hidden="false" outlineLevel="0" max="6" min="6" style="9" width="4.7"/>
    <col collapsed="false" customWidth="true" hidden="false" outlineLevel="0" max="7" min="7" style="9" width="3.99"/>
    <col collapsed="false" customWidth="true" hidden="false" outlineLevel="0" max="8" min="8" style="9" width="3.56"/>
    <col collapsed="false" customWidth="true" hidden="false" outlineLevel="0" max="9" min="9" style="9" width="4.14"/>
    <col collapsed="false" customWidth="true" hidden="false" outlineLevel="0" max="10" min="10" style="9" width="8.7"/>
    <col collapsed="false" customWidth="true" hidden="false" outlineLevel="0" max="12" min="11" style="9" width="9.41"/>
    <col collapsed="false" customWidth="true" hidden="false" outlineLevel="0" max="14" min="13" style="9" width="9.56"/>
    <col collapsed="false" customWidth="true" hidden="false" outlineLevel="0" max="15" min="15" style="9" width="7.85"/>
    <col collapsed="false" customWidth="true" hidden="false" outlineLevel="0" max="17" min="16" style="9" width="9.41"/>
    <col collapsed="false" customWidth="true" hidden="false" outlineLevel="0" max="18" min="18" style="9" width="8.14"/>
    <col collapsed="false" customWidth="true" hidden="false" outlineLevel="0" max="20" min="19" style="9" width="9.41"/>
    <col collapsed="false" customWidth="true" hidden="false" outlineLevel="0" max="21" min="21" style="10" width="6.41"/>
    <col collapsed="false" customWidth="true" hidden="false" outlineLevel="0" max="25" min="22" style="9" width="9.41"/>
    <col collapsed="false" customWidth="true" hidden="false" outlineLevel="0" max="26" min="26" style="9" width="6.13"/>
    <col collapsed="false" customWidth="true" hidden="false" outlineLevel="0" max="27" min="27" style="9" width="9.41"/>
    <col collapsed="false" customWidth="true" hidden="false" outlineLevel="0" max="29" min="28" style="9" width="11.56"/>
    <col collapsed="false" customWidth="true" hidden="false" outlineLevel="0" max="31" min="30" style="9" width="9.85"/>
    <col collapsed="false" customWidth="true" hidden="false" outlineLevel="0" max="32" min="32" style="9" width="9.41"/>
    <col collapsed="false" customWidth="true" hidden="false" outlineLevel="0" max="33" min="33" style="9" width="8.14"/>
    <col collapsed="false" customWidth="true" hidden="false" outlineLevel="0" max="34" min="34" style="9" width="9.85"/>
    <col collapsed="false" customWidth="true" hidden="false" outlineLevel="0" max="35" min="35" style="9" width="10.41"/>
    <col collapsed="false" customWidth="true" hidden="false" outlineLevel="0" max="38" min="36" style="9" width="10.28"/>
    <col collapsed="false" customWidth="true" hidden="false" outlineLevel="0" max="39" min="39" style="9" width="12.99"/>
    <col collapsed="false" customWidth="true" hidden="false" outlineLevel="0" max="42" min="40" style="9" width="14.41"/>
    <col collapsed="false" customWidth="true" hidden="false" outlineLevel="0" max="43" min="43" style="9" width="14.99"/>
    <col collapsed="false" customWidth="true" hidden="false" outlineLevel="0" max="44" min="44" style="9" width="18.85"/>
    <col collapsed="false" customWidth="true" hidden="false" outlineLevel="0" max="45" min="45" style="9" width="14.99"/>
    <col collapsed="false" customWidth="true" hidden="false" outlineLevel="0" max="46" min="46" style="9" width="13.28"/>
    <col collapsed="false" customWidth="false" hidden="false" outlineLevel="0" max="49" min="47" style="9" width="9.14"/>
    <col collapsed="false" customWidth="true" hidden="false" outlineLevel="0" max="61" min="50" style="9" width="15.41"/>
    <col collapsed="false" customWidth="true" hidden="false" outlineLevel="0" max="62" min="62" style="9" width="14.14"/>
    <col collapsed="false" customWidth="true" hidden="false" outlineLevel="0" max="63" min="63" style="9" width="10.85"/>
    <col collapsed="false" customWidth="false" hidden="false" outlineLevel="0" max="257" min="64" style="9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D2" s="11" t="s">
        <v>1</v>
      </c>
      <c r="E2" s="12" t="s">
        <v>2</v>
      </c>
      <c r="F2" s="12"/>
      <c r="G2" s="12"/>
      <c r="H2" s="12"/>
      <c r="I2" s="12"/>
      <c r="J2" s="12" t="s">
        <v>3</v>
      </c>
      <c r="K2" s="13" t="s">
        <v>4</v>
      </c>
      <c r="L2" s="13"/>
      <c r="M2" s="13"/>
      <c r="N2" s="13"/>
      <c r="O2" s="13"/>
      <c r="P2" s="13" t="s">
        <v>5</v>
      </c>
      <c r="Q2" s="13"/>
      <c r="R2" s="13"/>
      <c r="S2" s="12"/>
      <c r="T2" s="12"/>
      <c r="U2" s="14"/>
      <c r="V2" s="15" t="s">
        <v>6</v>
      </c>
      <c r="W2" s="15"/>
      <c r="X2" s="15"/>
      <c r="Y2" s="15"/>
      <c r="Z2" s="15"/>
      <c r="AA2" s="12" t="s">
        <v>7</v>
      </c>
      <c r="AB2" s="16" t="s">
        <v>8</v>
      </c>
      <c r="AC2" s="12" t="s">
        <v>8</v>
      </c>
      <c r="AD2" s="12" t="s">
        <v>9</v>
      </c>
      <c r="AE2" s="12"/>
      <c r="AF2" s="12"/>
      <c r="AG2" s="12"/>
      <c r="AH2" s="17" t="s">
        <v>10</v>
      </c>
    </row>
    <row r="3" customFormat="false" ht="12.75" hidden="false" customHeight="false" outlineLevel="0" collapsed="false">
      <c r="D3" s="18"/>
      <c r="E3" s="19"/>
      <c r="F3" s="19"/>
      <c r="G3" s="19"/>
      <c r="H3" s="19"/>
      <c r="I3" s="19"/>
      <c r="J3" s="19" t="s">
        <v>11</v>
      </c>
      <c r="K3" s="20"/>
      <c r="L3" s="19"/>
      <c r="M3" s="19"/>
      <c r="N3" s="19"/>
      <c r="O3" s="21"/>
      <c r="P3" s="20"/>
      <c r="Q3" s="19"/>
      <c r="R3" s="21"/>
      <c r="S3" s="19"/>
      <c r="T3" s="19"/>
      <c r="U3" s="22"/>
      <c r="V3" s="20"/>
      <c r="W3" s="19"/>
      <c r="X3" s="19"/>
      <c r="Y3" s="19"/>
      <c r="Z3" s="21"/>
      <c r="AA3" s="19"/>
      <c r="AB3" s="19" t="s">
        <v>12</v>
      </c>
      <c r="AC3" s="19" t="s">
        <v>13</v>
      </c>
      <c r="AD3" s="19"/>
      <c r="AE3" s="19"/>
      <c r="AF3" s="19"/>
      <c r="AG3" s="19"/>
      <c r="AH3" s="23" t="s">
        <v>14</v>
      </c>
    </row>
    <row r="4" customFormat="false" ht="12.75" hidden="false" customHeight="false" outlineLevel="0" collapsed="false">
      <c r="D4" s="18"/>
      <c r="E4" s="19"/>
      <c r="F4" s="19"/>
      <c r="G4" s="19"/>
      <c r="H4" s="19"/>
      <c r="I4" s="19"/>
      <c r="J4" s="19"/>
      <c r="K4" s="24"/>
      <c r="L4" s="25"/>
      <c r="M4" s="25"/>
      <c r="N4" s="25"/>
      <c r="O4" s="26"/>
      <c r="P4" s="24"/>
      <c r="Q4" s="25"/>
      <c r="R4" s="27"/>
      <c r="S4" s="25"/>
      <c r="T4" s="25"/>
      <c r="U4" s="28"/>
      <c r="V4" s="29"/>
      <c r="W4" s="25"/>
      <c r="X4" s="25"/>
      <c r="Y4" s="25"/>
      <c r="Z4" s="26"/>
      <c r="AA4" s="25" t="n">
        <v>339684</v>
      </c>
      <c r="AB4" s="19" t="s">
        <v>15</v>
      </c>
      <c r="AC4" s="19" t="s">
        <v>16</v>
      </c>
      <c r="AD4" s="25"/>
      <c r="AE4" s="25"/>
      <c r="AF4" s="25"/>
      <c r="AG4" s="25"/>
      <c r="AH4" s="23" t="s">
        <v>17</v>
      </c>
    </row>
    <row r="5" customFormat="false" ht="12.75" hidden="false" customHeight="false" outlineLevel="0" collapsed="false">
      <c r="D5" s="18"/>
      <c r="E5" s="25"/>
      <c r="F5" s="19"/>
      <c r="G5" s="19"/>
      <c r="H5" s="19"/>
      <c r="I5" s="19"/>
      <c r="J5" s="19"/>
      <c r="K5" s="20"/>
      <c r="L5" s="19"/>
      <c r="M5" s="19"/>
      <c r="N5" s="19"/>
      <c r="O5" s="26"/>
      <c r="P5" s="20"/>
      <c r="Q5" s="19"/>
      <c r="R5" s="21"/>
      <c r="S5" s="19"/>
      <c r="T5" s="25"/>
      <c r="U5" s="28"/>
      <c r="V5" s="20"/>
      <c r="W5" s="19"/>
      <c r="X5" s="19"/>
      <c r="Y5" s="19"/>
      <c r="Z5" s="26"/>
      <c r="AA5" s="30" t="n">
        <v>0.999070588235294</v>
      </c>
      <c r="AB5" s="19" t="s">
        <v>18</v>
      </c>
      <c r="AC5" s="19" t="s">
        <v>19</v>
      </c>
      <c r="AD5" s="25"/>
      <c r="AE5" s="25"/>
      <c r="AF5" s="25"/>
      <c r="AG5" s="25"/>
      <c r="AH5" s="23" t="s">
        <v>20</v>
      </c>
      <c r="BH5" s="31" t="s">
        <v>21</v>
      </c>
      <c r="BJ5" s="32" t="n">
        <f aca="false">SUM(BJ98:BJ311)</f>
        <v>-4773297.635</v>
      </c>
    </row>
    <row r="6" customFormat="false" ht="13.5" hidden="false" customHeight="false" outlineLevel="0" collapsed="false">
      <c r="D6" s="18"/>
      <c r="E6" s="19" t="s">
        <v>22</v>
      </c>
      <c r="F6" s="19"/>
      <c r="G6" s="19" t="s">
        <v>23</v>
      </c>
      <c r="H6" s="19"/>
      <c r="I6" s="19"/>
      <c r="J6" s="19"/>
      <c r="K6" s="20" t="s">
        <v>24</v>
      </c>
      <c r="L6" s="19" t="s">
        <v>25</v>
      </c>
      <c r="M6" s="33" t="s">
        <v>26</v>
      </c>
      <c r="N6" s="33" t="s">
        <v>27</v>
      </c>
      <c r="O6" s="26" t="s">
        <v>28</v>
      </c>
      <c r="P6" s="20" t="s">
        <v>24</v>
      </c>
      <c r="Q6" s="19" t="s">
        <v>25</v>
      </c>
      <c r="R6" s="34" t="s">
        <v>29</v>
      </c>
      <c r="S6" s="33" t="s">
        <v>30</v>
      </c>
      <c r="T6" s="25" t="s">
        <v>28</v>
      </c>
      <c r="U6" s="28" t="s">
        <v>31</v>
      </c>
      <c r="V6" s="20" t="s">
        <v>24</v>
      </c>
      <c r="W6" s="19" t="s">
        <v>24</v>
      </c>
      <c r="X6" s="33" t="s">
        <v>29</v>
      </c>
      <c r="Y6" s="33" t="s">
        <v>32</v>
      </c>
      <c r="Z6" s="26" t="s">
        <v>31</v>
      </c>
      <c r="AA6" s="33" t="s">
        <v>33</v>
      </c>
      <c r="AB6" s="19" t="s">
        <v>34</v>
      </c>
      <c r="AC6" s="19" t="s">
        <v>20</v>
      </c>
      <c r="AD6" s="25" t="s">
        <v>35</v>
      </c>
      <c r="AE6" s="25" t="s">
        <v>36</v>
      </c>
      <c r="AF6" s="25" t="s">
        <v>37</v>
      </c>
      <c r="AG6" s="25" t="s">
        <v>38</v>
      </c>
      <c r="AH6" s="23"/>
    </row>
    <row r="7" customFormat="false" ht="65.25" hidden="false" customHeight="true" outlineLevel="0" collapsed="false">
      <c r="D7" s="35"/>
      <c r="E7" s="36" t="s">
        <v>39</v>
      </c>
      <c r="F7" s="36" t="s">
        <v>40</v>
      </c>
      <c r="G7" s="36" t="s">
        <v>41</v>
      </c>
      <c r="H7" s="37" t="s">
        <v>42</v>
      </c>
      <c r="I7" s="36" t="s">
        <v>43</v>
      </c>
      <c r="J7" s="36"/>
      <c r="K7" s="38" t="s">
        <v>44</v>
      </c>
      <c r="L7" s="36" t="s">
        <v>44</v>
      </c>
      <c r="M7" s="36" t="s">
        <v>45</v>
      </c>
      <c r="N7" s="36" t="s">
        <v>46</v>
      </c>
      <c r="O7" s="39" t="s">
        <v>47</v>
      </c>
      <c r="P7" s="38" t="s">
        <v>44</v>
      </c>
      <c r="Q7" s="36" t="s">
        <v>44</v>
      </c>
      <c r="R7" s="40" t="s">
        <v>45</v>
      </c>
      <c r="S7" s="36" t="s">
        <v>46</v>
      </c>
      <c r="T7" s="36" t="s">
        <v>47</v>
      </c>
      <c r="U7" s="41" t="s">
        <v>48</v>
      </c>
      <c r="V7" s="38" t="s">
        <v>49</v>
      </c>
      <c r="W7" s="36" t="s">
        <v>44</v>
      </c>
      <c r="X7" s="36" t="s">
        <v>45</v>
      </c>
      <c r="Y7" s="36" t="s">
        <v>45</v>
      </c>
      <c r="Z7" s="39" t="s">
        <v>48</v>
      </c>
      <c r="AA7" s="36" t="s">
        <v>50</v>
      </c>
      <c r="AB7" s="36"/>
      <c r="AC7" s="36"/>
      <c r="AD7" s="36" t="s">
        <v>51</v>
      </c>
      <c r="AE7" s="36" t="s">
        <v>52</v>
      </c>
      <c r="AF7" s="36" t="s">
        <v>53</v>
      </c>
      <c r="AG7" s="36" t="s">
        <v>54</v>
      </c>
      <c r="AH7" s="42"/>
      <c r="AI7" s="43" t="s">
        <v>55</v>
      </c>
      <c r="AJ7" s="44" t="s">
        <v>56</v>
      </c>
      <c r="AK7" s="45" t="s">
        <v>57</v>
      </c>
      <c r="AL7" s="45" t="s">
        <v>58</v>
      </c>
      <c r="AM7" s="45" t="s">
        <v>59</v>
      </c>
      <c r="AN7" s="45" t="s">
        <v>60</v>
      </c>
      <c r="AO7" s="46" t="s">
        <v>61</v>
      </c>
      <c r="AP7" s="45"/>
      <c r="AQ7" s="45" t="s">
        <v>62</v>
      </c>
      <c r="AR7" s="45" t="s">
        <v>63</v>
      </c>
      <c r="AS7" s="45" t="s">
        <v>64</v>
      </c>
      <c r="AT7" s="45" t="s">
        <v>65</v>
      </c>
      <c r="AX7" s="31" t="s">
        <v>66</v>
      </c>
      <c r="AY7" s="31" t="s">
        <v>67</v>
      </c>
      <c r="AZ7" s="31" t="s">
        <v>68</v>
      </c>
      <c r="BA7" s="31" t="s">
        <v>69</v>
      </c>
      <c r="BB7" s="31" t="s">
        <v>70</v>
      </c>
      <c r="BD7" s="47"/>
      <c r="BE7" s="48" t="s">
        <v>66</v>
      </c>
      <c r="BF7" s="48" t="s">
        <v>67</v>
      </c>
      <c r="BG7" s="48" t="s">
        <v>68</v>
      </c>
      <c r="BH7" s="48" t="s">
        <v>69</v>
      </c>
      <c r="BI7" s="48" t="s">
        <v>70</v>
      </c>
      <c r="BJ7" s="48" t="s">
        <v>71</v>
      </c>
    </row>
    <row r="8" customFormat="false" ht="12.75" hidden="false" customHeight="false" outlineLevel="0" collapsed="false">
      <c r="B8" s="9" t="n">
        <f aca="false">+MONTH(D8)</f>
        <v>1</v>
      </c>
      <c r="D8" s="2" t="n">
        <v>35431</v>
      </c>
      <c r="E8" s="49" t="n">
        <v>24</v>
      </c>
      <c r="F8" s="49" t="n">
        <v>24</v>
      </c>
      <c r="G8" s="49" t="n">
        <v>39</v>
      </c>
      <c r="H8" s="49" t="n">
        <v>43</v>
      </c>
      <c r="I8" s="50" t="n">
        <f aca="false">AVERAGE(G8:H8)</f>
        <v>41</v>
      </c>
      <c r="J8" s="50" t="s">
        <v>72</v>
      </c>
      <c r="K8" s="3" t="n">
        <v>48170</v>
      </c>
      <c r="L8" s="51" t="n">
        <v>7641</v>
      </c>
      <c r="M8" s="51" t="n">
        <v>17738</v>
      </c>
      <c r="N8" s="51" t="n">
        <v>835</v>
      </c>
      <c r="O8" s="52" t="n">
        <v>0</v>
      </c>
      <c r="P8" s="3" t="n">
        <v>32184</v>
      </c>
      <c r="Q8" s="51" t="n">
        <v>9053</v>
      </c>
      <c r="R8" s="52" t="n">
        <v>27027</v>
      </c>
      <c r="S8" s="51" t="n">
        <v>0</v>
      </c>
      <c r="T8" s="51" t="n">
        <v>-1293</v>
      </c>
      <c r="U8" s="51" t="n">
        <v>-170.66</v>
      </c>
      <c r="V8" s="3" t="n">
        <v>8000</v>
      </c>
      <c r="W8" s="51" t="n">
        <v>14400</v>
      </c>
      <c r="X8" s="51" t="n">
        <v>0</v>
      </c>
      <c r="Y8" s="51" t="n">
        <v>0</v>
      </c>
      <c r="Z8" s="52" t="n">
        <v>-224</v>
      </c>
      <c r="AA8" s="51" t="n">
        <v>0</v>
      </c>
      <c r="AB8" s="53" t="n">
        <f aca="false">SUM(K8:Z8)</f>
        <v>163360.34</v>
      </c>
      <c r="AC8" s="51" t="n">
        <v>162061.394238366</v>
      </c>
      <c r="AD8" s="51" t="n">
        <v>13733</v>
      </c>
      <c r="AE8" s="51" t="n">
        <v>0</v>
      </c>
      <c r="AF8" s="51" t="n">
        <v>11966</v>
      </c>
      <c r="AG8" s="54" t="n">
        <v>0</v>
      </c>
      <c r="AH8" s="53" t="n">
        <f aca="false">SUM(AC8:AG8)</f>
        <v>187760.394238366</v>
      </c>
      <c r="AI8" s="55" t="n">
        <f aca="false">+AB8-L8-Q8</f>
        <v>146666.34</v>
      </c>
      <c r="AJ8" s="32" t="n">
        <f aca="false">L8+Q8</f>
        <v>16694</v>
      </c>
      <c r="AK8" s="56" t="s">
        <v>73</v>
      </c>
      <c r="AL8" s="56" t="s">
        <v>73</v>
      </c>
      <c r="AM8" s="56" t="n">
        <v>0</v>
      </c>
      <c r="AN8" s="32" t="n">
        <f aca="false">+AJ8-AM8</f>
        <v>16694</v>
      </c>
      <c r="AO8" s="32" t="n">
        <f aca="false">AC8-AJ8</f>
        <v>145367.394238366</v>
      </c>
      <c r="AP8" s="2" t="n">
        <v>35431</v>
      </c>
      <c r="AQ8" s="56" t="s">
        <v>73</v>
      </c>
      <c r="AR8" s="56" t="s">
        <v>73</v>
      </c>
      <c r="AS8" s="56" t="s">
        <v>73</v>
      </c>
      <c r="AX8" s="32" t="n">
        <f aca="false">+M8</f>
        <v>17738</v>
      </c>
      <c r="AY8" s="32" t="n">
        <f aca="false">+N8</f>
        <v>835</v>
      </c>
      <c r="AZ8" s="32" t="n">
        <f aca="false">+R8</f>
        <v>27027</v>
      </c>
      <c r="BA8" s="32" t="n">
        <f aca="false">+'load Info'!S8</f>
        <v>0</v>
      </c>
      <c r="BB8" s="32" t="n">
        <f aca="false">+X8</f>
        <v>0</v>
      </c>
      <c r="BE8" s="57" t="n">
        <f aca="false">IF(AX8&lt;0,AX8,0)</f>
        <v>0</v>
      </c>
      <c r="BF8" s="57" t="n">
        <f aca="false">IF(AY8&lt;0,AY8,0)</f>
        <v>0</v>
      </c>
      <c r="BG8" s="57" t="n">
        <f aca="false">IF(AZ8&lt;0,AZ8,0)</f>
        <v>0</v>
      </c>
      <c r="BH8" s="57" t="n">
        <f aca="false">IF(BA8&lt;0,BA8,0)</f>
        <v>0</v>
      </c>
      <c r="BI8" s="57" t="n">
        <f aca="false">IF(BB8&lt;0,BB8,0)</f>
        <v>0</v>
      </c>
      <c r="BJ8" s="32" t="n">
        <f aca="false">SUM(BE8:BI8)</f>
        <v>0</v>
      </c>
    </row>
    <row r="9" customFormat="false" ht="12.75" hidden="false" customHeight="false" outlineLevel="0" collapsed="false">
      <c r="B9" s="9" t="n">
        <f aca="false">+MONTH(D9)</f>
        <v>1</v>
      </c>
      <c r="D9" s="2" t="n">
        <v>35432</v>
      </c>
      <c r="E9" s="58" t="n">
        <v>16</v>
      </c>
      <c r="F9" s="58" t="n">
        <v>16</v>
      </c>
      <c r="G9" s="58" t="n">
        <v>43</v>
      </c>
      <c r="H9" s="58" t="n">
        <v>55</v>
      </c>
      <c r="I9" s="50" t="n">
        <f aca="false">AVERAGE(G9:H9)</f>
        <v>49</v>
      </c>
      <c r="J9" s="59" t="s">
        <v>72</v>
      </c>
      <c r="K9" s="4" t="n">
        <v>25869</v>
      </c>
      <c r="L9" s="60" t="n">
        <v>10926</v>
      </c>
      <c r="M9" s="60" t="n">
        <v>11396.05</v>
      </c>
      <c r="N9" s="60" t="n">
        <v>835</v>
      </c>
      <c r="O9" s="61" t="n">
        <v>0</v>
      </c>
      <c r="P9" s="4" t="n">
        <v>24121</v>
      </c>
      <c r="Q9" s="60" t="n">
        <v>9053</v>
      </c>
      <c r="R9" s="61" t="n">
        <v>9234</v>
      </c>
      <c r="S9" s="60" t="n">
        <v>0</v>
      </c>
      <c r="T9" s="60" t="n">
        <v>-996</v>
      </c>
      <c r="U9" s="60" t="n">
        <v>-106.02</v>
      </c>
      <c r="V9" s="4" t="n">
        <v>8000</v>
      </c>
      <c r="W9" s="60" t="n">
        <v>22105</v>
      </c>
      <c r="X9" s="60" t="n">
        <v>0</v>
      </c>
      <c r="Y9" s="60" t="n">
        <v>0</v>
      </c>
      <c r="Z9" s="61" t="n">
        <v>-301</v>
      </c>
      <c r="AA9" s="60" t="n">
        <v>0</v>
      </c>
      <c r="AB9" s="53" t="n">
        <f aca="false">SUM(K9:Z9)</f>
        <v>120136.03</v>
      </c>
      <c r="AC9" s="60" t="n">
        <v>124514.807904508</v>
      </c>
      <c r="AD9" s="60" t="n">
        <v>11729</v>
      </c>
      <c r="AE9" s="60" t="n">
        <v>0</v>
      </c>
      <c r="AF9" s="60" t="n">
        <v>8974</v>
      </c>
      <c r="AG9" s="54" t="n">
        <v>0</v>
      </c>
      <c r="AH9" s="53" t="n">
        <f aca="false">SUM(AC9:AG9)</f>
        <v>145217.807904508</v>
      </c>
      <c r="AI9" s="55" t="n">
        <f aca="false">+AB9-L9-Q9</f>
        <v>100157.03</v>
      </c>
      <c r="AJ9" s="32" t="n">
        <f aca="false">L9+Q9</f>
        <v>19979</v>
      </c>
      <c r="AK9" s="56" t="s">
        <v>73</v>
      </c>
      <c r="AL9" s="56" t="s">
        <v>73</v>
      </c>
      <c r="AM9" s="56" t="n">
        <v>0</v>
      </c>
      <c r="AN9" s="32" t="n">
        <f aca="false">+AJ9-AM9</f>
        <v>19979</v>
      </c>
      <c r="AO9" s="32" t="n">
        <f aca="false">AC9-AJ9</f>
        <v>104535.807904508</v>
      </c>
      <c r="AP9" s="2" t="n">
        <v>35432</v>
      </c>
      <c r="AQ9" s="56" t="s">
        <v>73</v>
      </c>
      <c r="AR9" s="56" t="s">
        <v>73</v>
      </c>
      <c r="AS9" s="56" t="s">
        <v>73</v>
      </c>
      <c r="AX9" s="32" t="n">
        <f aca="false">+M9</f>
        <v>11396.05</v>
      </c>
      <c r="AY9" s="32" t="n">
        <f aca="false">+N9</f>
        <v>835</v>
      </c>
      <c r="AZ9" s="32" t="n">
        <f aca="false">+R9</f>
        <v>9234</v>
      </c>
      <c r="BA9" s="32" t="n">
        <f aca="false">+'load Info'!S9</f>
        <v>0</v>
      </c>
      <c r="BB9" s="32" t="n">
        <f aca="false">+X9</f>
        <v>0</v>
      </c>
      <c r="BE9" s="57" t="n">
        <f aca="false">IF(AX9&lt;0,AX9,0)</f>
        <v>0</v>
      </c>
      <c r="BF9" s="57" t="n">
        <f aca="false">IF(AY9&lt;0,AY9,0)</f>
        <v>0</v>
      </c>
      <c r="BG9" s="57" t="n">
        <f aca="false">IF(AZ9&lt;0,AZ9,0)</f>
        <v>0</v>
      </c>
      <c r="BH9" s="57" t="n">
        <f aca="false">IF(BA9&lt;0,BA9,0)</f>
        <v>0</v>
      </c>
      <c r="BI9" s="57" t="n">
        <f aca="false">IF(BB9&lt;0,BB9,0)</f>
        <v>0</v>
      </c>
      <c r="BJ9" s="32" t="n">
        <f aca="false">SUM(BE9:BI9)</f>
        <v>0</v>
      </c>
    </row>
    <row r="10" customFormat="false" ht="12.75" hidden="false" customHeight="false" outlineLevel="0" collapsed="false">
      <c r="B10" s="9" t="n">
        <f aca="false">+MONTH(D10)</f>
        <v>1</v>
      </c>
      <c r="D10" s="2" t="n">
        <v>35433</v>
      </c>
      <c r="E10" s="58" t="n">
        <v>6</v>
      </c>
      <c r="F10" s="58" t="n">
        <v>6</v>
      </c>
      <c r="G10" s="58" t="n">
        <v>50</v>
      </c>
      <c r="H10" s="58" t="n">
        <v>70</v>
      </c>
      <c r="I10" s="50" t="n">
        <f aca="false">AVERAGE(G10:H10)</f>
        <v>60</v>
      </c>
      <c r="J10" s="59" t="s">
        <v>72</v>
      </c>
      <c r="K10" s="4" t="n">
        <v>20369</v>
      </c>
      <c r="L10" s="60" t="n">
        <v>15385</v>
      </c>
      <c r="M10" s="60" t="n">
        <v>-8423.95</v>
      </c>
      <c r="N10" s="60" t="n">
        <v>835</v>
      </c>
      <c r="O10" s="61" t="n">
        <v>0</v>
      </c>
      <c r="P10" s="4" t="n">
        <v>24121</v>
      </c>
      <c r="Q10" s="60" t="n">
        <v>9053</v>
      </c>
      <c r="R10" s="61" t="n">
        <v>-4427</v>
      </c>
      <c r="S10" s="60" t="n">
        <v>0</v>
      </c>
      <c r="T10" s="60" t="n">
        <v>-810</v>
      </c>
      <c r="U10" s="60" t="n">
        <v>-71.8675</v>
      </c>
      <c r="V10" s="4" t="n">
        <v>0</v>
      </c>
      <c r="W10" s="60" t="n">
        <v>22105</v>
      </c>
      <c r="X10" s="60" t="n">
        <v>0</v>
      </c>
      <c r="Y10" s="60" t="n">
        <v>0</v>
      </c>
      <c r="Z10" s="61" t="n">
        <v>-221</v>
      </c>
      <c r="AA10" s="60" t="n">
        <v>0</v>
      </c>
      <c r="AB10" s="53" t="n">
        <f aca="false">SUM(K10:Z10)</f>
        <v>77914.1825</v>
      </c>
      <c r="AC10" s="60" t="n">
        <v>78476.4182542863</v>
      </c>
      <c r="AD10" s="60" t="n">
        <v>0</v>
      </c>
      <c r="AE10" s="60" t="n">
        <v>0</v>
      </c>
      <c r="AF10" s="60" t="n">
        <v>6159</v>
      </c>
      <c r="AG10" s="54" t="n">
        <v>0</v>
      </c>
      <c r="AH10" s="53" t="n">
        <f aca="false">SUM(AC10:AG10)</f>
        <v>84635.4182542863</v>
      </c>
      <c r="AI10" s="55" t="n">
        <f aca="false">+AB10-L10-Q10</f>
        <v>53476.1825</v>
      </c>
      <c r="AJ10" s="32" t="n">
        <f aca="false">L10+Q10</f>
        <v>24438</v>
      </c>
      <c r="AK10" s="56" t="s">
        <v>73</v>
      </c>
      <c r="AL10" s="56" t="s">
        <v>73</v>
      </c>
      <c r="AM10" s="56" t="n">
        <v>0</v>
      </c>
      <c r="AN10" s="32" t="n">
        <f aca="false">+AJ10-AM10</f>
        <v>24438</v>
      </c>
      <c r="AO10" s="32" t="n">
        <f aca="false">AC10-AJ10</f>
        <v>54038.4182542863</v>
      </c>
      <c r="AP10" s="2" t="n">
        <v>35433</v>
      </c>
      <c r="AQ10" s="56" t="s">
        <v>73</v>
      </c>
      <c r="AR10" s="56" t="s">
        <v>73</v>
      </c>
      <c r="AS10" s="56" t="s">
        <v>73</v>
      </c>
      <c r="AX10" s="32" t="n">
        <f aca="false">+M10</f>
        <v>-8423.95</v>
      </c>
      <c r="AY10" s="32" t="n">
        <f aca="false">+N10</f>
        <v>835</v>
      </c>
      <c r="AZ10" s="32" t="n">
        <f aca="false">+R10</f>
        <v>-4427</v>
      </c>
      <c r="BA10" s="32" t="n">
        <f aca="false">+'load Info'!S10</f>
        <v>0</v>
      </c>
      <c r="BB10" s="32" t="n">
        <f aca="false">+X10</f>
        <v>0</v>
      </c>
      <c r="BE10" s="57" t="n">
        <f aca="false">IF(AX10&lt;0,AX10,0)</f>
        <v>-8423.95</v>
      </c>
      <c r="BF10" s="57" t="n">
        <f aca="false">IF(AY10&lt;0,AY10,0)</f>
        <v>0</v>
      </c>
      <c r="BG10" s="57" t="n">
        <f aca="false">IF(AZ10&lt;0,AZ10,0)</f>
        <v>-4427</v>
      </c>
      <c r="BH10" s="57" t="n">
        <f aca="false">IF(BA10&lt;0,BA10,0)</f>
        <v>0</v>
      </c>
      <c r="BI10" s="57" t="n">
        <f aca="false">IF(BB10&lt;0,BB10,0)</f>
        <v>0</v>
      </c>
      <c r="BJ10" s="32" t="n">
        <f aca="false">SUM(BE10:BI10)</f>
        <v>-12850.95</v>
      </c>
    </row>
    <row r="11" customFormat="false" ht="12.75" hidden="false" customHeight="false" outlineLevel="0" collapsed="false">
      <c r="B11" s="9" t="n">
        <f aca="false">+MONTH(D11)</f>
        <v>1</v>
      </c>
      <c r="D11" s="2" t="n">
        <v>35434</v>
      </c>
      <c r="E11" s="58" t="n">
        <v>5</v>
      </c>
      <c r="F11" s="58" t="n">
        <v>6</v>
      </c>
      <c r="G11" s="58" t="n">
        <v>52</v>
      </c>
      <c r="H11" s="58" t="n">
        <v>72</v>
      </c>
      <c r="I11" s="50" t="n">
        <f aca="false">AVERAGE(G11:H11)</f>
        <v>62</v>
      </c>
      <c r="J11" s="59" t="s">
        <v>72</v>
      </c>
      <c r="K11" s="4" t="n">
        <v>17751</v>
      </c>
      <c r="L11" s="60" t="n">
        <v>15037</v>
      </c>
      <c r="M11" s="60" t="n">
        <v>-3468.95</v>
      </c>
      <c r="N11" s="60" t="n">
        <v>835</v>
      </c>
      <c r="O11" s="61" t="n">
        <v>0</v>
      </c>
      <c r="P11" s="4" t="n">
        <v>7843</v>
      </c>
      <c r="Q11" s="60" t="n">
        <v>14053</v>
      </c>
      <c r="R11" s="61" t="n">
        <v>-5937</v>
      </c>
      <c r="S11" s="60" t="n">
        <v>0</v>
      </c>
      <c r="T11" s="60" t="n">
        <v>-707</v>
      </c>
      <c r="U11" s="60" t="n">
        <v>-39.8975</v>
      </c>
      <c r="V11" s="4" t="n">
        <v>0</v>
      </c>
      <c r="W11" s="60" t="n">
        <v>22105</v>
      </c>
      <c r="X11" s="60" t="n">
        <v>0</v>
      </c>
      <c r="Y11" s="60" t="n">
        <v>0</v>
      </c>
      <c r="Z11" s="61" t="n">
        <v>-221</v>
      </c>
      <c r="AA11" s="60" t="n">
        <v>0</v>
      </c>
      <c r="AB11" s="53" t="n">
        <f aca="false">SUM(K11:Z11)</f>
        <v>67250.1525</v>
      </c>
      <c r="AC11" s="60" t="n">
        <v>68263.0878374196</v>
      </c>
      <c r="AD11" s="60" t="n">
        <v>0</v>
      </c>
      <c r="AE11" s="60" t="n">
        <v>0</v>
      </c>
      <c r="AF11" s="60" t="n">
        <v>3857</v>
      </c>
      <c r="AG11" s="54" t="n">
        <v>0</v>
      </c>
      <c r="AH11" s="53" t="n">
        <f aca="false">SUM(AC11:AG11)</f>
        <v>72120.0878374196</v>
      </c>
      <c r="AI11" s="55" t="n">
        <f aca="false">+AB11-L11-Q11</f>
        <v>38160.1525</v>
      </c>
      <c r="AJ11" s="32" t="n">
        <f aca="false">L11+Q11</f>
        <v>29090</v>
      </c>
      <c r="AK11" s="56" t="s">
        <v>73</v>
      </c>
      <c r="AL11" s="56" t="s">
        <v>73</v>
      </c>
      <c r="AM11" s="56" t="n">
        <v>0</v>
      </c>
      <c r="AN11" s="32" t="n">
        <f aca="false">+AJ11-AM11</f>
        <v>29090</v>
      </c>
      <c r="AO11" s="32" t="n">
        <f aca="false">AC11-AJ11</f>
        <v>39173.0878374195</v>
      </c>
      <c r="AP11" s="2" t="n">
        <v>35434</v>
      </c>
      <c r="AQ11" s="56" t="s">
        <v>73</v>
      </c>
      <c r="AR11" s="56" t="s">
        <v>73</v>
      </c>
      <c r="AS11" s="56" t="s">
        <v>73</v>
      </c>
      <c r="AX11" s="32" t="n">
        <f aca="false">+M11</f>
        <v>-3468.95</v>
      </c>
      <c r="AY11" s="32" t="n">
        <f aca="false">+N11</f>
        <v>835</v>
      </c>
      <c r="AZ11" s="32" t="n">
        <f aca="false">+R11</f>
        <v>-5937</v>
      </c>
      <c r="BA11" s="32" t="n">
        <f aca="false">+'load Info'!S11</f>
        <v>0</v>
      </c>
      <c r="BB11" s="32" t="n">
        <f aca="false">+X11</f>
        <v>0</v>
      </c>
      <c r="BE11" s="57" t="n">
        <f aca="false">IF(AX11&lt;0,AX11,0)</f>
        <v>-3468.95</v>
      </c>
      <c r="BF11" s="57" t="n">
        <f aca="false">IF(AY11&lt;0,AY11,0)</f>
        <v>0</v>
      </c>
      <c r="BG11" s="57" t="n">
        <f aca="false">IF(AZ11&lt;0,AZ11,0)</f>
        <v>-5937</v>
      </c>
      <c r="BH11" s="57" t="n">
        <f aca="false">IF(BA11&lt;0,BA11,0)</f>
        <v>0</v>
      </c>
      <c r="BI11" s="57" t="n">
        <f aca="false">IF(BB11&lt;0,BB11,0)</f>
        <v>0</v>
      </c>
      <c r="BJ11" s="32" t="n">
        <f aca="false">SUM(BE11:BI11)</f>
        <v>-9405.95</v>
      </c>
    </row>
    <row r="12" customFormat="false" ht="12.75" hidden="false" customHeight="false" outlineLevel="0" collapsed="false">
      <c r="B12" s="9" t="n">
        <f aca="false">+MONTH(D12)</f>
        <v>1</v>
      </c>
      <c r="D12" s="2" t="n">
        <v>35435</v>
      </c>
      <c r="E12" s="58" t="n">
        <v>3</v>
      </c>
      <c r="F12" s="58" t="n">
        <v>2</v>
      </c>
      <c r="G12" s="58" t="n">
        <v>50</v>
      </c>
      <c r="H12" s="58" t="n">
        <v>72</v>
      </c>
      <c r="I12" s="50" t="n">
        <f aca="false">AVERAGE(G12:H12)</f>
        <v>61</v>
      </c>
      <c r="J12" s="59" t="s">
        <v>72</v>
      </c>
      <c r="K12" s="4" t="n">
        <v>17751</v>
      </c>
      <c r="L12" s="60" t="n">
        <v>15037</v>
      </c>
      <c r="M12" s="60" t="n">
        <v>-818.95</v>
      </c>
      <c r="N12" s="60" t="n">
        <v>835</v>
      </c>
      <c r="O12" s="61" t="n">
        <v>0</v>
      </c>
      <c r="P12" s="4" t="n">
        <v>7843</v>
      </c>
      <c r="Q12" s="60" t="n">
        <v>14053</v>
      </c>
      <c r="R12" s="61" t="n">
        <v>-5529</v>
      </c>
      <c r="S12" s="60" t="n">
        <v>0</v>
      </c>
      <c r="T12" s="60" t="n">
        <v>-770</v>
      </c>
      <c r="U12" s="60" t="n">
        <v>-40.9175</v>
      </c>
      <c r="V12" s="4" t="n">
        <v>0</v>
      </c>
      <c r="W12" s="60" t="n">
        <v>22105</v>
      </c>
      <c r="X12" s="60" t="n">
        <v>0</v>
      </c>
      <c r="Y12" s="60" t="n">
        <v>0</v>
      </c>
      <c r="Z12" s="61" t="n">
        <v>-221</v>
      </c>
      <c r="AA12" s="60" t="n">
        <v>0</v>
      </c>
      <c r="AB12" s="53" t="n">
        <f aca="false">SUM(K12:Z12)</f>
        <v>70244.1325</v>
      </c>
      <c r="AC12" s="60" t="n">
        <v>69316.5076787288</v>
      </c>
      <c r="AD12" s="60" t="n">
        <v>0</v>
      </c>
      <c r="AE12" s="60" t="n">
        <v>0</v>
      </c>
      <c r="AF12" s="60" t="n">
        <v>5053</v>
      </c>
      <c r="AG12" s="54" t="n">
        <v>0</v>
      </c>
      <c r="AH12" s="53" t="n">
        <f aca="false">SUM(AC12:AG12)</f>
        <v>74369.5076787288</v>
      </c>
      <c r="AI12" s="55" t="n">
        <f aca="false">+AB12-L12-Q12</f>
        <v>41154.1325</v>
      </c>
      <c r="AJ12" s="32" t="n">
        <f aca="false">L12+Q12</f>
        <v>29090</v>
      </c>
      <c r="AK12" s="56" t="s">
        <v>73</v>
      </c>
      <c r="AL12" s="56" t="s">
        <v>73</v>
      </c>
      <c r="AM12" s="56" t="n">
        <v>0</v>
      </c>
      <c r="AN12" s="32" t="n">
        <f aca="false">+AJ12-AM12</f>
        <v>29090</v>
      </c>
      <c r="AO12" s="32" t="n">
        <f aca="false">AC12-AJ12</f>
        <v>40226.5076787288</v>
      </c>
      <c r="AP12" s="2" t="n">
        <v>35435</v>
      </c>
      <c r="AQ12" s="56" t="s">
        <v>73</v>
      </c>
      <c r="AR12" s="56" t="s">
        <v>73</v>
      </c>
      <c r="AS12" s="56" t="s">
        <v>73</v>
      </c>
      <c r="AX12" s="32" t="n">
        <f aca="false">+M12</f>
        <v>-818.95</v>
      </c>
      <c r="AY12" s="32" t="n">
        <f aca="false">+N12</f>
        <v>835</v>
      </c>
      <c r="AZ12" s="32" t="n">
        <f aca="false">+R12</f>
        <v>-5529</v>
      </c>
      <c r="BA12" s="32" t="n">
        <f aca="false">+'load Info'!S12</f>
        <v>0</v>
      </c>
      <c r="BB12" s="32" t="n">
        <f aca="false">+X12</f>
        <v>0</v>
      </c>
      <c r="BE12" s="57" t="n">
        <f aca="false">IF(AX12&lt;0,AX12,0)</f>
        <v>-818.95</v>
      </c>
      <c r="BF12" s="57" t="n">
        <f aca="false">IF(AY12&lt;0,AY12,0)</f>
        <v>0</v>
      </c>
      <c r="BG12" s="57" t="n">
        <f aca="false">IF(AZ12&lt;0,AZ12,0)</f>
        <v>-5529</v>
      </c>
      <c r="BH12" s="57" t="n">
        <f aca="false">IF(BA12&lt;0,BA12,0)</f>
        <v>0</v>
      </c>
      <c r="BI12" s="57" t="n">
        <f aca="false">IF(BB12&lt;0,BB12,0)</f>
        <v>0</v>
      </c>
      <c r="BJ12" s="32" t="n">
        <f aca="false">SUM(BE12:BI12)</f>
        <v>-6347.95</v>
      </c>
    </row>
    <row r="13" customFormat="false" ht="12.75" hidden="false" customHeight="false" outlineLevel="0" collapsed="false">
      <c r="B13" s="9" t="n">
        <f aca="false">+MONTH(D13)</f>
        <v>1</v>
      </c>
      <c r="D13" s="2" t="n">
        <v>35436</v>
      </c>
      <c r="E13" s="58" t="n">
        <v>9</v>
      </c>
      <c r="F13" s="58" t="n">
        <v>12</v>
      </c>
      <c r="G13" s="58" t="n">
        <v>45</v>
      </c>
      <c r="H13" s="58" t="n">
        <v>59</v>
      </c>
      <c r="I13" s="50" t="n">
        <f aca="false">AVERAGE(G13:H13)</f>
        <v>52</v>
      </c>
      <c r="J13" s="59" t="s">
        <v>72</v>
      </c>
      <c r="K13" s="4" t="n">
        <v>17751</v>
      </c>
      <c r="L13" s="60" t="n">
        <v>15037</v>
      </c>
      <c r="M13" s="60" t="n">
        <v>21714.05</v>
      </c>
      <c r="N13" s="60" t="n">
        <v>835</v>
      </c>
      <c r="O13" s="61" t="n">
        <v>0</v>
      </c>
      <c r="P13" s="4" t="n">
        <v>7843</v>
      </c>
      <c r="Q13" s="60" t="n">
        <v>14053</v>
      </c>
      <c r="R13" s="61" t="n">
        <v>25033</v>
      </c>
      <c r="S13" s="60" t="n">
        <v>0</v>
      </c>
      <c r="T13" s="60" t="n">
        <v>-1017</v>
      </c>
      <c r="U13" s="60" t="n">
        <v>-117.3225</v>
      </c>
      <c r="V13" s="4" t="n">
        <v>0</v>
      </c>
      <c r="W13" s="60" t="n">
        <v>22105</v>
      </c>
      <c r="X13" s="60" t="n">
        <v>0</v>
      </c>
      <c r="Y13" s="60" t="n">
        <v>0</v>
      </c>
      <c r="Z13" s="61" t="n">
        <v>-221</v>
      </c>
      <c r="AA13" s="60" t="n">
        <v>0</v>
      </c>
      <c r="AB13" s="53" t="n">
        <f aca="false">SUM(K13:Z13)</f>
        <v>123015.7275</v>
      </c>
      <c r="AC13" s="60" t="n">
        <v>112450.463520566</v>
      </c>
      <c r="AD13" s="60" t="n">
        <v>0</v>
      </c>
      <c r="AE13" s="60" t="n">
        <v>0</v>
      </c>
      <c r="AF13" s="60" t="n">
        <v>8877</v>
      </c>
      <c r="AG13" s="54" t="n">
        <v>0</v>
      </c>
      <c r="AH13" s="53" t="n">
        <f aca="false">SUM(AC13:AG13)</f>
        <v>121327.463520566</v>
      </c>
      <c r="AI13" s="55" t="n">
        <f aca="false">+AB13-L13-Q13</f>
        <v>93925.7275</v>
      </c>
      <c r="AJ13" s="32" t="n">
        <f aca="false">L13+Q13</f>
        <v>29090</v>
      </c>
      <c r="AK13" s="56" t="s">
        <v>73</v>
      </c>
      <c r="AL13" s="56" t="s">
        <v>73</v>
      </c>
      <c r="AM13" s="56" t="n">
        <v>0</v>
      </c>
      <c r="AN13" s="32" t="n">
        <f aca="false">+AJ13-AM13</f>
        <v>29090</v>
      </c>
      <c r="AO13" s="32" t="n">
        <f aca="false">AC13-AJ13</f>
        <v>83360.4635205658</v>
      </c>
      <c r="AP13" s="2" t="n">
        <v>35436</v>
      </c>
      <c r="AQ13" s="56" t="s">
        <v>73</v>
      </c>
      <c r="AR13" s="56" t="s">
        <v>73</v>
      </c>
      <c r="AS13" s="56" t="s">
        <v>73</v>
      </c>
      <c r="AX13" s="32" t="n">
        <f aca="false">+M13</f>
        <v>21714.05</v>
      </c>
      <c r="AY13" s="32" t="n">
        <f aca="false">+N13</f>
        <v>835</v>
      </c>
      <c r="AZ13" s="32" t="n">
        <f aca="false">+R13</f>
        <v>25033</v>
      </c>
      <c r="BA13" s="32" t="n">
        <f aca="false">+'load Info'!S13</f>
        <v>0</v>
      </c>
      <c r="BB13" s="32" t="n">
        <f aca="false">+X13</f>
        <v>0</v>
      </c>
      <c r="BE13" s="57" t="n">
        <f aca="false">IF(AX13&lt;0,AX13,0)</f>
        <v>0</v>
      </c>
      <c r="BF13" s="57" t="n">
        <f aca="false">IF(AY13&lt;0,AY13,0)</f>
        <v>0</v>
      </c>
      <c r="BG13" s="57" t="n">
        <f aca="false">IF(AZ13&lt;0,AZ13,0)</f>
        <v>0</v>
      </c>
      <c r="BH13" s="57" t="n">
        <f aca="false">IF(BA13&lt;0,BA13,0)</f>
        <v>0</v>
      </c>
      <c r="BI13" s="57" t="n">
        <f aca="false">IF(BB13&lt;0,BB13,0)</f>
        <v>0</v>
      </c>
      <c r="BJ13" s="32" t="n">
        <f aca="false">SUM(BE13:BI13)</f>
        <v>0</v>
      </c>
    </row>
    <row r="14" customFormat="false" ht="12.75" hidden="false" customHeight="false" outlineLevel="0" collapsed="false">
      <c r="B14" s="9" t="n">
        <f aca="false">+MONTH(D14)</f>
        <v>1</v>
      </c>
      <c r="D14" s="2" t="n">
        <v>35437</v>
      </c>
      <c r="E14" s="58" t="n">
        <v>20</v>
      </c>
      <c r="F14" s="58" t="n">
        <v>24</v>
      </c>
      <c r="G14" s="58" t="n">
        <v>30</v>
      </c>
      <c r="H14" s="58" t="n">
        <v>48</v>
      </c>
      <c r="I14" s="50" t="n">
        <f aca="false">AVERAGE(G14:H14)</f>
        <v>39</v>
      </c>
      <c r="J14" s="59" t="s">
        <v>72</v>
      </c>
      <c r="K14" s="4" t="n">
        <v>30324</v>
      </c>
      <c r="L14" s="60" t="n">
        <v>13047</v>
      </c>
      <c r="M14" s="60" t="n">
        <v>24087</v>
      </c>
      <c r="N14" s="60" t="n">
        <v>835</v>
      </c>
      <c r="O14" s="61" t="n">
        <v>0</v>
      </c>
      <c r="P14" s="4" t="n">
        <v>26254</v>
      </c>
      <c r="Q14" s="60" t="n">
        <v>13053</v>
      </c>
      <c r="R14" s="61" t="n">
        <v>26654</v>
      </c>
      <c r="S14" s="60" t="n">
        <v>0</v>
      </c>
      <c r="T14" s="60" t="n">
        <v>-1687</v>
      </c>
      <c r="U14" s="60" t="n">
        <v>-164.9025</v>
      </c>
      <c r="V14" s="4" t="n">
        <v>0</v>
      </c>
      <c r="W14" s="60" t="n">
        <v>28555</v>
      </c>
      <c r="X14" s="60" t="n">
        <v>2070</v>
      </c>
      <c r="Y14" s="60" t="n">
        <v>7375</v>
      </c>
      <c r="Z14" s="61" t="n">
        <v>-380</v>
      </c>
      <c r="AA14" s="60" t="n">
        <v>0</v>
      </c>
      <c r="AB14" s="53" t="n">
        <f aca="false">SUM(K14:Z14)</f>
        <v>170022.0975</v>
      </c>
      <c r="AC14" s="60" t="n">
        <v>169292.501601416</v>
      </c>
      <c r="AD14" s="60" t="n">
        <v>0</v>
      </c>
      <c r="AE14" s="60" t="n">
        <v>0</v>
      </c>
      <c r="AF14" s="60" t="n">
        <v>1238</v>
      </c>
      <c r="AG14" s="54" t="n">
        <v>0</v>
      </c>
      <c r="AH14" s="53" t="n">
        <f aca="false">SUM(AC14:AG14)</f>
        <v>170530.501601416</v>
      </c>
      <c r="AI14" s="55" t="n">
        <f aca="false">+AB14-L14-Q14</f>
        <v>143922.0975</v>
      </c>
      <c r="AJ14" s="32" t="n">
        <f aca="false">L14+Q14</f>
        <v>26100</v>
      </c>
      <c r="AK14" s="56" t="s">
        <v>73</v>
      </c>
      <c r="AL14" s="56" t="s">
        <v>73</v>
      </c>
      <c r="AM14" s="56" t="n">
        <v>0</v>
      </c>
      <c r="AN14" s="32" t="n">
        <f aca="false">+AJ14-AM14</f>
        <v>26100</v>
      </c>
      <c r="AO14" s="32" t="n">
        <f aca="false">AC14-AJ14</f>
        <v>143192.501601416</v>
      </c>
      <c r="AP14" s="2" t="n">
        <v>35437</v>
      </c>
      <c r="AQ14" s="56" t="s">
        <v>73</v>
      </c>
      <c r="AR14" s="56" t="s">
        <v>73</v>
      </c>
      <c r="AS14" s="56" t="s">
        <v>73</v>
      </c>
      <c r="AX14" s="32" t="n">
        <f aca="false">+M14</f>
        <v>24087</v>
      </c>
      <c r="AY14" s="32" t="n">
        <f aca="false">+N14</f>
        <v>835</v>
      </c>
      <c r="AZ14" s="32" t="n">
        <f aca="false">+R14</f>
        <v>26654</v>
      </c>
      <c r="BA14" s="32" t="n">
        <f aca="false">+'load Info'!S14</f>
        <v>0</v>
      </c>
      <c r="BB14" s="32" t="n">
        <f aca="false">+X14</f>
        <v>2070</v>
      </c>
      <c r="BE14" s="57" t="n">
        <f aca="false">IF(AX14&lt;0,AX14,0)</f>
        <v>0</v>
      </c>
      <c r="BF14" s="57" t="n">
        <f aca="false">IF(AY14&lt;0,AY14,0)</f>
        <v>0</v>
      </c>
      <c r="BG14" s="57" t="n">
        <f aca="false">IF(AZ14&lt;0,AZ14,0)</f>
        <v>0</v>
      </c>
      <c r="BH14" s="57" t="n">
        <f aca="false">IF(BA14&lt;0,BA14,0)</f>
        <v>0</v>
      </c>
      <c r="BI14" s="57" t="n">
        <f aca="false">IF(BB14&lt;0,BB14,0)</f>
        <v>0</v>
      </c>
      <c r="BJ14" s="32" t="n">
        <f aca="false">SUM(BE14:BI14)</f>
        <v>0</v>
      </c>
    </row>
    <row r="15" customFormat="false" ht="12.75" hidden="false" customHeight="false" outlineLevel="0" collapsed="false">
      <c r="B15" s="9" t="n">
        <f aca="false">+MONTH(D15)</f>
        <v>1</v>
      </c>
      <c r="D15" s="2" t="n">
        <v>35438</v>
      </c>
      <c r="E15" s="58" t="n">
        <v>29</v>
      </c>
      <c r="F15" s="58" t="n">
        <v>28</v>
      </c>
      <c r="G15" s="58" t="n">
        <v>30</v>
      </c>
      <c r="H15" s="58" t="n">
        <v>39</v>
      </c>
      <c r="I15" s="50" t="n">
        <f aca="false">AVERAGE(G15:H15)</f>
        <v>34.5</v>
      </c>
      <c r="J15" s="59" t="s">
        <v>72</v>
      </c>
      <c r="K15" s="4" t="n">
        <v>40165</v>
      </c>
      <c r="L15" s="60" t="n">
        <v>13047</v>
      </c>
      <c r="M15" s="60" t="n">
        <v>26141</v>
      </c>
      <c r="N15" s="60" t="n">
        <v>835</v>
      </c>
      <c r="O15" s="61" t="n">
        <v>0</v>
      </c>
      <c r="P15" s="4" t="n">
        <v>26172</v>
      </c>
      <c r="Q15" s="60" t="n">
        <v>15053</v>
      </c>
      <c r="R15" s="61" t="n">
        <v>29799</v>
      </c>
      <c r="S15" s="60" t="n">
        <v>0</v>
      </c>
      <c r="T15" s="60" t="n">
        <v>-1698</v>
      </c>
      <c r="U15" s="60" t="n">
        <v>-177.56</v>
      </c>
      <c r="V15" s="4" t="n">
        <v>0</v>
      </c>
      <c r="W15" s="60" t="n">
        <v>28555</v>
      </c>
      <c r="X15" s="60" t="n">
        <v>2070</v>
      </c>
      <c r="Y15" s="60" t="n">
        <v>7375</v>
      </c>
      <c r="Z15" s="61" t="n">
        <v>-380</v>
      </c>
      <c r="AA15" s="60" t="n">
        <v>0</v>
      </c>
      <c r="AB15" s="53" t="n">
        <f aca="false">SUM(K15:Z15)</f>
        <v>186956.44</v>
      </c>
      <c r="AC15" s="60" t="n">
        <v>190564.165380532</v>
      </c>
      <c r="AD15" s="60" t="n">
        <v>51892</v>
      </c>
      <c r="AE15" s="60" t="n">
        <v>0</v>
      </c>
      <c r="AF15" s="60" t="n">
        <v>16293</v>
      </c>
      <c r="AG15" s="54" t="n">
        <v>0</v>
      </c>
      <c r="AH15" s="53" t="n">
        <f aca="false">SUM(AC15:AG15)</f>
        <v>258749.165380532</v>
      </c>
      <c r="AI15" s="55" t="n">
        <f aca="false">+AB15-L15-Q15</f>
        <v>158856.44</v>
      </c>
      <c r="AJ15" s="32" t="n">
        <f aca="false">L15+Q15</f>
        <v>28100</v>
      </c>
      <c r="AK15" s="56" t="s">
        <v>73</v>
      </c>
      <c r="AL15" s="56" t="s">
        <v>73</v>
      </c>
      <c r="AM15" s="56" t="n">
        <v>0</v>
      </c>
      <c r="AN15" s="32" t="n">
        <f aca="false">+AJ15-AM15</f>
        <v>28100</v>
      </c>
      <c r="AO15" s="32" t="n">
        <f aca="false">AC15-AJ15</f>
        <v>162464.165380532</v>
      </c>
      <c r="AP15" s="2" t="n">
        <v>35438</v>
      </c>
      <c r="AQ15" s="56" t="s">
        <v>73</v>
      </c>
      <c r="AR15" s="56" t="s">
        <v>73</v>
      </c>
      <c r="AS15" s="56" t="s">
        <v>73</v>
      </c>
      <c r="AX15" s="32" t="n">
        <f aca="false">+M15</f>
        <v>26141</v>
      </c>
      <c r="AY15" s="32" t="n">
        <f aca="false">+N15</f>
        <v>835</v>
      </c>
      <c r="AZ15" s="32" t="n">
        <f aca="false">+R15</f>
        <v>29799</v>
      </c>
      <c r="BA15" s="32" t="n">
        <f aca="false">+'load Info'!S15</f>
        <v>0</v>
      </c>
      <c r="BB15" s="32" t="n">
        <f aca="false">+X15</f>
        <v>2070</v>
      </c>
      <c r="BE15" s="57" t="n">
        <f aca="false">IF(AX15&lt;0,AX15,0)</f>
        <v>0</v>
      </c>
      <c r="BF15" s="57" t="n">
        <f aca="false">IF(AY15&lt;0,AY15,0)</f>
        <v>0</v>
      </c>
      <c r="BG15" s="57" t="n">
        <f aca="false">IF(AZ15&lt;0,AZ15,0)</f>
        <v>0</v>
      </c>
      <c r="BH15" s="57" t="n">
        <f aca="false">IF(BA15&lt;0,BA15,0)</f>
        <v>0</v>
      </c>
      <c r="BI15" s="57" t="n">
        <f aca="false">IF(BB15&lt;0,BB15,0)</f>
        <v>0</v>
      </c>
      <c r="BJ15" s="32" t="n">
        <f aca="false">SUM(BE15:BI15)</f>
        <v>0</v>
      </c>
    </row>
    <row r="16" customFormat="false" ht="12.75" hidden="false" customHeight="false" outlineLevel="0" collapsed="false">
      <c r="B16" s="9" t="n">
        <f aca="false">+MONTH(D16)</f>
        <v>1</v>
      </c>
      <c r="D16" s="2" t="n">
        <v>35439</v>
      </c>
      <c r="E16" s="58" t="n">
        <v>24</v>
      </c>
      <c r="F16" s="58" t="n">
        <v>25</v>
      </c>
      <c r="G16" s="58" t="n">
        <v>36</v>
      </c>
      <c r="H16" s="58" t="n">
        <v>45</v>
      </c>
      <c r="I16" s="50" t="n">
        <f aca="false">AVERAGE(G16:H16)</f>
        <v>40.5</v>
      </c>
      <c r="J16" s="59" t="s">
        <v>72</v>
      </c>
      <c r="K16" s="4" t="n">
        <v>42165</v>
      </c>
      <c r="L16" s="60" t="n">
        <v>12497</v>
      </c>
      <c r="M16" s="60" t="n">
        <v>23051</v>
      </c>
      <c r="N16" s="60" t="n">
        <v>835</v>
      </c>
      <c r="O16" s="61" t="n">
        <v>0</v>
      </c>
      <c r="P16" s="4" t="n">
        <v>26172</v>
      </c>
      <c r="Q16" s="60" t="n">
        <v>19103</v>
      </c>
      <c r="R16" s="61" t="n">
        <v>28252</v>
      </c>
      <c r="S16" s="60" t="n">
        <v>0</v>
      </c>
      <c r="T16" s="60" t="n">
        <v>-1751</v>
      </c>
      <c r="U16" s="60" t="n">
        <v>-183.8175</v>
      </c>
      <c r="V16" s="4" t="n">
        <v>0</v>
      </c>
      <c r="W16" s="60" t="n">
        <v>28555</v>
      </c>
      <c r="X16" s="60" t="n">
        <v>2070</v>
      </c>
      <c r="Y16" s="60" t="n">
        <v>7375</v>
      </c>
      <c r="Z16" s="61" t="n">
        <v>-380</v>
      </c>
      <c r="AA16" s="60" t="n">
        <v>0</v>
      </c>
      <c r="AB16" s="53" t="n">
        <f aca="false">SUM(K16:Z16)</f>
        <v>187760.1825</v>
      </c>
      <c r="AC16" s="60" t="n">
        <v>188957.541465972</v>
      </c>
      <c r="AD16" s="60" t="n">
        <v>83393</v>
      </c>
      <c r="AE16" s="60" t="n">
        <v>0</v>
      </c>
      <c r="AF16" s="60" t="n">
        <v>17065</v>
      </c>
      <c r="AG16" s="54" t="n">
        <v>0</v>
      </c>
      <c r="AH16" s="53" t="n">
        <f aca="false">SUM(AC16:AG16)</f>
        <v>289415.541465972</v>
      </c>
      <c r="AI16" s="55" t="n">
        <f aca="false">+AB16-L16-Q16</f>
        <v>156160.1825</v>
      </c>
      <c r="AJ16" s="32" t="n">
        <f aca="false">L16+Q16</f>
        <v>31600</v>
      </c>
      <c r="AK16" s="56" t="s">
        <v>73</v>
      </c>
      <c r="AL16" s="56" t="s">
        <v>73</v>
      </c>
      <c r="AM16" s="56" t="n">
        <v>0</v>
      </c>
      <c r="AN16" s="32" t="n">
        <f aca="false">+AJ16-AM16</f>
        <v>31600</v>
      </c>
      <c r="AO16" s="32" t="n">
        <f aca="false">AC16-AJ16</f>
        <v>157357.541465972</v>
      </c>
      <c r="AP16" s="2" t="n">
        <v>35439</v>
      </c>
      <c r="AQ16" s="56" t="s">
        <v>73</v>
      </c>
      <c r="AR16" s="56" t="s">
        <v>73</v>
      </c>
      <c r="AS16" s="56" t="s">
        <v>73</v>
      </c>
      <c r="AX16" s="32" t="n">
        <f aca="false">+M16</f>
        <v>23051</v>
      </c>
      <c r="AY16" s="32" t="n">
        <f aca="false">+N16</f>
        <v>835</v>
      </c>
      <c r="AZ16" s="32" t="n">
        <f aca="false">+R16</f>
        <v>28252</v>
      </c>
      <c r="BA16" s="32" t="n">
        <f aca="false">+'load Info'!S16</f>
        <v>0</v>
      </c>
      <c r="BB16" s="32" t="n">
        <f aca="false">+X16</f>
        <v>2070</v>
      </c>
      <c r="BE16" s="57" t="n">
        <f aca="false">IF(AX16&lt;0,AX16,0)</f>
        <v>0</v>
      </c>
      <c r="BF16" s="57" t="n">
        <f aca="false">IF(AY16&lt;0,AY16,0)</f>
        <v>0</v>
      </c>
      <c r="BG16" s="57" t="n">
        <f aca="false">IF(AZ16&lt;0,AZ16,0)</f>
        <v>0</v>
      </c>
      <c r="BH16" s="57" t="n">
        <f aca="false">IF(BA16&lt;0,BA16,0)</f>
        <v>0</v>
      </c>
      <c r="BI16" s="57" t="n">
        <f aca="false">IF(BB16&lt;0,BB16,0)</f>
        <v>0</v>
      </c>
      <c r="BJ16" s="32" t="n">
        <f aca="false">SUM(BE16:BI16)</f>
        <v>0</v>
      </c>
    </row>
    <row r="17" customFormat="false" ht="12.75" hidden="false" customHeight="false" outlineLevel="0" collapsed="false">
      <c r="B17" s="9" t="n">
        <f aca="false">+MONTH(D17)</f>
        <v>1</v>
      </c>
      <c r="D17" s="2" t="n">
        <v>35440</v>
      </c>
      <c r="E17" s="58" t="n">
        <v>21</v>
      </c>
      <c r="F17" s="58" t="n">
        <v>25</v>
      </c>
      <c r="G17" s="58" t="n">
        <v>17</v>
      </c>
      <c r="H17" s="58" t="n">
        <v>46</v>
      </c>
      <c r="I17" s="50" t="n">
        <f aca="false">AVERAGE(G17:H17)</f>
        <v>31.5</v>
      </c>
      <c r="J17" s="59" t="s">
        <v>72</v>
      </c>
      <c r="K17" s="4" t="n">
        <v>42165</v>
      </c>
      <c r="L17" s="60" t="n">
        <v>15170</v>
      </c>
      <c r="M17" s="60" t="n">
        <v>22797</v>
      </c>
      <c r="N17" s="60" t="n">
        <v>835</v>
      </c>
      <c r="O17" s="61" t="n">
        <v>0</v>
      </c>
      <c r="P17" s="4" t="n">
        <v>26172</v>
      </c>
      <c r="Q17" s="60" t="n">
        <v>10859</v>
      </c>
      <c r="R17" s="61" t="n">
        <v>21528</v>
      </c>
      <c r="S17" s="60" t="n">
        <v>0</v>
      </c>
      <c r="T17" s="60" t="n">
        <v>-1429</v>
      </c>
      <c r="U17" s="60" t="n">
        <v>-146.3975</v>
      </c>
      <c r="V17" s="4" t="n">
        <v>0</v>
      </c>
      <c r="W17" s="60" t="n">
        <v>28555</v>
      </c>
      <c r="X17" s="60" t="n">
        <v>2070</v>
      </c>
      <c r="Y17" s="60" t="n">
        <v>7375</v>
      </c>
      <c r="Z17" s="61" t="n">
        <v>-380</v>
      </c>
      <c r="AA17" s="60" t="n">
        <v>0</v>
      </c>
      <c r="AB17" s="53" t="n">
        <f aca="false">SUM(K17:Z17)</f>
        <v>175570.6025</v>
      </c>
      <c r="AC17" s="60" t="n">
        <v>177164.374114521</v>
      </c>
      <c r="AD17" s="60" t="n">
        <v>70326</v>
      </c>
      <c r="AE17" s="60" t="n">
        <v>390</v>
      </c>
      <c r="AF17" s="60" t="n">
        <v>16190</v>
      </c>
      <c r="AG17" s="54" t="n">
        <v>0</v>
      </c>
      <c r="AH17" s="53" t="n">
        <f aca="false">SUM(AC17:AG17)</f>
        <v>264070.374114521</v>
      </c>
      <c r="AI17" s="55" t="n">
        <f aca="false">+AB17-L17-Q17</f>
        <v>149541.6025</v>
      </c>
      <c r="AJ17" s="32" t="n">
        <f aca="false">L17+Q17</f>
        <v>26029</v>
      </c>
      <c r="AK17" s="56" t="s">
        <v>73</v>
      </c>
      <c r="AL17" s="56" t="s">
        <v>73</v>
      </c>
      <c r="AM17" s="56" t="n">
        <v>0</v>
      </c>
      <c r="AN17" s="32" t="n">
        <f aca="false">+AJ17-AM17</f>
        <v>26029</v>
      </c>
      <c r="AO17" s="32" t="n">
        <f aca="false">AC17-AJ17</f>
        <v>151135.374114521</v>
      </c>
      <c r="AP17" s="2" t="n">
        <v>35440</v>
      </c>
      <c r="AQ17" s="56" t="s">
        <v>73</v>
      </c>
      <c r="AR17" s="56" t="s">
        <v>73</v>
      </c>
      <c r="AS17" s="56" t="s">
        <v>73</v>
      </c>
      <c r="AX17" s="32" t="n">
        <f aca="false">+M17</f>
        <v>22797</v>
      </c>
      <c r="AY17" s="32" t="n">
        <f aca="false">+N17</f>
        <v>835</v>
      </c>
      <c r="AZ17" s="32" t="n">
        <f aca="false">+R17</f>
        <v>21528</v>
      </c>
      <c r="BA17" s="32" t="n">
        <f aca="false">+'load Info'!S17</f>
        <v>0</v>
      </c>
      <c r="BB17" s="32" t="n">
        <f aca="false">+X17</f>
        <v>2070</v>
      </c>
      <c r="BE17" s="57" t="n">
        <f aca="false">IF(AX17&lt;0,AX17,0)</f>
        <v>0</v>
      </c>
      <c r="BF17" s="57" t="n">
        <f aca="false">IF(AY17&lt;0,AY17,0)</f>
        <v>0</v>
      </c>
      <c r="BG17" s="57" t="n">
        <f aca="false">IF(AZ17&lt;0,AZ17,0)</f>
        <v>0</v>
      </c>
      <c r="BH17" s="57" t="n">
        <f aca="false">IF(BA17&lt;0,BA17,0)</f>
        <v>0</v>
      </c>
      <c r="BI17" s="57" t="n">
        <f aca="false">IF(BB17&lt;0,BB17,0)</f>
        <v>0</v>
      </c>
      <c r="BJ17" s="32" t="n">
        <f aca="false">SUM(BE17:BI17)</f>
        <v>0</v>
      </c>
    </row>
    <row r="18" customFormat="false" ht="12.75" hidden="false" customHeight="false" outlineLevel="0" collapsed="false">
      <c r="B18" s="9" t="n">
        <f aca="false">+MONTH(D18)</f>
        <v>1</v>
      </c>
      <c r="D18" s="2" t="n">
        <v>35441</v>
      </c>
      <c r="E18" s="58" t="n">
        <v>29</v>
      </c>
      <c r="F18" s="58" t="n">
        <v>35</v>
      </c>
      <c r="G18" s="58" t="n">
        <v>27</v>
      </c>
      <c r="H18" s="58" t="n">
        <v>34</v>
      </c>
      <c r="I18" s="50" t="n">
        <f aca="false">AVERAGE(G18:H18)</f>
        <v>30.5</v>
      </c>
      <c r="J18" s="59" t="s">
        <v>72</v>
      </c>
      <c r="K18" s="4" t="n">
        <v>40165</v>
      </c>
      <c r="L18" s="60" t="n">
        <v>14706</v>
      </c>
      <c r="M18" s="60" t="n">
        <v>38736</v>
      </c>
      <c r="N18" s="60" t="n">
        <v>16000</v>
      </c>
      <c r="O18" s="61" t="n">
        <v>0</v>
      </c>
      <c r="P18" s="4" t="n">
        <v>26172</v>
      </c>
      <c r="Q18" s="60" t="n">
        <v>7538</v>
      </c>
      <c r="R18" s="61" t="n">
        <v>52790</v>
      </c>
      <c r="S18" s="60" t="n">
        <v>0</v>
      </c>
      <c r="T18" s="60" t="n">
        <v>-3177</v>
      </c>
      <c r="U18" s="60" t="n">
        <v>-216.25</v>
      </c>
      <c r="V18" s="4" t="n">
        <v>0</v>
      </c>
      <c r="W18" s="60" t="n">
        <v>28555</v>
      </c>
      <c r="X18" s="60" t="n">
        <v>2070</v>
      </c>
      <c r="Y18" s="60" t="n">
        <v>7375</v>
      </c>
      <c r="Z18" s="61" t="n">
        <v>-380</v>
      </c>
      <c r="AA18" s="60" t="n">
        <v>0</v>
      </c>
      <c r="AB18" s="53" t="n">
        <f aca="false">SUM(K18:Z18)</f>
        <v>230333.75</v>
      </c>
      <c r="AC18" s="60" t="n">
        <v>229752.172538042</v>
      </c>
      <c r="AD18" s="60" t="n">
        <v>82768</v>
      </c>
      <c r="AE18" s="60" t="n">
        <v>14147</v>
      </c>
      <c r="AF18" s="60" t="n">
        <v>18202</v>
      </c>
      <c r="AG18" s="54" t="n">
        <v>0</v>
      </c>
      <c r="AH18" s="53" t="n">
        <f aca="false">SUM(AC18:AG18)</f>
        <v>344869.172538042</v>
      </c>
      <c r="AI18" s="55" t="n">
        <f aca="false">+AB18-L18-Q18</f>
        <v>208089.75</v>
      </c>
      <c r="AJ18" s="32" t="n">
        <f aca="false">L18+Q18</f>
        <v>22244</v>
      </c>
      <c r="AK18" s="56" t="s">
        <v>73</v>
      </c>
      <c r="AL18" s="56" t="s">
        <v>73</v>
      </c>
      <c r="AM18" s="56" t="n">
        <v>0</v>
      </c>
      <c r="AN18" s="32" t="n">
        <f aca="false">+AJ18-AM18</f>
        <v>22244</v>
      </c>
      <c r="AO18" s="32" t="n">
        <f aca="false">AC18-AJ18</f>
        <v>207508.172538042</v>
      </c>
      <c r="AP18" s="2" t="n">
        <v>35441</v>
      </c>
      <c r="AQ18" s="56" t="s">
        <v>73</v>
      </c>
      <c r="AR18" s="56" t="s">
        <v>73</v>
      </c>
      <c r="AS18" s="56" t="s">
        <v>73</v>
      </c>
      <c r="AX18" s="32" t="n">
        <f aca="false">+M18</f>
        <v>38736</v>
      </c>
      <c r="AY18" s="32" t="n">
        <f aca="false">+N18</f>
        <v>16000</v>
      </c>
      <c r="AZ18" s="32" t="n">
        <f aca="false">+R18</f>
        <v>52790</v>
      </c>
      <c r="BA18" s="32" t="n">
        <f aca="false">+'load Info'!S18</f>
        <v>0</v>
      </c>
      <c r="BB18" s="32" t="n">
        <f aca="false">+X18</f>
        <v>2070</v>
      </c>
      <c r="BE18" s="57" t="n">
        <f aca="false">IF(AX18&lt;0,AX18,0)</f>
        <v>0</v>
      </c>
      <c r="BF18" s="57" t="n">
        <f aca="false">IF(AY18&lt;0,AY18,0)</f>
        <v>0</v>
      </c>
      <c r="BG18" s="57" t="n">
        <f aca="false">IF(AZ18&lt;0,AZ18,0)</f>
        <v>0</v>
      </c>
      <c r="BH18" s="57" t="n">
        <f aca="false">IF(BA18&lt;0,BA18,0)</f>
        <v>0</v>
      </c>
      <c r="BI18" s="57" t="n">
        <f aca="false">IF(BB18&lt;0,BB18,0)</f>
        <v>0</v>
      </c>
      <c r="BJ18" s="32" t="n">
        <f aca="false">SUM(BE18:BI18)</f>
        <v>0</v>
      </c>
    </row>
    <row r="19" customFormat="false" ht="12.75" hidden="false" customHeight="false" outlineLevel="0" collapsed="false">
      <c r="B19" s="9" t="n">
        <f aca="false">+MONTH(D19)</f>
        <v>1</v>
      </c>
      <c r="D19" s="2" t="n">
        <v>35442</v>
      </c>
      <c r="E19" s="58" t="n">
        <v>34</v>
      </c>
      <c r="F19" s="58" t="n">
        <v>33</v>
      </c>
      <c r="G19" s="58" t="n">
        <v>27</v>
      </c>
      <c r="H19" s="58" t="n">
        <v>36</v>
      </c>
      <c r="I19" s="50" t="n">
        <f aca="false">AVERAGE(G19:H19)</f>
        <v>31.5</v>
      </c>
      <c r="J19" s="59" t="s">
        <v>72</v>
      </c>
      <c r="K19" s="4" t="n">
        <v>40165</v>
      </c>
      <c r="L19" s="60" t="n">
        <v>14706</v>
      </c>
      <c r="M19" s="60" t="n">
        <v>36419</v>
      </c>
      <c r="N19" s="60" t="n">
        <v>6500</v>
      </c>
      <c r="O19" s="61" t="n">
        <v>7000</v>
      </c>
      <c r="P19" s="4" t="n">
        <v>26172</v>
      </c>
      <c r="Q19" s="60" t="n">
        <v>6538</v>
      </c>
      <c r="R19" s="61" t="n">
        <v>53352</v>
      </c>
      <c r="S19" s="60" t="n">
        <v>0</v>
      </c>
      <c r="T19" s="60" t="n">
        <v>-3224</v>
      </c>
      <c r="U19" s="60" t="n">
        <v>-215.155</v>
      </c>
      <c r="V19" s="4" t="n">
        <v>0</v>
      </c>
      <c r="W19" s="60" t="n">
        <v>28555</v>
      </c>
      <c r="X19" s="60" t="n">
        <v>2070</v>
      </c>
      <c r="Y19" s="60" t="n">
        <v>7375</v>
      </c>
      <c r="Z19" s="61" t="n">
        <v>-380</v>
      </c>
      <c r="AA19" s="60" t="n">
        <v>0</v>
      </c>
      <c r="AB19" s="53" t="n">
        <f aca="false">SUM(K19:Z19)</f>
        <v>225032.845</v>
      </c>
      <c r="AC19" s="60" t="n">
        <v>222870.845119297</v>
      </c>
      <c r="AD19" s="60" t="n">
        <v>117931</v>
      </c>
      <c r="AE19" s="60" t="n">
        <v>121</v>
      </c>
      <c r="AF19" s="60" t="n">
        <v>18385</v>
      </c>
      <c r="AG19" s="54" t="n">
        <v>0</v>
      </c>
      <c r="AH19" s="53" t="n">
        <f aca="false">SUM(AC19:AG19)</f>
        <v>359307.845119297</v>
      </c>
      <c r="AI19" s="55" t="n">
        <f aca="false">+AB19-L19-Q19</f>
        <v>203788.845</v>
      </c>
      <c r="AJ19" s="32" t="n">
        <f aca="false">L19+Q19</f>
        <v>21244</v>
      </c>
      <c r="AK19" s="56" t="s">
        <v>73</v>
      </c>
      <c r="AL19" s="56" t="s">
        <v>73</v>
      </c>
      <c r="AM19" s="56" t="n">
        <v>0</v>
      </c>
      <c r="AN19" s="32" t="n">
        <f aca="false">+AJ19-AM19</f>
        <v>21244</v>
      </c>
      <c r="AO19" s="32" t="n">
        <f aca="false">AC19-AJ19</f>
        <v>201626.845119297</v>
      </c>
      <c r="AP19" s="2" t="n">
        <v>35442</v>
      </c>
      <c r="AQ19" s="56" t="s">
        <v>73</v>
      </c>
      <c r="AR19" s="56" t="s">
        <v>73</v>
      </c>
      <c r="AS19" s="56" t="s">
        <v>73</v>
      </c>
      <c r="AX19" s="32" t="n">
        <f aca="false">+M19</f>
        <v>36419</v>
      </c>
      <c r="AY19" s="32" t="n">
        <f aca="false">+N19</f>
        <v>6500</v>
      </c>
      <c r="AZ19" s="32" t="n">
        <f aca="false">+R19</f>
        <v>53352</v>
      </c>
      <c r="BA19" s="32" t="n">
        <f aca="false">+'load Info'!S19</f>
        <v>0</v>
      </c>
      <c r="BB19" s="32" t="n">
        <f aca="false">+X19</f>
        <v>2070</v>
      </c>
      <c r="BE19" s="57" t="n">
        <f aca="false">IF(AX19&lt;0,AX19,0)</f>
        <v>0</v>
      </c>
      <c r="BF19" s="57" t="n">
        <f aca="false">IF(AY19&lt;0,AY19,0)</f>
        <v>0</v>
      </c>
      <c r="BG19" s="57" t="n">
        <f aca="false">IF(AZ19&lt;0,AZ19,0)</f>
        <v>0</v>
      </c>
      <c r="BH19" s="57" t="n">
        <f aca="false">IF(BA19&lt;0,BA19,0)</f>
        <v>0</v>
      </c>
      <c r="BI19" s="57" t="n">
        <f aca="false">IF(BB19&lt;0,BB19,0)</f>
        <v>0</v>
      </c>
      <c r="BJ19" s="32" t="n">
        <f aca="false">SUM(BE19:BI19)</f>
        <v>0</v>
      </c>
    </row>
    <row r="20" customFormat="false" ht="12.75" hidden="false" customHeight="false" outlineLevel="0" collapsed="false">
      <c r="B20" s="9" t="n">
        <f aca="false">+MONTH(D20)</f>
        <v>1</v>
      </c>
      <c r="D20" s="2" t="n">
        <v>35443</v>
      </c>
      <c r="E20" s="58" t="n">
        <v>35</v>
      </c>
      <c r="F20" s="58" t="n">
        <v>35</v>
      </c>
      <c r="G20" s="58" t="n">
        <v>27</v>
      </c>
      <c r="H20" s="58" t="n">
        <v>34</v>
      </c>
      <c r="I20" s="50" t="n">
        <f aca="false">AVERAGE(G20:H20)</f>
        <v>30.5</v>
      </c>
      <c r="J20" s="59" t="s">
        <v>72</v>
      </c>
      <c r="K20" s="4" t="n">
        <v>40165</v>
      </c>
      <c r="L20" s="60" t="n">
        <v>11172</v>
      </c>
      <c r="M20" s="60" t="n">
        <v>42813</v>
      </c>
      <c r="N20" s="60" t="n">
        <v>13500</v>
      </c>
      <c r="O20" s="61" t="n">
        <v>7000</v>
      </c>
      <c r="P20" s="4" t="n">
        <v>26172</v>
      </c>
      <c r="Q20" s="60" t="n">
        <v>6538</v>
      </c>
      <c r="R20" s="61" t="n">
        <v>47099</v>
      </c>
      <c r="S20" s="60" t="n">
        <v>0</v>
      </c>
      <c r="T20" s="60" t="n">
        <v>-3148</v>
      </c>
      <c r="U20" s="60" t="n">
        <v>-199.5225</v>
      </c>
      <c r="V20" s="4" t="n">
        <v>0</v>
      </c>
      <c r="W20" s="60" t="n">
        <v>28555</v>
      </c>
      <c r="X20" s="60" t="n">
        <v>2070</v>
      </c>
      <c r="Y20" s="60" t="n">
        <v>7375</v>
      </c>
      <c r="Z20" s="61" t="n">
        <v>-380</v>
      </c>
      <c r="AA20" s="60" t="n">
        <v>0</v>
      </c>
      <c r="AB20" s="53" t="n">
        <f aca="false">SUM(K20:Z20)</f>
        <v>228731.4775</v>
      </c>
      <c r="AC20" s="60" t="n">
        <v>238127.561177197</v>
      </c>
      <c r="AD20" s="60" t="n">
        <v>127129</v>
      </c>
      <c r="AE20" s="60" t="n">
        <v>4157</v>
      </c>
      <c r="AF20" s="60" t="n">
        <v>18985</v>
      </c>
      <c r="AG20" s="54" t="n">
        <v>0</v>
      </c>
      <c r="AH20" s="53" t="n">
        <f aca="false">SUM(AC20:AG20)</f>
        <v>388398.561177197</v>
      </c>
      <c r="AI20" s="55" t="n">
        <f aca="false">+AB20-L20-Q20</f>
        <v>211021.4775</v>
      </c>
      <c r="AJ20" s="32" t="n">
        <f aca="false">L20+Q20</f>
        <v>17710</v>
      </c>
      <c r="AK20" s="56" t="s">
        <v>73</v>
      </c>
      <c r="AL20" s="56" t="s">
        <v>73</v>
      </c>
      <c r="AM20" s="56" t="n">
        <v>0</v>
      </c>
      <c r="AN20" s="32" t="n">
        <f aca="false">+AJ20-AM20</f>
        <v>17710</v>
      </c>
      <c r="AO20" s="32" t="n">
        <f aca="false">AC20-AJ20</f>
        <v>220417.561177197</v>
      </c>
      <c r="AP20" s="2" t="n">
        <v>35443</v>
      </c>
      <c r="AQ20" s="56" t="s">
        <v>73</v>
      </c>
      <c r="AR20" s="56" t="s">
        <v>73</v>
      </c>
      <c r="AS20" s="56" t="s">
        <v>73</v>
      </c>
      <c r="AX20" s="32" t="n">
        <f aca="false">+M20</f>
        <v>42813</v>
      </c>
      <c r="AY20" s="32" t="n">
        <f aca="false">+N20</f>
        <v>13500</v>
      </c>
      <c r="AZ20" s="32" t="n">
        <f aca="false">+R20</f>
        <v>47099</v>
      </c>
      <c r="BA20" s="32" t="n">
        <f aca="false">+'load Info'!S20</f>
        <v>0</v>
      </c>
      <c r="BB20" s="32" t="n">
        <f aca="false">+X20</f>
        <v>2070</v>
      </c>
      <c r="BE20" s="57" t="n">
        <f aca="false">IF(AX20&lt;0,AX20,0)</f>
        <v>0</v>
      </c>
      <c r="BF20" s="57" t="n">
        <f aca="false">IF(AY20&lt;0,AY20,0)</f>
        <v>0</v>
      </c>
      <c r="BG20" s="57" t="n">
        <f aca="false">IF(AZ20&lt;0,AZ20,0)</f>
        <v>0</v>
      </c>
      <c r="BH20" s="57" t="n">
        <f aca="false">IF(BA20&lt;0,BA20,0)</f>
        <v>0</v>
      </c>
      <c r="BI20" s="57" t="n">
        <f aca="false">IF(BB20&lt;0,BB20,0)</f>
        <v>0</v>
      </c>
      <c r="BJ20" s="32" t="n">
        <f aca="false">SUM(BE20:BI20)</f>
        <v>0</v>
      </c>
    </row>
    <row r="21" customFormat="false" ht="12.75" hidden="false" customHeight="false" outlineLevel="0" collapsed="false">
      <c r="B21" s="9" t="n">
        <f aca="false">+MONTH(D21)</f>
        <v>1</v>
      </c>
      <c r="D21" s="2" t="n">
        <v>35444</v>
      </c>
      <c r="E21" s="58" t="n">
        <v>32</v>
      </c>
      <c r="F21" s="58" t="n">
        <v>33</v>
      </c>
      <c r="G21" s="58" t="n">
        <v>23</v>
      </c>
      <c r="H21" s="58" t="n">
        <v>37</v>
      </c>
      <c r="I21" s="50" t="n">
        <f aca="false">AVERAGE(G21:H21)</f>
        <v>30</v>
      </c>
      <c r="J21" s="59" t="s">
        <v>72</v>
      </c>
      <c r="K21" s="4" t="n">
        <v>50743</v>
      </c>
      <c r="L21" s="60" t="n">
        <v>13434</v>
      </c>
      <c r="M21" s="60" t="n">
        <v>44002</v>
      </c>
      <c r="N21" s="60" t="n">
        <v>6000</v>
      </c>
      <c r="O21" s="61" t="n">
        <v>7000</v>
      </c>
      <c r="P21" s="4" t="n">
        <v>38672</v>
      </c>
      <c r="Q21" s="60" t="n">
        <v>4336</v>
      </c>
      <c r="R21" s="61" t="n">
        <v>32000</v>
      </c>
      <c r="S21" s="60" t="n">
        <v>0</v>
      </c>
      <c r="T21" s="60" t="n">
        <v>-3455</v>
      </c>
      <c r="U21" s="60" t="n">
        <v>-187.52</v>
      </c>
      <c r="V21" s="4" t="n">
        <v>0</v>
      </c>
      <c r="W21" s="60" t="n">
        <v>28555</v>
      </c>
      <c r="X21" s="60" t="n">
        <v>2070</v>
      </c>
      <c r="Y21" s="60" t="n">
        <v>7375</v>
      </c>
      <c r="Z21" s="61" t="n">
        <v>-380</v>
      </c>
      <c r="AA21" s="60" t="n">
        <v>0</v>
      </c>
      <c r="AB21" s="53" t="n">
        <f aca="false">SUM(K21:Z21)</f>
        <v>230164.48</v>
      </c>
      <c r="AC21" s="60" t="n">
        <v>227885.31031586</v>
      </c>
      <c r="AD21" s="60" t="n">
        <v>74801</v>
      </c>
      <c r="AE21" s="60" t="n">
        <v>503</v>
      </c>
      <c r="AF21" s="60" t="n">
        <v>18022</v>
      </c>
      <c r="AG21" s="54" t="n">
        <v>0</v>
      </c>
      <c r="AH21" s="53" t="n">
        <f aca="false">SUM(AC21:AG21)</f>
        <v>321211.31031586</v>
      </c>
      <c r="AI21" s="55" t="n">
        <f aca="false">+AB21-L21-Q21</f>
        <v>212394.48</v>
      </c>
      <c r="AJ21" s="32" t="n">
        <f aca="false">L21+Q21</f>
        <v>17770</v>
      </c>
      <c r="AK21" s="56" t="s">
        <v>73</v>
      </c>
      <c r="AL21" s="56" t="s">
        <v>73</v>
      </c>
      <c r="AM21" s="56" t="n">
        <v>0</v>
      </c>
      <c r="AN21" s="32" t="n">
        <f aca="false">+AJ21-AM21</f>
        <v>17770</v>
      </c>
      <c r="AO21" s="32" t="n">
        <f aca="false">AC21-AJ21</f>
        <v>210115.31031586</v>
      </c>
      <c r="AP21" s="2" t="n">
        <v>35444</v>
      </c>
      <c r="AQ21" s="56" t="s">
        <v>73</v>
      </c>
      <c r="AR21" s="56" t="s">
        <v>73</v>
      </c>
      <c r="AS21" s="56" t="s">
        <v>73</v>
      </c>
      <c r="AX21" s="32" t="n">
        <f aca="false">+M21</f>
        <v>44002</v>
      </c>
      <c r="AY21" s="32" t="n">
        <f aca="false">+N21</f>
        <v>6000</v>
      </c>
      <c r="AZ21" s="32" t="n">
        <f aca="false">+R21</f>
        <v>32000</v>
      </c>
      <c r="BA21" s="32" t="n">
        <f aca="false">+'load Info'!S21</f>
        <v>0</v>
      </c>
      <c r="BB21" s="32" t="n">
        <f aca="false">+X21</f>
        <v>2070</v>
      </c>
      <c r="BE21" s="57" t="n">
        <f aca="false">IF(AX21&lt;0,AX21,0)</f>
        <v>0</v>
      </c>
      <c r="BF21" s="57" t="n">
        <f aca="false">IF(AY21&lt;0,AY21,0)</f>
        <v>0</v>
      </c>
      <c r="BG21" s="57" t="n">
        <f aca="false">IF(AZ21&lt;0,AZ21,0)</f>
        <v>0</v>
      </c>
      <c r="BH21" s="57" t="n">
        <f aca="false">IF(BA21&lt;0,BA21,0)</f>
        <v>0</v>
      </c>
      <c r="BI21" s="57" t="n">
        <f aca="false">IF(BB21&lt;0,BB21,0)</f>
        <v>0</v>
      </c>
      <c r="BJ21" s="32" t="n">
        <f aca="false">SUM(BE21:BI21)</f>
        <v>0</v>
      </c>
    </row>
    <row r="22" customFormat="false" ht="12.75" hidden="false" customHeight="false" outlineLevel="0" collapsed="false">
      <c r="B22" s="9" t="n">
        <f aca="false">+MONTH(D22)</f>
        <v>1</v>
      </c>
      <c r="D22" s="2" t="n">
        <v>35445</v>
      </c>
      <c r="E22" s="58" t="n">
        <v>31</v>
      </c>
      <c r="F22" s="58" t="n">
        <v>23</v>
      </c>
      <c r="G22" s="58" t="n">
        <v>30</v>
      </c>
      <c r="H22" s="58" t="n">
        <v>57</v>
      </c>
      <c r="I22" s="50" t="n">
        <f aca="false">AVERAGE(G22:H22)</f>
        <v>43.5</v>
      </c>
      <c r="J22" s="59" t="s">
        <v>72</v>
      </c>
      <c r="K22" s="4" t="n">
        <v>50743</v>
      </c>
      <c r="L22" s="60" t="n">
        <v>12934</v>
      </c>
      <c r="M22" s="60" t="n">
        <v>33079</v>
      </c>
      <c r="N22" s="60" t="n">
        <v>2000</v>
      </c>
      <c r="O22" s="61" t="n">
        <v>7000</v>
      </c>
      <c r="P22" s="4" t="n">
        <v>26172</v>
      </c>
      <c r="Q22" s="60" t="n">
        <v>7772</v>
      </c>
      <c r="R22" s="61" t="n">
        <v>10632</v>
      </c>
      <c r="S22" s="60" t="n">
        <v>0</v>
      </c>
      <c r="T22" s="60" t="n">
        <v>-1894</v>
      </c>
      <c r="U22" s="60" t="n">
        <v>-111.44</v>
      </c>
      <c r="V22" s="4" t="n">
        <v>0</v>
      </c>
      <c r="W22" s="60" t="n">
        <v>28555</v>
      </c>
      <c r="X22" s="60" t="n">
        <v>2070</v>
      </c>
      <c r="Y22" s="60" t="n">
        <v>7375</v>
      </c>
      <c r="Z22" s="61" t="n">
        <v>-380</v>
      </c>
      <c r="AA22" s="60" t="n">
        <v>0</v>
      </c>
      <c r="AB22" s="53" t="n">
        <f aca="false">SUM(K22:Z22)</f>
        <v>185946.56</v>
      </c>
      <c r="AC22" s="60" t="n">
        <v>180244.72401513</v>
      </c>
      <c r="AD22" s="60" t="n">
        <v>59180</v>
      </c>
      <c r="AE22" s="60" t="n">
        <v>2123</v>
      </c>
      <c r="AF22" s="60" t="n">
        <v>16184</v>
      </c>
      <c r="AG22" s="54" t="n">
        <v>0</v>
      </c>
      <c r="AH22" s="53" t="n">
        <f aca="false">SUM(AC22:AG22)</f>
        <v>257731.72401513</v>
      </c>
      <c r="AI22" s="55" t="n">
        <f aca="false">+AB22-L22-Q22</f>
        <v>165240.56</v>
      </c>
      <c r="AJ22" s="32" t="n">
        <f aca="false">L22+Q22</f>
        <v>20706</v>
      </c>
      <c r="AK22" s="56" t="s">
        <v>73</v>
      </c>
      <c r="AL22" s="56" t="s">
        <v>73</v>
      </c>
      <c r="AM22" s="56" t="n">
        <v>0</v>
      </c>
      <c r="AN22" s="32" t="n">
        <f aca="false">+AJ22-AM22</f>
        <v>20706</v>
      </c>
      <c r="AO22" s="32" t="n">
        <f aca="false">AC22-AJ22</f>
        <v>159538.72401513</v>
      </c>
      <c r="AP22" s="2" t="n">
        <v>35445</v>
      </c>
      <c r="AQ22" s="56" t="s">
        <v>73</v>
      </c>
      <c r="AR22" s="56" t="s">
        <v>73</v>
      </c>
      <c r="AS22" s="56" t="s">
        <v>73</v>
      </c>
      <c r="AX22" s="32" t="n">
        <f aca="false">+M22</f>
        <v>33079</v>
      </c>
      <c r="AY22" s="32" t="n">
        <f aca="false">+N22</f>
        <v>2000</v>
      </c>
      <c r="AZ22" s="32" t="n">
        <f aca="false">+R22</f>
        <v>10632</v>
      </c>
      <c r="BA22" s="32" t="n">
        <f aca="false">+'load Info'!S22</f>
        <v>0</v>
      </c>
      <c r="BB22" s="32" t="n">
        <f aca="false">+X22</f>
        <v>2070</v>
      </c>
      <c r="BE22" s="57" t="n">
        <f aca="false">IF(AX22&lt;0,AX22,0)</f>
        <v>0</v>
      </c>
      <c r="BF22" s="57" t="n">
        <f aca="false">IF(AY22&lt;0,AY22,0)</f>
        <v>0</v>
      </c>
      <c r="BG22" s="57" t="n">
        <f aca="false">IF(AZ22&lt;0,AZ22,0)</f>
        <v>0</v>
      </c>
      <c r="BH22" s="57" t="n">
        <f aca="false">IF(BA22&lt;0,BA22,0)</f>
        <v>0</v>
      </c>
      <c r="BI22" s="57" t="n">
        <f aca="false">IF(BB22&lt;0,BB22,0)</f>
        <v>0</v>
      </c>
      <c r="BJ22" s="32" t="n">
        <f aca="false">SUM(BE22:BI22)</f>
        <v>0</v>
      </c>
    </row>
    <row r="23" customFormat="false" ht="12.75" hidden="false" customHeight="false" outlineLevel="0" collapsed="false">
      <c r="B23" s="9" t="n">
        <f aca="false">+MONTH(D23)</f>
        <v>1</v>
      </c>
      <c r="D23" s="2" t="n">
        <v>35446</v>
      </c>
      <c r="E23" s="58" t="n">
        <v>19</v>
      </c>
      <c r="F23" s="58" t="n">
        <v>22</v>
      </c>
      <c r="G23" s="58" t="n">
        <v>21</v>
      </c>
      <c r="H23" s="58" t="n">
        <v>55</v>
      </c>
      <c r="I23" s="50" t="n">
        <f aca="false">AVERAGE(G23:H23)</f>
        <v>38</v>
      </c>
      <c r="J23" s="59" t="s">
        <v>72</v>
      </c>
      <c r="K23" s="4" t="n">
        <v>53343</v>
      </c>
      <c r="L23" s="60" t="n">
        <v>12934</v>
      </c>
      <c r="M23" s="60" t="n">
        <v>35340</v>
      </c>
      <c r="N23" s="60" t="n">
        <v>4500</v>
      </c>
      <c r="O23" s="61" t="n">
        <v>7000</v>
      </c>
      <c r="P23" s="4" t="n">
        <v>26172</v>
      </c>
      <c r="Q23" s="60" t="n">
        <v>9336</v>
      </c>
      <c r="R23" s="61" t="n">
        <v>-5376</v>
      </c>
      <c r="S23" s="60" t="n">
        <v>0</v>
      </c>
      <c r="T23" s="60" t="n">
        <v>-2708</v>
      </c>
      <c r="U23" s="60" t="n">
        <v>-75.33</v>
      </c>
      <c r="V23" s="4" t="n">
        <v>15930</v>
      </c>
      <c r="W23" s="60" t="n">
        <v>14400</v>
      </c>
      <c r="X23" s="60" t="n">
        <v>2070</v>
      </c>
      <c r="Y23" s="60" t="n">
        <v>5600</v>
      </c>
      <c r="Z23" s="61" t="n">
        <v>-380</v>
      </c>
      <c r="AA23" s="60" t="n">
        <v>0</v>
      </c>
      <c r="AB23" s="53" t="n">
        <f aca="false">SUM(K23:Z23)</f>
        <v>178085.67</v>
      </c>
      <c r="AC23" s="60" t="n">
        <v>178472.008467692</v>
      </c>
      <c r="AD23" s="60" t="n">
        <v>117267</v>
      </c>
      <c r="AE23" s="60" t="n">
        <v>6596</v>
      </c>
      <c r="AF23" s="60" t="n">
        <v>14988</v>
      </c>
      <c r="AG23" s="54" t="n">
        <v>0</v>
      </c>
      <c r="AH23" s="53" t="n">
        <f aca="false">SUM(AC23:AG23)</f>
        <v>317323.008467692</v>
      </c>
      <c r="AI23" s="55" t="n">
        <f aca="false">+AB23-L23-Q23</f>
        <v>155815.67</v>
      </c>
      <c r="AJ23" s="32" t="n">
        <f aca="false">L23+Q23</f>
        <v>22270</v>
      </c>
      <c r="AK23" s="56" t="s">
        <v>73</v>
      </c>
      <c r="AL23" s="56" t="s">
        <v>73</v>
      </c>
      <c r="AM23" s="56" t="n">
        <v>0</v>
      </c>
      <c r="AN23" s="32" t="n">
        <f aca="false">+AJ23-AM23</f>
        <v>22270</v>
      </c>
      <c r="AO23" s="32" t="n">
        <f aca="false">AC23-AJ23</f>
        <v>156202.008467692</v>
      </c>
      <c r="AP23" s="2" t="n">
        <v>35446</v>
      </c>
      <c r="AQ23" s="56" t="s">
        <v>73</v>
      </c>
      <c r="AR23" s="56" t="s">
        <v>73</v>
      </c>
      <c r="AS23" s="56" t="s">
        <v>73</v>
      </c>
      <c r="AX23" s="32" t="n">
        <f aca="false">+M23</f>
        <v>35340</v>
      </c>
      <c r="AY23" s="32" t="n">
        <f aca="false">+N23</f>
        <v>4500</v>
      </c>
      <c r="AZ23" s="32" t="n">
        <f aca="false">+R23</f>
        <v>-5376</v>
      </c>
      <c r="BA23" s="32" t="n">
        <f aca="false">+'load Info'!S23</f>
        <v>0</v>
      </c>
      <c r="BB23" s="32" t="n">
        <f aca="false">+X23</f>
        <v>2070</v>
      </c>
      <c r="BE23" s="57" t="n">
        <f aca="false">IF(AX23&lt;0,AX23,0)</f>
        <v>0</v>
      </c>
      <c r="BF23" s="57" t="n">
        <f aca="false">IF(AY23&lt;0,AY23,0)</f>
        <v>0</v>
      </c>
      <c r="BG23" s="57" t="n">
        <f aca="false">IF(AZ23&lt;0,AZ23,0)</f>
        <v>-5376</v>
      </c>
      <c r="BH23" s="57" t="n">
        <f aca="false">IF(BA23&lt;0,BA23,0)</f>
        <v>0</v>
      </c>
      <c r="BI23" s="57" t="n">
        <f aca="false">IF(BB23&lt;0,BB23,0)</f>
        <v>0</v>
      </c>
      <c r="BJ23" s="32" t="n">
        <f aca="false">SUM(BE23:BI23)</f>
        <v>-5376</v>
      </c>
    </row>
    <row r="24" customFormat="false" ht="12.75" hidden="false" customHeight="false" outlineLevel="0" collapsed="false">
      <c r="B24" s="9" t="n">
        <f aca="false">+MONTH(D24)</f>
        <v>1</v>
      </c>
      <c r="D24" s="2" t="n">
        <v>35447</v>
      </c>
      <c r="E24" s="58" t="n">
        <v>40</v>
      </c>
      <c r="F24" s="58" t="n">
        <v>43</v>
      </c>
      <c r="G24" s="58" t="n">
        <v>19</v>
      </c>
      <c r="H24" s="58" t="n">
        <v>27</v>
      </c>
      <c r="I24" s="50" t="n">
        <f aca="false">AVERAGE(G24:H24)</f>
        <v>23</v>
      </c>
      <c r="J24" s="59" t="s">
        <v>72</v>
      </c>
      <c r="K24" s="4" t="n">
        <v>53743</v>
      </c>
      <c r="L24" s="60" t="n">
        <v>10656</v>
      </c>
      <c r="M24" s="60" t="n">
        <v>46988</v>
      </c>
      <c r="N24" s="60" t="n">
        <v>24500</v>
      </c>
      <c r="O24" s="61" t="n">
        <v>7000</v>
      </c>
      <c r="P24" s="4" t="n">
        <v>16172</v>
      </c>
      <c r="Q24" s="60" t="n">
        <v>5794</v>
      </c>
      <c r="R24" s="61" t="n">
        <v>46004</v>
      </c>
      <c r="S24" s="60" t="n">
        <v>10000</v>
      </c>
      <c r="T24" s="60" t="n">
        <v>-2242</v>
      </c>
      <c r="U24" s="60" t="n">
        <v>-144.925</v>
      </c>
      <c r="V24" s="4" t="n">
        <v>15930</v>
      </c>
      <c r="W24" s="60" t="n">
        <v>14400</v>
      </c>
      <c r="X24" s="60" t="n">
        <v>2070</v>
      </c>
      <c r="Y24" s="60" t="n">
        <v>5600</v>
      </c>
      <c r="Z24" s="61" t="n">
        <v>-380</v>
      </c>
      <c r="AA24" s="60" t="n">
        <v>0</v>
      </c>
      <c r="AB24" s="53" t="n">
        <f aca="false">SUM(K24:Z24)</f>
        <v>256090.075</v>
      </c>
      <c r="AC24" s="60" t="n">
        <v>268156.651628728</v>
      </c>
      <c r="AD24" s="60" t="n">
        <v>70705</v>
      </c>
      <c r="AE24" s="60" t="n">
        <v>37927</v>
      </c>
      <c r="AF24" s="60" t="n">
        <v>19395</v>
      </c>
      <c r="AG24" s="54" t="n">
        <v>0</v>
      </c>
      <c r="AH24" s="53" t="n">
        <f aca="false">SUM(AC24:AG24)</f>
        <v>396183.651628728</v>
      </c>
      <c r="AI24" s="55" t="n">
        <f aca="false">+AB24-L24-Q24</f>
        <v>239640.075</v>
      </c>
      <c r="AJ24" s="32" t="n">
        <f aca="false">L24+Q24</f>
        <v>16450</v>
      </c>
      <c r="AK24" s="56" t="s">
        <v>73</v>
      </c>
      <c r="AL24" s="56" t="s">
        <v>73</v>
      </c>
      <c r="AM24" s="56" t="n">
        <v>0</v>
      </c>
      <c r="AN24" s="32" t="n">
        <f aca="false">+AJ24-AM24</f>
        <v>16450</v>
      </c>
      <c r="AO24" s="32" t="n">
        <f aca="false">AC24-AJ24</f>
        <v>251706.651628728</v>
      </c>
      <c r="AP24" s="2" t="n">
        <v>35447</v>
      </c>
      <c r="AQ24" s="56" t="s">
        <v>73</v>
      </c>
      <c r="AR24" s="56" t="s">
        <v>73</v>
      </c>
      <c r="AS24" s="56" t="s">
        <v>73</v>
      </c>
      <c r="AX24" s="32" t="n">
        <f aca="false">+M24</f>
        <v>46988</v>
      </c>
      <c r="AY24" s="32" t="n">
        <f aca="false">+N24</f>
        <v>24500</v>
      </c>
      <c r="AZ24" s="32" t="n">
        <f aca="false">+R24</f>
        <v>46004</v>
      </c>
      <c r="BA24" s="32" t="n">
        <f aca="false">+'load Info'!S24</f>
        <v>10000</v>
      </c>
      <c r="BB24" s="32" t="n">
        <f aca="false">+X24</f>
        <v>2070</v>
      </c>
      <c r="BE24" s="57" t="n">
        <f aca="false">IF(AX24&lt;0,AX24,0)</f>
        <v>0</v>
      </c>
      <c r="BF24" s="57" t="n">
        <f aca="false">IF(AY24&lt;0,AY24,0)</f>
        <v>0</v>
      </c>
      <c r="BG24" s="57" t="n">
        <f aca="false">IF(AZ24&lt;0,AZ24,0)</f>
        <v>0</v>
      </c>
      <c r="BH24" s="57" t="n">
        <f aca="false">IF(BA24&lt;0,BA24,0)</f>
        <v>0</v>
      </c>
      <c r="BI24" s="57" t="n">
        <f aca="false">IF(BB24&lt;0,BB24,0)</f>
        <v>0</v>
      </c>
      <c r="BJ24" s="32" t="n">
        <f aca="false">SUM(BE24:BI24)</f>
        <v>0</v>
      </c>
    </row>
    <row r="25" customFormat="false" ht="12.75" hidden="false" customHeight="false" outlineLevel="0" collapsed="false">
      <c r="B25" s="9" t="n">
        <f aca="false">+MONTH(D25)</f>
        <v>1</v>
      </c>
      <c r="D25" s="2" t="n">
        <v>35448</v>
      </c>
      <c r="E25" s="58" t="n">
        <v>44</v>
      </c>
      <c r="F25" s="58" t="n">
        <v>45</v>
      </c>
      <c r="G25" s="58" t="n">
        <v>16</v>
      </c>
      <c r="H25" s="58" t="n">
        <v>27</v>
      </c>
      <c r="I25" s="50" t="n">
        <f aca="false">AVERAGE(G25:H25)</f>
        <v>21.5</v>
      </c>
      <c r="J25" s="59" t="s">
        <v>74</v>
      </c>
      <c r="K25" s="4" t="n">
        <v>55993</v>
      </c>
      <c r="L25" s="60" t="n">
        <v>11656</v>
      </c>
      <c r="M25" s="60" t="n">
        <v>45583</v>
      </c>
      <c r="N25" s="60" t="n">
        <v>45000</v>
      </c>
      <c r="O25" s="61" t="n">
        <v>5988</v>
      </c>
      <c r="P25" s="4" t="n">
        <v>19852</v>
      </c>
      <c r="Q25" s="60" t="n">
        <v>4797</v>
      </c>
      <c r="R25" s="61" t="n">
        <v>45890</v>
      </c>
      <c r="S25" s="60" t="n">
        <v>10000</v>
      </c>
      <c r="T25" s="60" t="n">
        <v>-2137</v>
      </c>
      <c r="U25" s="60" t="n">
        <v>-151.3475</v>
      </c>
      <c r="V25" s="4" t="n">
        <v>13825</v>
      </c>
      <c r="W25" s="60" t="n">
        <v>22105</v>
      </c>
      <c r="X25" s="60" t="n">
        <v>2070</v>
      </c>
      <c r="Y25" s="60" t="n">
        <v>0</v>
      </c>
      <c r="Z25" s="61" t="n">
        <v>-380</v>
      </c>
      <c r="AA25" s="60" t="n">
        <v>0</v>
      </c>
      <c r="AB25" s="53" t="n">
        <f aca="false">SUM(K25:Z25)</f>
        <v>280090.6525</v>
      </c>
      <c r="AC25" s="60" t="n">
        <v>293035.69287518</v>
      </c>
      <c r="AD25" s="60" t="n">
        <v>68818</v>
      </c>
      <c r="AE25" s="60" t="n">
        <v>7549</v>
      </c>
      <c r="AF25" s="60" t="n">
        <v>20373</v>
      </c>
      <c r="AG25" s="54" t="n">
        <v>0</v>
      </c>
      <c r="AH25" s="53" t="n">
        <f aca="false">SUM(AC25:AG25)</f>
        <v>389775.69287518</v>
      </c>
      <c r="AI25" s="55" t="n">
        <f aca="false">+AB25-L25-Q25</f>
        <v>263637.6525</v>
      </c>
      <c r="AJ25" s="32" t="n">
        <f aca="false">L25+Q25</f>
        <v>16453</v>
      </c>
      <c r="AK25" s="56" t="s">
        <v>73</v>
      </c>
      <c r="AL25" s="56" t="s">
        <v>73</v>
      </c>
      <c r="AM25" s="56" t="n">
        <v>0</v>
      </c>
      <c r="AN25" s="32" t="n">
        <f aca="false">+AJ25-AM25</f>
        <v>16453</v>
      </c>
      <c r="AO25" s="32" t="n">
        <f aca="false">AC25-AJ25</f>
        <v>276582.69287518</v>
      </c>
      <c r="AP25" s="2" t="n">
        <v>35448</v>
      </c>
      <c r="AQ25" s="56" t="s">
        <v>73</v>
      </c>
      <c r="AR25" s="56" t="s">
        <v>73</v>
      </c>
      <c r="AS25" s="56" t="s">
        <v>73</v>
      </c>
      <c r="AX25" s="32" t="n">
        <f aca="false">+M25</f>
        <v>45583</v>
      </c>
      <c r="AY25" s="32" t="n">
        <f aca="false">+N25</f>
        <v>45000</v>
      </c>
      <c r="AZ25" s="32" t="n">
        <f aca="false">+R25</f>
        <v>45890</v>
      </c>
      <c r="BA25" s="32" t="n">
        <f aca="false">+'load Info'!S25</f>
        <v>10000</v>
      </c>
      <c r="BB25" s="32" t="n">
        <f aca="false">+X25</f>
        <v>2070</v>
      </c>
      <c r="BE25" s="57" t="n">
        <f aca="false">IF(AX25&lt;0,AX25,0)</f>
        <v>0</v>
      </c>
      <c r="BF25" s="57" t="n">
        <f aca="false">IF(AY25&lt;0,AY25,0)</f>
        <v>0</v>
      </c>
      <c r="BG25" s="57" t="n">
        <f aca="false">IF(AZ25&lt;0,AZ25,0)</f>
        <v>0</v>
      </c>
      <c r="BH25" s="57" t="n">
        <f aca="false">IF(BA25&lt;0,BA25,0)</f>
        <v>0</v>
      </c>
      <c r="BI25" s="57" t="n">
        <f aca="false">IF(BB25&lt;0,BB25,0)</f>
        <v>0</v>
      </c>
      <c r="BJ25" s="32" t="n">
        <f aca="false">SUM(BE25:BI25)</f>
        <v>0</v>
      </c>
    </row>
    <row r="26" customFormat="false" ht="12.75" hidden="false" customHeight="false" outlineLevel="0" collapsed="false">
      <c r="B26" s="9" t="n">
        <f aca="false">+MONTH(D26)</f>
        <v>1</v>
      </c>
      <c r="D26" s="2" t="n">
        <v>35449</v>
      </c>
      <c r="E26" s="58" t="n">
        <v>44</v>
      </c>
      <c r="F26" s="58" t="n">
        <v>43</v>
      </c>
      <c r="G26" s="58" t="n">
        <v>16</v>
      </c>
      <c r="H26" s="58" t="n">
        <v>27</v>
      </c>
      <c r="I26" s="50" t="n">
        <f aca="false">AVERAGE(G26:H26)</f>
        <v>21.5</v>
      </c>
      <c r="J26" s="59" t="s">
        <v>74</v>
      </c>
      <c r="K26" s="4" t="n">
        <v>53743</v>
      </c>
      <c r="L26" s="60" t="n">
        <v>11656</v>
      </c>
      <c r="M26" s="60" t="n">
        <v>44260</v>
      </c>
      <c r="N26" s="60" t="n">
        <v>31500</v>
      </c>
      <c r="O26" s="61" t="n">
        <v>5988</v>
      </c>
      <c r="P26" s="4" t="n">
        <v>32102</v>
      </c>
      <c r="Q26" s="60" t="n">
        <v>5297</v>
      </c>
      <c r="R26" s="61" t="n">
        <v>43585</v>
      </c>
      <c r="S26" s="60" t="n">
        <v>0</v>
      </c>
      <c r="T26" s="60" t="n">
        <v>-1930</v>
      </c>
      <c r="U26" s="60" t="n">
        <v>-202.46</v>
      </c>
      <c r="V26" s="4" t="n">
        <v>13825</v>
      </c>
      <c r="W26" s="60" t="n">
        <v>22105</v>
      </c>
      <c r="X26" s="60" t="n">
        <v>2070</v>
      </c>
      <c r="Y26" s="60" t="n">
        <v>0</v>
      </c>
      <c r="Z26" s="61" t="n">
        <v>-380</v>
      </c>
      <c r="AA26" s="60" t="n">
        <v>0</v>
      </c>
      <c r="AB26" s="53" t="n">
        <f aca="false">SUM(K26:Z26)</f>
        <v>263618.54</v>
      </c>
      <c r="AC26" s="60" t="n">
        <v>263667.567112152</v>
      </c>
      <c r="AD26" s="60" t="n">
        <v>81728</v>
      </c>
      <c r="AE26" s="60" t="n">
        <v>74</v>
      </c>
      <c r="AF26" s="60" t="n">
        <v>19082</v>
      </c>
      <c r="AG26" s="54" t="n">
        <v>0</v>
      </c>
      <c r="AH26" s="53" t="n">
        <f aca="false">SUM(AC26:AG26)</f>
        <v>364551.567112152</v>
      </c>
      <c r="AI26" s="55" t="n">
        <f aca="false">+AB26-L26-Q26</f>
        <v>246665.54</v>
      </c>
      <c r="AJ26" s="32" t="n">
        <f aca="false">L26+Q26</f>
        <v>16953</v>
      </c>
      <c r="AK26" s="56" t="s">
        <v>73</v>
      </c>
      <c r="AL26" s="56" t="s">
        <v>73</v>
      </c>
      <c r="AM26" s="56" t="n">
        <v>0</v>
      </c>
      <c r="AN26" s="32" t="n">
        <f aca="false">+AJ26-AM26</f>
        <v>16953</v>
      </c>
      <c r="AO26" s="32" t="n">
        <f aca="false">AC26-AJ26</f>
        <v>246714.567112152</v>
      </c>
      <c r="AP26" s="2" t="n">
        <v>35449</v>
      </c>
      <c r="AQ26" s="56" t="s">
        <v>73</v>
      </c>
      <c r="AR26" s="56" t="s">
        <v>73</v>
      </c>
      <c r="AS26" s="56" t="s">
        <v>73</v>
      </c>
      <c r="AX26" s="32" t="n">
        <f aca="false">+M26</f>
        <v>44260</v>
      </c>
      <c r="AY26" s="32" t="n">
        <f aca="false">+N26</f>
        <v>31500</v>
      </c>
      <c r="AZ26" s="32" t="n">
        <f aca="false">+R26</f>
        <v>43585</v>
      </c>
      <c r="BA26" s="32" t="n">
        <f aca="false">+'load Info'!S26</f>
        <v>0</v>
      </c>
      <c r="BB26" s="32" t="n">
        <f aca="false">+X26</f>
        <v>2070</v>
      </c>
      <c r="BE26" s="57" t="n">
        <f aca="false">IF(AX26&lt;0,AX26,0)</f>
        <v>0</v>
      </c>
      <c r="BF26" s="57" t="n">
        <f aca="false">IF(AY26&lt;0,AY26,0)</f>
        <v>0</v>
      </c>
      <c r="BG26" s="57" t="n">
        <f aca="false">IF(AZ26&lt;0,AZ26,0)</f>
        <v>0</v>
      </c>
      <c r="BH26" s="57" t="n">
        <f aca="false">IF(BA26&lt;0,BA26,0)</f>
        <v>0</v>
      </c>
      <c r="BI26" s="57" t="n">
        <f aca="false">IF(BB26&lt;0,BB26,0)</f>
        <v>0</v>
      </c>
      <c r="BJ26" s="32" t="n">
        <f aca="false">SUM(BE26:BI26)</f>
        <v>0</v>
      </c>
    </row>
    <row r="27" customFormat="false" ht="12.75" hidden="false" customHeight="false" outlineLevel="0" collapsed="false">
      <c r="B27" s="9" t="n">
        <f aca="false">+MONTH(D27)</f>
        <v>1</v>
      </c>
      <c r="D27" s="2" t="n">
        <v>35450</v>
      </c>
      <c r="E27" s="58" t="n">
        <v>32</v>
      </c>
      <c r="F27" s="58" t="n">
        <v>28</v>
      </c>
      <c r="G27" s="58" t="n">
        <v>25</v>
      </c>
      <c r="H27" s="58" t="n">
        <v>43</v>
      </c>
      <c r="I27" s="50" t="n">
        <f aca="false">AVERAGE(G27:H27)</f>
        <v>34</v>
      </c>
      <c r="J27" s="59" t="s">
        <v>72</v>
      </c>
      <c r="K27" s="4" t="n">
        <v>53743</v>
      </c>
      <c r="L27" s="60" t="n">
        <v>14460</v>
      </c>
      <c r="M27" s="60" t="n">
        <v>40950</v>
      </c>
      <c r="N27" s="60" t="n">
        <v>3400</v>
      </c>
      <c r="O27" s="61" t="n">
        <v>0</v>
      </c>
      <c r="P27" s="4" t="n">
        <v>32102</v>
      </c>
      <c r="Q27" s="60" t="n">
        <v>4797</v>
      </c>
      <c r="R27" s="61" t="n">
        <v>30554</v>
      </c>
      <c r="S27" s="60" t="n">
        <v>0</v>
      </c>
      <c r="T27" s="60" t="n">
        <v>-2092</v>
      </c>
      <c r="U27" s="60" t="n">
        <v>-168.6325</v>
      </c>
      <c r="V27" s="4" t="n">
        <v>13825</v>
      </c>
      <c r="W27" s="60" t="n">
        <v>22105</v>
      </c>
      <c r="X27" s="60" t="n">
        <v>2070</v>
      </c>
      <c r="Y27" s="60" t="n">
        <v>0</v>
      </c>
      <c r="Z27" s="61" t="n">
        <v>-380</v>
      </c>
      <c r="AA27" s="60" t="n">
        <v>0</v>
      </c>
      <c r="AB27" s="53" t="n">
        <f aca="false">SUM(K27:Z27)</f>
        <v>215365.3675</v>
      </c>
      <c r="AC27" s="60" t="n">
        <v>217413.229574419</v>
      </c>
      <c r="AD27" s="60" t="n">
        <v>82580</v>
      </c>
      <c r="AE27" s="60" t="n">
        <v>160</v>
      </c>
      <c r="AF27" s="60" t="n">
        <v>17068</v>
      </c>
      <c r="AG27" s="54" t="n">
        <v>0</v>
      </c>
      <c r="AH27" s="53" t="n">
        <f aca="false">SUM(AC27:AG27)</f>
        <v>317221.229574419</v>
      </c>
      <c r="AI27" s="55" t="n">
        <f aca="false">+AB27-L27-Q27</f>
        <v>196108.3675</v>
      </c>
      <c r="AJ27" s="32" t="n">
        <f aca="false">L27+Q27</f>
        <v>19257</v>
      </c>
      <c r="AK27" s="56" t="s">
        <v>73</v>
      </c>
      <c r="AL27" s="56" t="s">
        <v>73</v>
      </c>
      <c r="AM27" s="56" t="n">
        <v>0</v>
      </c>
      <c r="AN27" s="32" t="n">
        <f aca="false">+AJ27-AM27</f>
        <v>19257</v>
      </c>
      <c r="AO27" s="32" t="n">
        <f aca="false">AC27-AJ27</f>
        <v>198156.229574419</v>
      </c>
      <c r="AP27" s="2" t="n">
        <v>35450</v>
      </c>
      <c r="AQ27" s="56" t="s">
        <v>73</v>
      </c>
      <c r="AR27" s="56" t="s">
        <v>73</v>
      </c>
      <c r="AS27" s="56" t="s">
        <v>73</v>
      </c>
      <c r="AX27" s="32" t="n">
        <f aca="false">+M27</f>
        <v>40950</v>
      </c>
      <c r="AY27" s="32" t="n">
        <f aca="false">+N27</f>
        <v>3400</v>
      </c>
      <c r="AZ27" s="32" t="n">
        <f aca="false">+R27</f>
        <v>30554</v>
      </c>
      <c r="BA27" s="32" t="n">
        <f aca="false">+'load Info'!S27</f>
        <v>0</v>
      </c>
      <c r="BB27" s="32" t="n">
        <f aca="false">+X27</f>
        <v>2070</v>
      </c>
      <c r="BE27" s="57" t="n">
        <f aca="false">IF(AX27&lt;0,AX27,0)</f>
        <v>0</v>
      </c>
      <c r="BF27" s="57" t="n">
        <f aca="false">IF(AY27&lt;0,AY27,0)</f>
        <v>0</v>
      </c>
      <c r="BG27" s="57" t="n">
        <f aca="false">IF(AZ27&lt;0,AZ27,0)</f>
        <v>0</v>
      </c>
      <c r="BH27" s="57" t="n">
        <f aca="false">IF(BA27&lt;0,BA27,0)</f>
        <v>0</v>
      </c>
      <c r="BI27" s="57" t="n">
        <f aca="false">IF(BB27&lt;0,BB27,0)</f>
        <v>0</v>
      </c>
      <c r="BJ27" s="32" t="n">
        <f aca="false">SUM(BE27:BI27)</f>
        <v>0</v>
      </c>
    </row>
    <row r="28" customFormat="false" ht="12.75" hidden="false" customHeight="false" outlineLevel="0" collapsed="false">
      <c r="B28" s="9" t="n">
        <f aca="false">+MONTH(D28)</f>
        <v>1</v>
      </c>
      <c r="D28" s="2" t="n">
        <v>35451</v>
      </c>
      <c r="E28" s="58" t="n">
        <v>31</v>
      </c>
      <c r="F28" s="58" t="n">
        <v>30</v>
      </c>
      <c r="G28" s="58" t="n">
        <v>30</v>
      </c>
      <c r="H28" s="58" t="n">
        <v>39</v>
      </c>
      <c r="I28" s="50" t="n">
        <f aca="false">AVERAGE(G28:H28)</f>
        <v>34.5</v>
      </c>
      <c r="J28" s="59" t="s">
        <v>72</v>
      </c>
      <c r="K28" s="4" t="n">
        <v>53743</v>
      </c>
      <c r="L28" s="60" t="n">
        <v>9860</v>
      </c>
      <c r="M28" s="60" t="n">
        <v>23950</v>
      </c>
      <c r="N28" s="60" t="n">
        <v>835</v>
      </c>
      <c r="O28" s="61" t="n">
        <v>0</v>
      </c>
      <c r="P28" s="4" t="n">
        <v>32102</v>
      </c>
      <c r="Q28" s="60" t="n">
        <v>11297</v>
      </c>
      <c r="R28" s="61" t="n">
        <v>32636</v>
      </c>
      <c r="S28" s="60" t="n">
        <v>0</v>
      </c>
      <c r="T28" s="60" t="n">
        <v>-1521</v>
      </c>
      <c r="U28" s="60" t="n">
        <v>-190.0875</v>
      </c>
      <c r="V28" s="4" t="n">
        <v>13825</v>
      </c>
      <c r="W28" s="60" t="n">
        <v>22105</v>
      </c>
      <c r="X28" s="60" t="n">
        <v>2070</v>
      </c>
      <c r="Y28" s="60" t="n">
        <v>0</v>
      </c>
      <c r="Z28" s="61" t="n">
        <v>-380</v>
      </c>
      <c r="AA28" s="60" t="n">
        <v>0</v>
      </c>
      <c r="AB28" s="53" t="n">
        <f aca="false">SUM(K28:Z28)</f>
        <v>200331.9125</v>
      </c>
      <c r="AC28" s="60" t="n">
        <v>205989.830519544</v>
      </c>
      <c r="AD28" s="60" t="n">
        <v>41178</v>
      </c>
      <c r="AE28" s="60" t="n">
        <v>138</v>
      </c>
      <c r="AF28" s="60" t="n">
        <v>16456</v>
      </c>
      <c r="AG28" s="54" t="n">
        <v>0</v>
      </c>
      <c r="AH28" s="53" t="n">
        <f aca="false">SUM(AC28:AG28)</f>
        <v>263761.830519544</v>
      </c>
      <c r="AI28" s="55" t="n">
        <f aca="false">+AB28-L28-Q28</f>
        <v>179174.9125</v>
      </c>
      <c r="AJ28" s="32" t="n">
        <f aca="false">L28+Q28</f>
        <v>21157</v>
      </c>
      <c r="AK28" s="56" t="s">
        <v>73</v>
      </c>
      <c r="AL28" s="56" t="s">
        <v>73</v>
      </c>
      <c r="AM28" s="56" t="n">
        <v>0</v>
      </c>
      <c r="AN28" s="32" t="n">
        <f aca="false">+AJ28-AM28</f>
        <v>21157</v>
      </c>
      <c r="AO28" s="32" t="n">
        <f aca="false">AC28-AJ28</f>
        <v>184832.830519544</v>
      </c>
      <c r="AP28" s="2" t="n">
        <v>35451</v>
      </c>
      <c r="AQ28" s="56" t="s">
        <v>73</v>
      </c>
      <c r="AR28" s="56" t="s">
        <v>73</v>
      </c>
      <c r="AS28" s="56" t="s">
        <v>73</v>
      </c>
      <c r="AX28" s="32" t="n">
        <f aca="false">+M28</f>
        <v>23950</v>
      </c>
      <c r="AY28" s="32" t="n">
        <f aca="false">+N28</f>
        <v>835</v>
      </c>
      <c r="AZ28" s="32" t="n">
        <f aca="false">+R28</f>
        <v>32636</v>
      </c>
      <c r="BA28" s="32" t="n">
        <f aca="false">+'load Info'!S28</f>
        <v>0</v>
      </c>
      <c r="BB28" s="32" t="n">
        <f aca="false">+X28</f>
        <v>2070</v>
      </c>
      <c r="BE28" s="57" t="n">
        <f aca="false">IF(AX28&lt;0,AX28,0)</f>
        <v>0</v>
      </c>
      <c r="BF28" s="57" t="n">
        <f aca="false">IF(AY28&lt;0,AY28,0)</f>
        <v>0</v>
      </c>
      <c r="BG28" s="57" t="n">
        <f aca="false">IF(AZ28&lt;0,AZ28,0)</f>
        <v>0</v>
      </c>
      <c r="BH28" s="57" t="n">
        <f aca="false">IF(BA28&lt;0,BA28,0)</f>
        <v>0</v>
      </c>
      <c r="BI28" s="57" t="n">
        <f aca="false">IF(BB28&lt;0,BB28,0)</f>
        <v>0</v>
      </c>
      <c r="BJ28" s="32" t="n">
        <f aca="false">SUM(BE28:BI28)</f>
        <v>0</v>
      </c>
    </row>
    <row r="29" customFormat="false" ht="12.75" hidden="false" customHeight="false" outlineLevel="0" collapsed="false">
      <c r="B29" s="9" t="n">
        <f aca="false">+MONTH(D29)</f>
        <v>1</v>
      </c>
      <c r="D29" s="2" t="n">
        <v>35452</v>
      </c>
      <c r="E29" s="58" t="n">
        <v>18</v>
      </c>
      <c r="F29" s="58" t="n">
        <v>8</v>
      </c>
      <c r="G29" s="58" t="n">
        <v>37</v>
      </c>
      <c r="H29" s="58" t="n">
        <v>66</v>
      </c>
      <c r="I29" s="50" t="n">
        <f aca="false">AVERAGE(G29:H29)</f>
        <v>51.5</v>
      </c>
      <c r="J29" s="59" t="s">
        <v>72</v>
      </c>
      <c r="K29" s="4" t="n">
        <v>17801</v>
      </c>
      <c r="L29" s="60" t="n">
        <v>16993</v>
      </c>
      <c r="M29" s="60" t="n">
        <v>27079.3</v>
      </c>
      <c r="N29" s="60" t="n">
        <v>835</v>
      </c>
      <c r="O29" s="61" t="n">
        <v>0</v>
      </c>
      <c r="P29" s="4" t="n">
        <v>7793</v>
      </c>
      <c r="Q29" s="60" t="n">
        <v>16505</v>
      </c>
      <c r="R29" s="61" t="n">
        <v>4268</v>
      </c>
      <c r="S29" s="60" t="n">
        <v>0</v>
      </c>
      <c r="T29" s="60" t="n">
        <v>-1195</v>
      </c>
      <c r="U29" s="60" t="n">
        <v>-71.415</v>
      </c>
      <c r="V29" s="4" t="n">
        <v>13825</v>
      </c>
      <c r="W29" s="60" t="n">
        <v>22105</v>
      </c>
      <c r="X29" s="60" t="n">
        <v>0</v>
      </c>
      <c r="Y29" s="60" t="n">
        <v>0</v>
      </c>
      <c r="Z29" s="61" t="n">
        <v>-359</v>
      </c>
      <c r="AA29" s="60" t="n">
        <v>0</v>
      </c>
      <c r="AB29" s="53" t="n">
        <f aca="false">SUM(K29:Z29)</f>
        <v>125578.885</v>
      </c>
      <c r="AC29" s="60" t="n">
        <v>122467.769833451</v>
      </c>
      <c r="AD29" s="60" t="n">
        <v>7708</v>
      </c>
      <c r="AE29" s="60" t="n">
        <v>616</v>
      </c>
      <c r="AF29" s="60" t="n">
        <v>13346</v>
      </c>
      <c r="AG29" s="54" t="n">
        <v>0</v>
      </c>
      <c r="AH29" s="53" t="n">
        <f aca="false">SUM(AC29:AG29)</f>
        <v>144137.769833451</v>
      </c>
      <c r="AI29" s="55" t="n">
        <f aca="false">+AB29-L29-Q29</f>
        <v>92080.885</v>
      </c>
      <c r="AJ29" s="32" t="n">
        <f aca="false">L29+Q29</f>
        <v>33498</v>
      </c>
      <c r="AK29" s="56" t="s">
        <v>73</v>
      </c>
      <c r="AL29" s="56" t="s">
        <v>73</v>
      </c>
      <c r="AM29" s="56" t="n">
        <v>0</v>
      </c>
      <c r="AN29" s="32" t="n">
        <f aca="false">+AJ29-AM29</f>
        <v>33498</v>
      </c>
      <c r="AO29" s="32" t="n">
        <f aca="false">AC29-AJ29</f>
        <v>88969.7698334509</v>
      </c>
      <c r="AP29" s="2" t="n">
        <v>35452</v>
      </c>
      <c r="AQ29" s="56" t="s">
        <v>73</v>
      </c>
      <c r="AR29" s="56" t="s">
        <v>73</v>
      </c>
      <c r="AS29" s="56" t="s">
        <v>73</v>
      </c>
      <c r="AX29" s="32" t="n">
        <f aca="false">+M29</f>
        <v>27079.3</v>
      </c>
      <c r="AY29" s="32" t="n">
        <f aca="false">+N29</f>
        <v>835</v>
      </c>
      <c r="AZ29" s="32" t="n">
        <f aca="false">+R29</f>
        <v>4268</v>
      </c>
      <c r="BA29" s="32" t="n">
        <f aca="false">+'load Info'!S29</f>
        <v>0</v>
      </c>
      <c r="BB29" s="32" t="n">
        <f aca="false">+X29</f>
        <v>0</v>
      </c>
      <c r="BE29" s="57" t="n">
        <f aca="false">IF(AX29&lt;0,AX29,0)</f>
        <v>0</v>
      </c>
      <c r="BF29" s="57" t="n">
        <f aca="false">IF(AY29&lt;0,AY29,0)</f>
        <v>0</v>
      </c>
      <c r="BG29" s="57" t="n">
        <f aca="false">IF(AZ29&lt;0,AZ29,0)</f>
        <v>0</v>
      </c>
      <c r="BH29" s="57" t="n">
        <f aca="false">IF(BA29&lt;0,BA29,0)</f>
        <v>0</v>
      </c>
      <c r="BI29" s="57" t="n">
        <f aca="false">IF(BB29&lt;0,BB29,0)</f>
        <v>0</v>
      </c>
      <c r="BJ29" s="32" t="n">
        <f aca="false">SUM(BE29:BI29)</f>
        <v>0</v>
      </c>
    </row>
    <row r="30" customFormat="false" ht="12.75" hidden="false" customHeight="false" outlineLevel="0" collapsed="false">
      <c r="B30" s="9" t="n">
        <f aca="false">+MONTH(D30)</f>
        <v>1</v>
      </c>
      <c r="D30" s="2" t="n">
        <v>35453</v>
      </c>
      <c r="E30" s="58" t="n">
        <v>13</v>
      </c>
      <c r="F30" s="58" t="n">
        <v>16</v>
      </c>
      <c r="G30" s="58" t="n">
        <v>37</v>
      </c>
      <c r="H30" s="58" t="n">
        <v>63</v>
      </c>
      <c r="I30" s="50" t="n">
        <f aca="false">AVERAGE(G30:H30)</f>
        <v>50</v>
      </c>
      <c r="J30" s="59" t="s">
        <v>72</v>
      </c>
      <c r="K30" s="4" t="n">
        <v>20419</v>
      </c>
      <c r="L30" s="60" t="n">
        <v>21064</v>
      </c>
      <c r="M30" s="60" t="n">
        <v>17541</v>
      </c>
      <c r="N30" s="60" t="n">
        <v>835</v>
      </c>
      <c r="O30" s="61" t="n">
        <v>0</v>
      </c>
      <c r="P30" s="4" t="n">
        <v>24071</v>
      </c>
      <c r="Q30" s="60" t="n">
        <v>8425</v>
      </c>
      <c r="R30" s="61" t="n">
        <v>4737</v>
      </c>
      <c r="S30" s="60" t="n">
        <v>0</v>
      </c>
      <c r="T30" s="60" t="n">
        <v>-1162</v>
      </c>
      <c r="U30" s="60" t="n">
        <v>-93.0825</v>
      </c>
      <c r="V30" s="4" t="n">
        <v>13825</v>
      </c>
      <c r="W30" s="60" t="n">
        <v>22105</v>
      </c>
      <c r="X30" s="60" t="n">
        <v>2070</v>
      </c>
      <c r="Y30" s="60" t="n">
        <v>0</v>
      </c>
      <c r="Z30" s="61" t="n">
        <v>-380</v>
      </c>
      <c r="AA30" s="60" t="n">
        <v>0</v>
      </c>
      <c r="AB30" s="53" t="n">
        <f aca="false">SUM(K30:Z30)</f>
        <v>133456.9175</v>
      </c>
      <c r="AC30" s="60" t="n">
        <v>130415.683206518</v>
      </c>
      <c r="AD30" s="60" t="n">
        <v>11001</v>
      </c>
      <c r="AE30" s="60" t="n">
        <v>79</v>
      </c>
      <c r="AF30" s="60" t="n">
        <v>14188</v>
      </c>
      <c r="AG30" s="54" t="n">
        <v>0</v>
      </c>
      <c r="AH30" s="53" t="n">
        <f aca="false">SUM(AC30:AG30)</f>
        <v>155683.683206518</v>
      </c>
      <c r="AI30" s="55" t="n">
        <f aca="false">+AB30-L30-Q30</f>
        <v>103967.9175</v>
      </c>
      <c r="AJ30" s="32" t="n">
        <f aca="false">L30+Q30</f>
        <v>29489</v>
      </c>
      <c r="AK30" s="56" t="s">
        <v>73</v>
      </c>
      <c r="AL30" s="56" t="s">
        <v>73</v>
      </c>
      <c r="AM30" s="56" t="n">
        <v>0</v>
      </c>
      <c r="AN30" s="32" t="n">
        <f aca="false">+AJ30-AM30</f>
        <v>29489</v>
      </c>
      <c r="AO30" s="32" t="n">
        <f aca="false">AC30-AJ30</f>
        <v>100926.683206518</v>
      </c>
      <c r="AP30" s="2" t="n">
        <v>35453</v>
      </c>
      <c r="AQ30" s="56" t="s">
        <v>73</v>
      </c>
      <c r="AR30" s="56" t="s">
        <v>73</v>
      </c>
      <c r="AS30" s="56" t="s">
        <v>73</v>
      </c>
      <c r="AX30" s="32" t="n">
        <f aca="false">+M30</f>
        <v>17541</v>
      </c>
      <c r="AY30" s="32" t="n">
        <f aca="false">+N30</f>
        <v>835</v>
      </c>
      <c r="AZ30" s="32" t="n">
        <f aca="false">+R30</f>
        <v>4737</v>
      </c>
      <c r="BA30" s="32" t="n">
        <f aca="false">+'load Info'!S30</f>
        <v>0</v>
      </c>
      <c r="BB30" s="32" t="n">
        <f aca="false">+X30</f>
        <v>2070</v>
      </c>
      <c r="BE30" s="57" t="n">
        <f aca="false">IF(AX30&lt;0,AX30,0)</f>
        <v>0</v>
      </c>
      <c r="BF30" s="57" t="n">
        <f aca="false">IF(AY30&lt;0,AY30,0)</f>
        <v>0</v>
      </c>
      <c r="BG30" s="57" t="n">
        <f aca="false">IF(AZ30&lt;0,AZ30,0)</f>
        <v>0</v>
      </c>
      <c r="BH30" s="57" t="n">
        <f aca="false">IF(BA30&lt;0,BA30,0)</f>
        <v>0</v>
      </c>
      <c r="BI30" s="57" t="n">
        <f aca="false">IF(BB30&lt;0,BB30,0)</f>
        <v>0</v>
      </c>
      <c r="BJ30" s="32" t="n">
        <f aca="false">SUM(BE30:BI30)</f>
        <v>0</v>
      </c>
    </row>
    <row r="31" customFormat="false" ht="12.75" hidden="false" customHeight="false" outlineLevel="0" collapsed="false">
      <c r="B31" s="9" t="n">
        <f aca="false">+MONTH(D31)</f>
        <v>1</v>
      </c>
      <c r="D31" s="2" t="n">
        <v>35454</v>
      </c>
      <c r="E31" s="58" t="n">
        <v>16</v>
      </c>
      <c r="F31" s="58" t="n">
        <v>11</v>
      </c>
      <c r="G31" s="58" t="n">
        <v>43</v>
      </c>
      <c r="H31" s="58" t="n">
        <v>61</v>
      </c>
      <c r="I31" s="50" t="n">
        <f aca="false">AVERAGE(G31:H31)</f>
        <v>52</v>
      </c>
      <c r="J31" s="59" t="s">
        <v>72</v>
      </c>
      <c r="K31" s="4" t="n">
        <v>30178</v>
      </c>
      <c r="L31" s="60" t="n">
        <v>14764</v>
      </c>
      <c r="M31" s="60" t="n">
        <v>9520</v>
      </c>
      <c r="N31" s="60" t="n">
        <v>835</v>
      </c>
      <c r="O31" s="61" t="n">
        <v>0</v>
      </c>
      <c r="P31" s="4" t="n">
        <v>24071</v>
      </c>
      <c r="Q31" s="60" t="n">
        <v>9735</v>
      </c>
      <c r="R31" s="61" t="n">
        <v>-2641</v>
      </c>
      <c r="S31" s="60" t="n">
        <v>0</v>
      </c>
      <c r="T31" s="60" t="n">
        <v>-1406</v>
      </c>
      <c r="U31" s="60" t="n">
        <v>-77.9125</v>
      </c>
      <c r="V31" s="4" t="n">
        <v>13825</v>
      </c>
      <c r="W31" s="60" t="n">
        <v>22105</v>
      </c>
      <c r="X31" s="60" t="n">
        <v>2070</v>
      </c>
      <c r="Y31" s="60" t="n">
        <v>0</v>
      </c>
      <c r="Z31" s="61" t="n">
        <v>-380</v>
      </c>
      <c r="AA31" s="60" t="n">
        <v>0</v>
      </c>
      <c r="AB31" s="53" t="n">
        <f aca="false">SUM(K31:Z31)</f>
        <v>122598.0875</v>
      </c>
      <c r="AC31" s="60" t="n">
        <v>125759.467779336</v>
      </c>
      <c r="AD31" s="60" t="n">
        <v>52840</v>
      </c>
      <c r="AE31" s="60" t="n">
        <v>0</v>
      </c>
      <c r="AF31" s="60" t="n">
        <v>16490</v>
      </c>
      <c r="AG31" s="54" t="n">
        <v>0</v>
      </c>
      <c r="AH31" s="53" t="n">
        <f aca="false">SUM(AC31:AG31)</f>
        <v>195089.467779336</v>
      </c>
      <c r="AI31" s="55" t="n">
        <f aca="false">+AB31-L31-Q31</f>
        <v>98099.0875</v>
      </c>
      <c r="AJ31" s="32" t="n">
        <f aca="false">L31+Q31</f>
        <v>24499</v>
      </c>
      <c r="AK31" s="56" t="s">
        <v>73</v>
      </c>
      <c r="AL31" s="56" t="s">
        <v>73</v>
      </c>
      <c r="AM31" s="56" t="n">
        <v>0</v>
      </c>
      <c r="AN31" s="32" t="n">
        <f aca="false">+AJ31-AM31</f>
        <v>24499</v>
      </c>
      <c r="AO31" s="32" t="n">
        <f aca="false">AC31-AJ31</f>
        <v>101260.467779336</v>
      </c>
      <c r="AP31" s="2" t="n">
        <v>35454</v>
      </c>
      <c r="AQ31" s="56" t="s">
        <v>73</v>
      </c>
      <c r="AR31" s="56" t="s">
        <v>73</v>
      </c>
      <c r="AS31" s="56" t="s">
        <v>73</v>
      </c>
      <c r="AX31" s="32" t="n">
        <f aca="false">+M31</f>
        <v>9520</v>
      </c>
      <c r="AY31" s="32" t="n">
        <f aca="false">+N31</f>
        <v>835</v>
      </c>
      <c r="AZ31" s="32" t="n">
        <f aca="false">+R31</f>
        <v>-2641</v>
      </c>
      <c r="BA31" s="32" t="n">
        <f aca="false">+'load Info'!S31</f>
        <v>0</v>
      </c>
      <c r="BB31" s="32" t="n">
        <f aca="false">+X31</f>
        <v>2070</v>
      </c>
      <c r="BE31" s="57" t="n">
        <f aca="false">IF(AX31&lt;0,AX31,0)</f>
        <v>0</v>
      </c>
      <c r="BF31" s="57" t="n">
        <f aca="false">IF(AY31&lt;0,AY31,0)</f>
        <v>0</v>
      </c>
      <c r="BG31" s="57" t="n">
        <f aca="false">IF(AZ31&lt;0,AZ31,0)</f>
        <v>-2641</v>
      </c>
      <c r="BH31" s="57" t="n">
        <f aca="false">IF(BA31&lt;0,BA31,0)</f>
        <v>0</v>
      </c>
      <c r="BI31" s="57" t="n">
        <f aca="false">IF(BB31&lt;0,BB31,0)</f>
        <v>0</v>
      </c>
      <c r="BJ31" s="32" t="n">
        <f aca="false">SUM(BE31:BI31)</f>
        <v>-2641</v>
      </c>
    </row>
    <row r="32" customFormat="false" ht="12.75" hidden="false" customHeight="false" outlineLevel="0" collapsed="false">
      <c r="B32" s="9" t="n">
        <f aca="false">+MONTH(D32)</f>
        <v>1</v>
      </c>
      <c r="D32" s="2" t="n">
        <v>35455</v>
      </c>
      <c r="E32" s="58" t="n">
        <v>11</v>
      </c>
      <c r="F32" s="58" t="n">
        <v>15</v>
      </c>
      <c r="G32" s="58" t="n">
        <v>37</v>
      </c>
      <c r="H32" s="58" t="n">
        <v>63</v>
      </c>
      <c r="I32" s="50" t="n">
        <f aca="false">AVERAGE(G32:H32)</f>
        <v>50</v>
      </c>
      <c r="J32" s="59" t="s">
        <v>72</v>
      </c>
      <c r="K32" s="4" t="n">
        <v>30178</v>
      </c>
      <c r="L32" s="60" t="n">
        <v>17074</v>
      </c>
      <c r="M32" s="60" t="n">
        <v>10360</v>
      </c>
      <c r="N32" s="60" t="n">
        <v>835</v>
      </c>
      <c r="O32" s="61" t="n">
        <v>0</v>
      </c>
      <c r="P32" s="4" t="n">
        <v>24070</v>
      </c>
      <c r="Q32" s="60" t="n">
        <v>13627</v>
      </c>
      <c r="R32" s="61" t="n">
        <v>2873</v>
      </c>
      <c r="S32" s="60" t="n">
        <v>0</v>
      </c>
      <c r="T32" s="60" t="n">
        <v>-1198</v>
      </c>
      <c r="U32" s="60" t="n">
        <v>-101.425</v>
      </c>
      <c r="V32" s="4" t="n">
        <v>13825</v>
      </c>
      <c r="W32" s="60" t="n">
        <v>22105</v>
      </c>
      <c r="X32" s="60" t="n">
        <v>2070</v>
      </c>
      <c r="Y32" s="60" t="n">
        <v>0</v>
      </c>
      <c r="Z32" s="61" t="n">
        <v>-380</v>
      </c>
      <c r="AA32" s="60" t="n">
        <v>0</v>
      </c>
      <c r="AB32" s="53" t="n">
        <f aca="false">SUM(K32:Z32)</f>
        <v>135337.575</v>
      </c>
      <c r="AC32" s="60" t="n">
        <v>131667.261871664</v>
      </c>
      <c r="AD32" s="60" t="n">
        <v>6737</v>
      </c>
      <c r="AE32" s="60" t="n">
        <v>0</v>
      </c>
      <c r="AF32" s="60" t="n">
        <v>15349</v>
      </c>
      <c r="AG32" s="54" t="n">
        <v>0</v>
      </c>
      <c r="AH32" s="53" t="n">
        <f aca="false">SUM(AC32:AG32)</f>
        <v>153753.261871664</v>
      </c>
      <c r="AI32" s="55" t="n">
        <f aca="false">+AB32-L32-Q32</f>
        <v>104636.575</v>
      </c>
      <c r="AJ32" s="32" t="n">
        <f aca="false">L32+Q32</f>
        <v>30701</v>
      </c>
      <c r="AK32" s="56" t="s">
        <v>73</v>
      </c>
      <c r="AL32" s="56" t="s">
        <v>73</v>
      </c>
      <c r="AM32" s="56" t="n">
        <v>0</v>
      </c>
      <c r="AN32" s="32" t="n">
        <f aca="false">+AJ32-AM32</f>
        <v>30701</v>
      </c>
      <c r="AO32" s="32" t="n">
        <f aca="false">AC32-AJ32</f>
        <v>100966.261871664</v>
      </c>
      <c r="AP32" s="2" t="n">
        <v>35455</v>
      </c>
      <c r="AQ32" s="56" t="s">
        <v>73</v>
      </c>
      <c r="AR32" s="56" t="s">
        <v>73</v>
      </c>
      <c r="AS32" s="56" t="s">
        <v>73</v>
      </c>
      <c r="AX32" s="32" t="n">
        <f aca="false">+M32</f>
        <v>10360</v>
      </c>
      <c r="AY32" s="32" t="n">
        <f aca="false">+N32</f>
        <v>835</v>
      </c>
      <c r="AZ32" s="32" t="n">
        <f aca="false">+R32</f>
        <v>2873</v>
      </c>
      <c r="BA32" s="32" t="n">
        <f aca="false">+'load Info'!S32</f>
        <v>0</v>
      </c>
      <c r="BB32" s="32" t="n">
        <f aca="false">+X32</f>
        <v>2070</v>
      </c>
      <c r="BE32" s="57" t="n">
        <f aca="false">IF(AX32&lt;0,AX32,0)</f>
        <v>0</v>
      </c>
      <c r="BF32" s="57" t="n">
        <f aca="false">IF(AY32&lt;0,AY32,0)</f>
        <v>0</v>
      </c>
      <c r="BG32" s="57" t="n">
        <f aca="false">IF(AZ32&lt;0,AZ32,0)</f>
        <v>0</v>
      </c>
      <c r="BH32" s="57" t="n">
        <f aca="false">IF(BA32&lt;0,BA32,0)</f>
        <v>0</v>
      </c>
      <c r="BI32" s="57" t="n">
        <f aca="false">IF(BB32&lt;0,BB32,0)</f>
        <v>0</v>
      </c>
      <c r="BJ32" s="32" t="n">
        <f aca="false">SUM(BE32:BI32)</f>
        <v>0</v>
      </c>
    </row>
    <row r="33" customFormat="false" ht="12.75" hidden="false" customHeight="false" outlineLevel="0" collapsed="false">
      <c r="B33" s="9" t="n">
        <f aca="false">+MONTH(D33)</f>
        <v>1</v>
      </c>
      <c r="D33" s="2" t="n">
        <v>35456</v>
      </c>
      <c r="E33" s="58" t="n">
        <v>26</v>
      </c>
      <c r="F33" s="58" t="n">
        <v>28</v>
      </c>
      <c r="G33" s="58" t="n">
        <v>36</v>
      </c>
      <c r="H33" s="58" t="n">
        <v>41</v>
      </c>
      <c r="I33" s="50" t="n">
        <f aca="false">AVERAGE(G33:H33)</f>
        <v>38.5</v>
      </c>
      <c r="J33" s="59" t="s">
        <v>72</v>
      </c>
      <c r="K33" s="4" t="n">
        <v>43756</v>
      </c>
      <c r="L33" s="60" t="n">
        <v>5656</v>
      </c>
      <c r="M33" s="60" t="n">
        <v>35582</v>
      </c>
      <c r="N33" s="60" t="n">
        <v>835</v>
      </c>
      <c r="O33" s="61" t="n">
        <v>0</v>
      </c>
      <c r="P33" s="4" t="n">
        <v>24071</v>
      </c>
      <c r="Q33" s="60" t="n">
        <v>18234</v>
      </c>
      <c r="R33" s="61" t="n">
        <v>14045</v>
      </c>
      <c r="S33" s="60" t="n">
        <v>0</v>
      </c>
      <c r="T33" s="60" t="n">
        <v>-1723</v>
      </c>
      <c r="U33" s="60" t="n">
        <v>-140.875</v>
      </c>
      <c r="V33" s="4" t="n">
        <v>13825</v>
      </c>
      <c r="W33" s="60" t="n">
        <v>22105</v>
      </c>
      <c r="X33" s="60" t="n">
        <v>2070</v>
      </c>
      <c r="Y33" s="60" t="n">
        <v>0</v>
      </c>
      <c r="Z33" s="61" t="n">
        <v>-380</v>
      </c>
      <c r="AA33" s="60" t="n">
        <v>0</v>
      </c>
      <c r="AB33" s="53" t="n">
        <f aca="false">SUM(K33:Z33)</f>
        <v>177935.125</v>
      </c>
      <c r="AC33" s="60" t="n">
        <v>185330.917713324</v>
      </c>
      <c r="AD33" s="60" t="n">
        <v>87365</v>
      </c>
      <c r="AE33" s="60" t="n">
        <v>0</v>
      </c>
      <c r="AF33" s="60" t="n">
        <v>17081</v>
      </c>
      <c r="AG33" s="54" t="n">
        <v>0</v>
      </c>
      <c r="AH33" s="53" t="n">
        <f aca="false">SUM(AC33:AG33)</f>
        <v>289776.917713324</v>
      </c>
      <c r="AI33" s="55" t="n">
        <f aca="false">+AB33-L33-Q33</f>
        <v>154045.125</v>
      </c>
      <c r="AJ33" s="32" t="n">
        <f aca="false">L33+Q33</f>
        <v>23890</v>
      </c>
      <c r="AK33" s="56" t="s">
        <v>73</v>
      </c>
      <c r="AL33" s="56" t="s">
        <v>73</v>
      </c>
      <c r="AM33" s="56" t="n">
        <v>0</v>
      </c>
      <c r="AN33" s="32" t="n">
        <f aca="false">+AJ33-AM33</f>
        <v>23890</v>
      </c>
      <c r="AO33" s="32" t="n">
        <f aca="false">AC33-AJ33</f>
        <v>161440.917713324</v>
      </c>
      <c r="AP33" s="2" t="n">
        <v>35456</v>
      </c>
      <c r="AQ33" s="56" t="s">
        <v>73</v>
      </c>
      <c r="AR33" s="56" t="s">
        <v>73</v>
      </c>
      <c r="AS33" s="56" t="s">
        <v>73</v>
      </c>
      <c r="AX33" s="32" t="n">
        <f aca="false">+M33</f>
        <v>35582</v>
      </c>
      <c r="AY33" s="32" t="n">
        <f aca="false">+N33</f>
        <v>835</v>
      </c>
      <c r="AZ33" s="32" t="n">
        <f aca="false">+R33</f>
        <v>14045</v>
      </c>
      <c r="BA33" s="32" t="n">
        <f aca="false">+'load Info'!S33</f>
        <v>0</v>
      </c>
      <c r="BB33" s="32" t="n">
        <f aca="false">+X33</f>
        <v>2070</v>
      </c>
      <c r="BE33" s="57" t="n">
        <f aca="false">IF(AX33&lt;0,AX33,0)</f>
        <v>0</v>
      </c>
      <c r="BF33" s="57" t="n">
        <f aca="false">IF(AY33&lt;0,AY33,0)</f>
        <v>0</v>
      </c>
      <c r="BG33" s="57" t="n">
        <f aca="false">IF(AZ33&lt;0,AZ33,0)</f>
        <v>0</v>
      </c>
      <c r="BH33" s="57" t="n">
        <f aca="false">IF(BA33&lt;0,BA33,0)</f>
        <v>0</v>
      </c>
      <c r="BI33" s="57" t="n">
        <f aca="false">IF(BB33&lt;0,BB33,0)</f>
        <v>0</v>
      </c>
      <c r="BJ33" s="32" t="n">
        <f aca="false">SUM(BE33:BI33)</f>
        <v>0</v>
      </c>
    </row>
    <row r="34" customFormat="false" ht="12.75" hidden="false" customHeight="false" outlineLevel="0" collapsed="false">
      <c r="B34" s="9" t="n">
        <f aca="false">+MONTH(D34)</f>
        <v>1</v>
      </c>
      <c r="D34" s="2" t="n">
        <v>35457</v>
      </c>
      <c r="E34" s="58" t="n">
        <v>23</v>
      </c>
      <c r="F34" s="58" t="n">
        <v>18</v>
      </c>
      <c r="G34" s="58" t="n">
        <v>37</v>
      </c>
      <c r="H34" s="58" t="n">
        <v>57</v>
      </c>
      <c r="I34" s="50" t="n">
        <f aca="false">AVERAGE(G34:H34)</f>
        <v>47</v>
      </c>
      <c r="J34" s="59" t="s">
        <v>72</v>
      </c>
      <c r="K34" s="4" t="n">
        <v>52572</v>
      </c>
      <c r="L34" s="60" t="n">
        <v>5827</v>
      </c>
      <c r="M34" s="60" t="n">
        <v>19340</v>
      </c>
      <c r="N34" s="60" t="n">
        <v>835</v>
      </c>
      <c r="O34" s="61" t="n">
        <v>0</v>
      </c>
      <c r="P34" s="4" t="n">
        <v>29918</v>
      </c>
      <c r="Q34" s="60" t="n">
        <v>18234</v>
      </c>
      <c r="R34" s="61" t="n">
        <v>3483</v>
      </c>
      <c r="S34" s="60" t="n">
        <v>0</v>
      </c>
      <c r="T34" s="60" t="n">
        <v>-1544</v>
      </c>
      <c r="U34" s="60" t="n">
        <v>-129.0875</v>
      </c>
      <c r="V34" s="4" t="n">
        <v>13825</v>
      </c>
      <c r="W34" s="60" t="n">
        <v>22105</v>
      </c>
      <c r="X34" s="60" t="n">
        <v>2070</v>
      </c>
      <c r="Y34" s="60" t="n">
        <v>0</v>
      </c>
      <c r="Z34" s="61" t="n">
        <v>-380</v>
      </c>
      <c r="AA34" s="60" t="n">
        <v>0</v>
      </c>
      <c r="AB34" s="53" t="n">
        <f aca="false">SUM(K34:Z34)</f>
        <v>166155.9125</v>
      </c>
      <c r="AC34" s="60" t="n">
        <v>167968.715316412</v>
      </c>
      <c r="AD34" s="60" t="n">
        <v>88027</v>
      </c>
      <c r="AE34" s="60" t="n">
        <v>6728</v>
      </c>
      <c r="AF34" s="60" t="n">
        <v>15745</v>
      </c>
      <c r="AG34" s="54" t="n">
        <v>0</v>
      </c>
      <c r="AH34" s="53" t="n">
        <f aca="false">SUM(AC34:AG34)</f>
        <v>278468.715316412</v>
      </c>
      <c r="AI34" s="55" t="n">
        <f aca="false">+AB34-L34-Q34</f>
        <v>142094.9125</v>
      </c>
      <c r="AJ34" s="32" t="n">
        <f aca="false">L34+Q34</f>
        <v>24061</v>
      </c>
      <c r="AK34" s="56" t="s">
        <v>73</v>
      </c>
      <c r="AL34" s="56" t="s">
        <v>73</v>
      </c>
      <c r="AM34" s="56" t="n">
        <v>0</v>
      </c>
      <c r="AN34" s="32" t="n">
        <f aca="false">+AJ34-AM34</f>
        <v>24061</v>
      </c>
      <c r="AO34" s="32" t="n">
        <f aca="false">AC34-AJ34</f>
        <v>143907.715316412</v>
      </c>
      <c r="AP34" s="2" t="n">
        <v>35457</v>
      </c>
      <c r="AQ34" s="56" t="s">
        <v>73</v>
      </c>
      <c r="AR34" s="56" t="s">
        <v>73</v>
      </c>
      <c r="AS34" s="56" t="s">
        <v>73</v>
      </c>
      <c r="AX34" s="32" t="n">
        <f aca="false">+M34</f>
        <v>19340</v>
      </c>
      <c r="AY34" s="32" t="n">
        <f aca="false">+N34</f>
        <v>835</v>
      </c>
      <c r="AZ34" s="32" t="n">
        <f aca="false">+R34</f>
        <v>3483</v>
      </c>
      <c r="BA34" s="32" t="n">
        <f aca="false">+'load Info'!S34</f>
        <v>0</v>
      </c>
      <c r="BB34" s="32" t="n">
        <f aca="false">+X34</f>
        <v>2070</v>
      </c>
      <c r="BE34" s="57" t="n">
        <f aca="false">IF(AX34&lt;0,AX34,0)</f>
        <v>0</v>
      </c>
      <c r="BF34" s="57" t="n">
        <f aca="false">IF(AY34&lt;0,AY34,0)</f>
        <v>0</v>
      </c>
      <c r="BG34" s="57" t="n">
        <f aca="false">IF(AZ34&lt;0,AZ34,0)</f>
        <v>0</v>
      </c>
      <c r="BH34" s="57" t="n">
        <f aca="false">IF(BA34&lt;0,BA34,0)</f>
        <v>0</v>
      </c>
      <c r="BI34" s="57" t="n">
        <f aca="false">IF(BB34&lt;0,BB34,0)</f>
        <v>0</v>
      </c>
      <c r="BJ34" s="32" t="n">
        <f aca="false">SUM(BE34:BI34)</f>
        <v>0</v>
      </c>
    </row>
    <row r="35" customFormat="false" ht="12.75" hidden="false" customHeight="false" outlineLevel="0" collapsed="false">
      <c r="B35" s="9" t="n">
        <f aca="false">+MONTH(D35)</f>
        <v>1</v>
      </c>
      <c r="D35" s="2" t="n">
        <v>35458</v>
      </c>
      <c r="E35" s="58" t="n">
        <v>15</v>
      </c>
      <c r="F35" s="58" t="n">
        <v>21</v>
      </c>
      <c r="G35" s="58" t="n">
        <v>36</v>
      </c>
      <c r="H35" s="58" t="n">
        <v>59</v>
      </c>
      <c r="I35" s="50" t="n">
        <f aca="false">AVERAGE(G35:H35)</f>
        <v>47.5</v>
      </c>
      <c r="J35" s="59" t="s">
        <v>72</v>
      </c>
      <c r="K35" s="4" t="n">
        <v>48256</v>
      </c>
      <c r="L35" s="60" t="n">
        <v>10438</v>
      </c>
      <c r="M35" s="60" t="n">
        <v>36908.77</v>
      </c>
      <c r="N35" s="60" t="n">
        <v>1500</v>
      </c>
      <c r="O35" s="61" t="n">
        <v>0</v>
      </c>
      <c r="P35" s="4" t="n">
        <v>11571</v>
      </c>
      <c r="Q35" s="60" t="n">
        <v>16877</v>
      </c>
      <c r="R35" s="61" t="n">
        <v>6496</v>
      </c>
      <c r="S35" s="60" t="n">
        <v>0</v>
      </c>
      <c r="T35" s="60" t="n">
        <v>-1703</v>
      </c>
      <c r="U35" s="60" t="n">
        <v>-87.36</v>
      </c>
      <c r="V35" s="4" t="n">
        <v>13825</v>
      </c>
      <c r="W35" s="60" t="n">
        <v>22105</v>
      </c>
      <c r="X35" s="60" t="n">
        <v>1947</v>
      </c>
      <c r="Y35" s="60" t="n">
        <v>0</v>
      </c>
      <c r="Z35" s="61" t="n">
        <v>-379</v>
      </c>
      <c r="AA35" s="60" t="n">
        <v>0</v>
      </c>
      <c r="AB35" s="53" t="n">
        <f aca="false">SUM(K35:Z35)</f>
        <v>167754.41</v>
      </c>
      <c r="AC35" s="60" t="n">
        <v>171907.140181091</v>
      </c>
      <c r="AD35" s="60" t="n">
        <v>122882</v>
      </c>
      <c r="AE35" s="60" t="n">
        <v>0</v>
      </c>
      <c r="AF35" s="60" t="n">
        <v>15891</v>
      </c>
      <c r="AG35" s="54" t="n">
        <v>0</v>
      </c>
      <c r="AH35" s="53" t="n">
        <f aca="false">SUM(AC35:AG35)</f>
        <v>310680.140181091</v>
      </c>
      <c r="AI35" s="55" t="n">
        <f aca="false">+AB35-L35-Q35</f>
        <v>140439.41</v>
      </c>
      <c r="AJ35" s="32" t="n">
        <f aca="false">L35+Q35</f>
        <v>27315</v>
      </c>
      <c r="AK35" s="56" t="s">
        <v>73</v>
      </c>
      <c r="AL35" s="56" t="s">
        <v>73</v>
      </c>
      <c r="AM35" s="56" t="n">
        <v>0</v>
      </c>
      <c r="AN35" s="32" t="n">
        <f aca="false">+AJ35-AM35</f>
        <v>27315</v>
      </c>
      <c r="AO35" s="32" t="n">
        <f aca="false">AC35-AJ35</f>
        <v>144592.140181091</v>
      </c>
      <c r="AP35" s="2" t="n">
        <v>35458</v>
      </c>
      <c r="AQ35" s="56" t="s">
        <v>73</v>
      </c>
      <c r="AR35" s="56" t="s">
        <v>73</v>
      </c>
      <c r="AS35" s="56" t="s">
        <v>73</v>
      </c>
      <c r="AX35" s="32" t="n">
        <f aca="false">+M35</f>
        <v>36908.77</v>
      </c>
      <c r="AY35" s="32" t="n">
        <f aca="false">+N35</f>
        <v>1500</v>
      </c>
      <c r="AZ35" s="32" t="n">
        <f aca="false">+R35</f>
        <v>6496</v>
      </c>
      <c r="BA35" s="32" t="n">
        <f aca="false">+'load Info'!S35</f>
        <v>0</v>
      </c>
      <c r="BB35" s="32" t="n">
        <f aca="false">+X35</f>
        <v>1947</v>
      </c>
      <c r="BE35" s="57" t="n">
        <f aca="false">IF(AX35&lt;0,AX35,0)</f>
        <v>0</v>
      </c>
      <c r="BF35" s="57" t="n">
        <f aca="false">IF(AY35&lt;0,AY35,0)</f>
        <v>0</v>
      </c>
      <c r="BG35" s="57" t="n">
        <f aca="false">IF(AZ35&lt;0,AZ35,0)</f>
        <v>0</v>
      </c>
      <c r="BH35" s="57" t="n">
        <f aca="false">IF(BA35&lt;0,BA35,0)</f>
        <v>0</v>
      </c>
      <c r="BI35" s="57" t="n">
        <f aca="false">IF(BB35&lt;0,BB35,0)</f>
        <v>0</v>
      </c>
      <c r="BJ35" s="32" t="n">
        <f aca="false">SUM(BE35:BI35)</f>
        <v>0</v>
      </c>
    </row>
    <row r="36" customFormat="false" ht="12.75" hidden="false" customHeight="false" outlineLevel="0" collapsed="false">
      <c r="B36" s="9" t="n">
        <f aca="false">+MONTH(D36)</f>
        <v>1</v>
      </c>
      <c r="D36" s="2" t="n">
        <v>35459</v>
      </c>
      <c r="E36" s="58" t="n">
        <v>29</v>
      </c>
      <c r="F36" s="58" t="n">
        <v>30</v>
      </c>
      <c r="G36" s="58" t="n">
        <v>32</v>
      </c>
      <c r="H36" s="58" t="n">
        <v>37</v>
      </c>
      <c r="I36" s="50" t="n">
        <f aca="false">AVERAGE(G36:H36)</f>
        <v>34.5</v>
      </c>
      <c r="J36" s="59" t="s">
        <v>72</v>
      </c>
      <c r="K36" s="4" t="n">
        <v>48256</v>
      </c>
      <c r="L36" s="60" t="n">
        <v>15438</v>
      </c>
      <c r="M36" s="60" t="n">
        <v>36593.77</v>
      </c>
      <c r="N36" s="60" t="n">
        <v>9000</v>
      </c>
      <c r="O36" s="61" t="n">
        <v>0</v>
      </c>
      <c r="P36" s="4" t="n">
        <v>24071</v>
      </c>
      <c r="Q36" s="60" t="n">
        <v>10048</v>
      </c>
      <c r="R36" s="61" t="n">
        <v>27642</v>
      </c>
      <c r="S36" s="60" t="n">
        <v>0</v>
      </c>
      <c r="T36" s="60" t="n">
        <v>-2328</v>
      </c>
      <c r="U36" s="60" t="n">
        <v>-154.4025</v>
      </c>
      <c r="V36" s="4" t="n">
        <v>13825</v>
      </c>
      <c r="W36" s="60" t="n">
        <v>22105</v>
      </c>
      <c r="X36" s="60" t="n">
        <v>1947</v>
      </c>
      <c r="Y36" s="60" t="n">
        <v>0</v>
      </c>
      <c r="Z36" s="61" t="n">
        <v>-379</v>
      </c>
      <c r="AA36" s="60" t="n">
        <v>0</v>
      </c>
      <c r="AB36" s="53" t="n">
        <f aca="false">SUM(K36:Z36)</f>
        <v>206064.3675</v>
      </c>
      <c r="AC36" s="60" t="n">
        <v>206538.496649245</v>
      </c>
      <c r="AD36" s="60" t="n">
        <v>118076</v>
      </c>
      <c r="AE36" s="60" t="n">
        <v>9532</v>
      </c>
      <c r="AF36" s="60" t="n">
        <v>17383</v>
      </c>
      <c r="AG36" s="54" t="n">
        <v>0</v>
      </c>
      <c r="AH36" s="53" t="n">
        <f aca="false">SUM(AC36:AG36)</f>
        <v>351529.496649245</v>
      </c>
      <c r="AI36" s="55" t="n">
        <f aca="false">+AB36-L36-Q36</f>
        <v>180578.3675</v>
      </c>
      <c r="AJ36" s="32" t="n">
        <f aca="false">L36+Q36</f>
        <v>25486</v>
      </c>
      <c r="AK36" s="56" t="s">
        <v>73</v>
      </c>
      <c r="AL36" s="56" t="s">
        <v>73</v>
      </c>
      <c r="AM36" s="56" t="n">
        <v>0</v>
      </c>
      <c r="AN36" s="32" t="n">
        <f aca="false">+AJ36-AM36</f>
        <v>25486</v>
      </c>
      <c r="AO36" s="32" t="n">
        <f aca="false">AC36-AJ36</f>
        <v>181052.496649245</v>
      </c>
      <c r="AP36" s="2" t="n">
        <v>35459</v>
      </c>
      <c r="AQ36" s="56" t="s">
        <v>73</v>
      </c>
      <c r="AR36" s="56" t="s">
        <v>73</v>
      </c>
      <c r="AS36" s="56" t="s">
        <v>73</v>
      </c>
      <c r="AX36" s="32" t="n">
        <f aca="false">+M36</f>
        <v>36593.77</v>
      </c>
      <c r="AY36" s="32" t="n">
        <f aca="false">+N36</f>
        <v>9000</v>
      </c>
      <c r="AZ36" s="32" t="n">
        <f aca="false">+R36</f>
        <v>27642</v>
      </c>
      <c r="BA36" s="32" t="n">
        <f aca="false">+'load Info'!S36</f>
        <v>0</v>
      </c>
      <c r="BB36" s="32" t="n">
        <f aca="false">+X36</f>
        <v>1947</v>
      </c>
      <c r="BE36" s="57" t="n">
        <f aca="false">IF(AX36&lt;0,AX36,0)</f>
        <v>0</v>
      </c>
      <c r="BF36" s="57" t="n">
        <f aca="false">IF(AY36&lt;0,AY36,0)</f>
        <v>0</v>
      </c>
      <c r="BG36" s="57" t="n">
        <f aca="false">IF(AZ36&lt;0,AZ36,0)</f>
        <v>0</v>
      </c>
      <c r="BH36" s="57" t="n">
        <f aca="false">IF(BA36&lt;0,BA36,0)</f>
        <v>0</v>
      </c>
      <c r="BI36" s="57" t="n">
        <f aca="false">IF(BB36&lt;0,BB36,0)</f>
        <v>0</v>
      </c>
      <c r="BJ36" s="32" t="n">
        <f aca="false">SUM(BE36:BI36)</f>
        <v>0</v>
      </c>
    </row>
    <row r="37" customFormat="false" ht="12.75" hidden="false" customHeight="false" outlineLevel="0" collapsed="false">
      <c r="B37" s="9" t="n">
        <f aca="false">+MONTH(D37)</f>
        <v>1</v>
      </c>
      <c r="D37" s="2" t="n">
        <v>35460</v>
      </c>
      <c r="E37" s="58" t="n">
        <v>27</v>
      </c>
      <c r="F37" s="58" t="n">
        <v>27</v>
      </c>
      <c r="G37" s="58" t="n">
        <v>36</v>
      </c>
      <c r="H37" s="58" t="n">
        <v>41</v>
      </c>
      <c r="I37" s="50" t="n">
        <f aca="false">AVERAGE(G37:H37)</f>
        <v>38.5</v>
      </c>
      <c r="J37" s="59" t="s">
        <v>72</v>
      </c>
      <c r="K37" s="4" t="n">
        <v>52456</v>
      </c>
      <c r="L37" s="60" t="n">
        <v>10438</v>
      </c>
      <c r="M37" s="60" t="n">
        <v>40513.77</v>
      </c>
      <c r="N37" s="60" t="n">
        <v>835</v>
      </c>
      <c r="O37" s="61" t="n">
        <v>0</v>
      </c>
      <c r="P37" s="4" t="n">
        <v>24071</v>
      </c>
      <c r="Q37" s="60" t="n">
        <v>14048</v>
      </c>
      <c r="R37" s="61" t="n">
        <v>37341</v>
      </c>
      <c r="S37" s="60" t="n">
        <v>0</v>
      </c>
      <c r="T37" s="60" t="n">
        <v>-2033</v>
      </c>
      <c r="U37" s="60" t="n">
        <v>-188.65</v>
      </c>
      <c r="V37" s="4" t="n">
        <v>13825</v>
      </c>
      <c r="W37" s="60" t="n">
        <v>17905</v>
      </c>
      <c r="X37" s="60" t="n">
        <v>1947</v>
      </c>
      <c r="Y37" s="60" t="n">
        <v>0</v>
      </c>
      <c r="Z37" s="61" t="n">
        <v>-337</v>
      </c>
      <c r="AA37" s="60" t="n">
        <v>0</v>
      </c>
      <c r="AB37" s="53" t="n">
        <f aca="false">SUM(K37:Z37)</f>
        <v>210821.12</v>
      </c>
      <c r="AC37" s="60" t="n">
        <v>205721.48324106</v>
      </c>
      <c r="AD37" s="60" t="n">
        <v>37864</v>
      </c>
      <c r="AE37" s="60" t="n">
        <v>7741</v>
      </c>
      <c r="AF37" s="60" t="n">
        <v>17582</v>
      </c>
      <c r="AG37" s="54" t="n">
        <v>0</v>
      </c>
      <c r="AH37" s="53" t="n">
        <f aca="false">SUM(AC37:AG37)</f>
        <v>268908.48324106</v>
      </c>
      <c r="AI37" s="55" t="n">
        <f aca="false">+AB37-L37-Q37</f>
        <v>186335.12</v>
      </c>
      <c r="AJ37" s="32" t="n">
        <f aca="false">L37+Q37</f>
        <v>24486</v>
      </c>
      <c r="AK37" s="56" t="s">
        <v>73</v>
      </c>
      <c r="AL37" s="56" t="s">
        <v>73</v>
      </c>
      <c r="AM37" s="56" t="n">
        <v>0</v>
      </c>
      <c r="AN37" s="32" t="n">
        <f aca="false">+AJ37-AM37</f>
        <v>24486</v>
      </c>
      <c r="AO37" s="32" t="n">
        <f aca="false">AC37-AJ37</f>
        <v>181235.48324106</v>
      </c>
      <c r="AP37" s="2" t="n">
        <v>35460</v>
      </c>
      <c r="AQ37" s="56" t="s">
        <v>73</v>
      </c>
      <c r="AR37" s="56" t="s">
        <v>73</v>
      </c>
      <c r="AS37" s="56" t="s">
        <v>73</v>
      </c>
      <c r="AX37" s="32" t="n">
        <f aca="false">+M37</f>
        <v>40513.77</v>
      </c>
      <c r="AY37" s="32" t="n">
        <f aca="false">+N37</f>
        <v>835</v>
      </c>
      <c r="AZ37" s="32" t="n">
        <f aca="false">+R37</f>
        <v>37341</v>
      </c>
      <c r="BA37" s="32" t="n">
        <f aca="false">+'load Info'!S37</f>
        <v>0</v>
      </c>
      <c r="BB37" s="32" t="n">
        <f aca="false">+X37</f>
        <v>1947</v>
      </c>
      <c r="BE37" s="57" t="n">
        <f aca="false">IF(AX37&lt;0,AX37,0)</f>
        <v>0</v>
      </c>
      <c r="BF37" s="57" t="n">
        <f aca="false">IF(AY37&lt;0,AY37,0)</f>
        <v>0</v>
      </c>
      <c r="BG37" s="57" t="n">
        <f aca="false">IF(AZ37&lt;0,AZ37,0)</f>
        <v>0</v>
      </c>
      <c r="BH37" s="57" t="n">
        <f aca="false">IF(BA37&lt;0,BA37,0)</f>
        <v>0</v>
      </c>
      <c r="BI37" s="57" t="n">
        <f aca="false">IF(BB37&lt;0,BB37,0)</f>
        <v>0</v>
      </c>
      <c r="BJ37" s="32" t="n">
        <f aca="false">SUM(BE37:BI37)</f>
        <v>0</v>
      </c>
    </row>
    <row r="38" customFormat="false" ht="12.75" hidden="false" customHeight="false" outlineLevel="0" collapsed="false">
      <c r="B38" s="9" t="n">
        <f aca="false">+MONTH(D38)</f>
        <v>1</v>
      </c>
      <c r="D38" s="2" t="n">
        <v>35461</v>
      </c>
      <c r="E38" s="58" t="n">
        <v>22</v>
      </c>
      <c r="F38" s="58" t="n">
        <v>22</v>
      </c>
      <c r="G38" s="58" t="n">
        <v>37</v>
      </c>
      <c r="H38" s="58" t="n">
        <v>48</v>
      </c>
      <c r="I38" s="50" t="n">
        <f aca="false">AVERAGE(G38:H38)</f>
        <v>42.5</v>
      </c>
      <c r="J38" s="59" t="s">
        <v>72</v>
      </c>
      <c r="K38" s="4" t="n">
        <v>40388</v>
      </c>
      <c r="L38" s="60" t="n">
        <v>9525</v>
      </c>
      <c r="M38" s="60" t="n">
        <v>39381.77</v>
      </c>
      <c r="N38" s="60" t="n">
        <v>836</v>
      </c>
      <c r="O38" s="61" t="n">
        <v>0</v>
      </c>
      <c r="P38" s="4" t="n">
        <v>24071</v>
      </c>
      <c r="Q38" s="60" t="n">
        <v>14048</v>
      </c>
      <c r="R38" s="61" t="n">
        <v>-18273</v>
      </c>
      <c r="S38" s="60" t="n">
        <v>0</v>
      </c>
      <c r="T38" s="60" t="n">
        <v>-1226</v>
      </c>
      <c r="U38" s="60" t="n">
        <v>-49.615</v>
      </c>
      <c r="V38" s="4" t="n">
        <v>13825</v>
      </c>
      <c r="W38" s="60" t="n">
        <v>17905</v>
      </c>
      <c r="X38" s="60" t="n">
        <v>1947</v>
      </c>
      <c r="Y38" s="60" t="n">
        <v>0</v>
      </c>
      <c r="Z38" s="61" t="n">
        <v>-337</v>
      </c>
      <c r="AA38" s="60" t="n">
        <v>0</v>
      </c>
      <c r="AB38" s="53" t="n">
        <f aca="false">SUM(K38:Z38)</f>
        <v>142041.155</v>
      </c>
      <c r="AC38" s="60" t="n">
        <v>172838.726754448</v>
      </c>
      <c r="AD38" s="60" t="n">
        <v>40376</v>
      </c>
      <c r="AE38" s="60" t="n">
        <v>840</v>
      </c>
      <c r="AF38" s="60" t="n">
        <v>15754</v>
      </c>
      <c r="AG38" s="54" t="n">
        <v>0</v>
      </c>
      <c r="AH38" s="53" t="n">
        <f aca="false">SUM(AC38:AG38)</f>
        <v>229808.726754448</v>
      </c>
      <c r="AI38" s="55" t="n">
        <f aca="false">+AB38-L38-Q38</f>
        <v>118468.155</v>
      </c>
      <c r="AJ38" s="32" t="n">
        <f aca="false">L38+Q38</f>
        <v>23573</v>
      </c>
      <c r="AK38" s="56" t="s">
        <v>73</v>
      </c>
      <c r="AL38" s="56" t="s">
        <v>73</v>
      </c>
      <c r="AM38" s="56" t="n">
        <v>0</v>
      </c>
      <c r="AN38" s="32" t="n">
        <f aca="false">+AJ38-AM38</f>
        <v>23573</v>
      </c>
      <c r="AO38" s="32" t="n">
        <f aca="false">AC38-AJ38</f>
        <v>149265.726754448</v>
      </c>
      <c r="AP38" s="2" t="n">
        <v>35461</v>
      </c>
      <c r="AQ38" s="56" t="s">
        <v>73</v>
      </c>
      <c r="AR38" s="56" t="s">
        <v>73</v>
      </c>
      <c r="AS38" s="56" t="s">
        <v>73</v>
      </c>
      <c r="AX38" s="32" t="n">
        <f aca="false">+M38</f>
        <v>39381.77</v>
      </c>
      <c r="AY38" s="32" t="n">
        <f aca="false">+N38</f>
        <v>836</v>
      </c>
      <c r="AZ38" s="32" t="n">
        <f aca="false">+R38</f>
        <v>-18273</v>
      </c>
      <c r="BA38" s="32" t="n">
        <f aca="false">+'load Info'!S38</f>
        <v>0</v>
      </c>
      <c r="BB38" s="32" t="n">
        <f aca="false">+X38</f>
        <v>1947</v>
      </c>
      <c r="BE38" s="57" t="n">
        <f aca="false">IF(AX38&lt;0,AX38,0)</f>
        <v>0</v>
      </c>
      <c r="BF38" s="57" t="n">
        <f aca="false">IF(AY38&lt;0,AY38,0)</f>
        <v>0</v>
      </c>
      <c r="BG38" s="57" t="n">
        <f aca="false">IF(AZ38&lt;0,AZ38,0)</f>
        <v>-18273</v>
      </c>
      <c r="BH38" s="57" t="n">
        <f aca="false">IF(BA38&lt;0,BA38,0)</f>
        <v>0</v>
      </c>
      <c r="BI38" s="57" t="n">
        <f aca="false">IF(BB38&lt;0,BB38,0)</f>
        <v>0</v>
      </c>
      <c r="BJ38" s="32" t="n">
        <f aca="false">SUM(BE38:BI38)</f>
        <v>-18273</v>
      </c>
    </row>
    <row r="39" customFormat="false" ht="12.75" hidden="false" customHeight="false" outlineLevel="0" collapsed="false">
      <c r="B39" s="9" t="n">
        <f aca="false">+MONTH(D39)</f>
        <v>2</v>
      </c>
      <c r="D39" s="2" t="n">
        <v>35462</v>
      </c>
      <c r="E39" s="62" t="n">
        <v>14</v>
      </c>
      <c r="F39" s="62" t="n">
        <v>17</v>
      </c>
      <c r="G39" s="62" t="n">
        <v>41</v>
      </c>
      <c r="H39" s="62" t="n">
        <v>63</v>
      </c>
      <c r="I39" s="50" t="n">
        <f aca="false">AVERAGE(G39:H39)</f>
        <v>52</v>
      </c>
      <c r="J39" s="37" t="s">
        <v>72</v>
      </c>
      <c r="K39" s="5" t="n">
        <v>54006</v>
      </c>
      <c r="L39" s="54" t="n">
        <v>17117</v>
      </c>
      <c r="M39" s="54" t="n">
        <v>-891</v>
      </c>
      <c r="N39" s="54" t="n">
        <v>564</v>
      </c>
      <c r="O39" s="63" t="n">
        <v>0</v>
      </c>
      <c r="P39" s="5" t="n">
        <v>38589</v>
      </c>
      <c r="Q39" s="54" t="n">
        <v>6921</v>
      </c>
      <c r="R39" s="63" t="n">
        <v>-5585.4375</v>
      </c>
      <c r="S39" s="54" t="n">
        <v>0</v>
      </c>
      <c r="T39" s="54" t="n">
        <v>-1052</v>
      </c>
      <c r="U39" s="54" t="n">
        <v>-99.81140625</v>
      </c>
      <c r="V39" s="5" t="n">
        <v>14155</v>
      </c>
      <c r="W39" s="54" t="n">
        <v>4400</v>
      </c>
      <c r="X39" s="54" t="n">
        <v>2049</v>
      </c>
      <c r="Y39" s="54" t="n">
        <v>7375</v>
      </c>
      <c r="Z39" s="63" t="n">
        <v>-280</v>
      </c>
      <c r="AA39" s="54" t="n">
        <v>0</v>
      </c>
      <c r="AB39" s="53" t="n">
        <f aca="false">SUM(K39:Z39)</f>
        <v>137267.75109375</v>
      </c>
      <c r="AC39" s="54" t="n">
        <v>138393.000860481</v>
      </c>
      <c r="AD39" s="54" t="n">
        <v>0</v>
      </c>
      <c r="AE39" s="54" t="n">
        <v>0</v>
      </c>
      <c r="AF39" s="54" t="n">
        <v>13930</v>
      </c>
      <c r="AG39" s="54" t="n">
        <v>0</v>
      </c>
      <c r="AH39" s="53" t="n">
        <f aca="false">SUM(AC39:AG39)</f>
        <v>152323.000860481</v>
      </c>
      <c r="AI39" s="55" t="n">
        <f aca="false">+AB39-L39-Q39</f>
        <v>113229.75109375</v>
      </c>
      <c r="AJ39" s="32" t="n">
        <f aca="false">L39+Q39</f>
        <v>24038</v>
      </c>
      <c r="AK39" s="56" t="s">
        <v>73</v>
      </c>
      <c r="AL39" s="56" t="s">
        <v>73</v>
      </c>
      <c r="AM39" s="56" t="n">
        <v>0</v>
      </c>
      <c r="AN39" s="32" t="n">
        <f aca="false">+AJ39-AM39</f>
        <v>24038</v>
      </c>
      <c r="AO39" s="32" t="n">
        <f aca="false">AC39-AJ39</f>
        <v>114355.000860481</v>
      </c>
      <c r="AP39" s="2" t="n">
        <v>35462</v>
      </c>
      <c r="AQ39" s="56" t="s">
        <v>73</v>
      </c>
      <c r="AR39" s="56" t="s">
        <v>73</v>
      </c>
      <c r="AS39" s="56" t="s">
        <v>73</v>
      </c>
      <c r="AX39" s="32" t="n">
        <f aca="false">+M39</f>
        <v>-891</v>
      </c>
      <c r="AY39" s="32" t="n">
        <f aca="false">+N39</f>
        <v>564</v>
      </c>
      <c r="AZ39" s="32" t="n">
        <f aca="false">+R39</f>
        <v>-5585.4375</v>
      </c>
      <c r="BA39" s="32" t="n">
        <f aca="false">+'load Info'!S39</f>
        <v>0</v>
      </c>
      <c r="BB39" s="32" t="n">
        <f aca="false">+X39</f>
        <v>2049</v>
      </c>
      <c r="BE39" s="57" t="n">
        <f aca="false">IF(AX39&lt;0,AX39,0)</f>
        <v>-891</v>
      </c>
      <c r="BF39" s="57" t="n">
        <f aca="false">IF(AY39&lt;0,AY39,0)</f>
        <v>0</v>
      </c>
      <c r="BG39" s="57" t="n">
        <f aca="false">IF(AZ39&lt;0,AZ39,0)</f>
        <v>-5585.4375</v>
      </c>
      <c r="BH39" s="57" t="n">
        <f aca="false">IF(BA39&lt;0,BA39,0)</f>
        <v>0</v>
      </c>
      <c r="BI39" s="57" t="n">
        <f aca="false">IF(BB39&lt;0,BB39,0)</f>
        <v>0</v>
      </c>
      <c r="BJ39" s="32" t="n">
        <f aca="false">SUM(BE39:BI39)</f>
        <v>-6476.4375</v>
      </c>
    </row>
    <row r="40" customFormat="false" ht="12.75" hidden="false" customHeight="false" outlineLevel="0" collapsed="false">
      <c r="B40" s="9" t="n">
        <f aca="false">+MONTH(D40)</f>
        <v>2</v>
      </c>
      <c r="D40" s="2" t="n">
        <v>35463</v>
      </c>
      <c r="E40" s="62" t="n">
        <v>21</v>
      </c>
      <c r="F40" s="62" t="n">
        <v>21</v>
      </c>
      <c r="G40" s="62" t="n">
        <v>39</v>
      </c>
      <c r="H40" s="62" t="n">
        <v>48</v>
      </c>
      <c r="I40" s="50" t="n">
        <f aca="false">AVERAGE(G40:H40)</f>
        <v>43.5</v>
      </c>
      <c r="J40" s="37" t="s">
        <v>72</v>
      </c>
      <c r="K40" s="5" t="n">
        <v>41260</v>
      </c>
      <c r="L40" s="54" t="n">
        <v>24372</v>
      </c>
      <c r="M40" s="54" t="n">
        <v>27165</v>
      </c>
      <c r="N40" s="54" t="n">
        <v>564</v>
      </c>
      <c r="O40" s="63" t="n">
        <v>0</v>
      </c>
      <c r="P40" s="5" t="n">
        <v>23808</v>
      </c>
      <c r="Q40" s="54" t="n">
        <v>6921</v>
      </c>
      <c r="R40" s="63" t="n">
        <v>667.295</v>
      </c>
      <c r="S40" s="54" t="n">
        <v>0</v>
      </c>
      <c r="T40" s="54" t="n">
        <v>-1145</v>
      </c>
      <c r="U40" s="54" t="n">
        <v>-78.4907375</v>
      </c>
      <c r="V40" s="5" t="n">
        <v>14155</v>
      </c>
      <c r="W40" s="54" t="n">
        <v>4400</v>
      </c>
      <c r="X40" s="54" t="n">
        <v>2049</v>
      </c>
      <c r="Y40" s="54" t="n">
        <v>7375</v>
      </c>
      <c r="Z40" s="63" t="n">
        <v>-280</v>
      </c>
      <c r="AA40" s="54" t="n">
        <v>0</v>
      </c>
      <c r="AB40" s="53" t="n">
        <f aca="false">SUM(K40:Z40)</f>
        <v>151232.8042625</v>
      </c>
      <c r="AC40" s="54" t="n">
        <v>149964.850377796</v>
      </c>
      <c r="AD40" s="54" t="n">
        <v>0</v>
      </c>
      <c r="AE40" s="54" t="n">
        <v>0</v>
      </c>
      <c r="AF40" s="54" t="n">
        <v>14818</v>
      </c>
      <c r="AG40" s="54" t="n">
        <v>0</v>
      </c>
      <c r="AH40" s="53" t="n">
        <f aca="false">SUM(AC40:AG40)</f>
        <v>164782.850377796</v>
      </c>
      <c r="AI40" s="55" t="n">
        <f aca="false">+AB40-L40-Q40</f>
        <v>119939.8042625</v>
      </c>
      <c r="AJ40" s="32" t="n">
        <f aca="false">L40+Q40</f>
        <v>31293</v>
      </c>
      <c r="AK40" s="56" t="s">
        <v>73</v>
      </c>
      <c r="AL40" s="56" t="s">
        <v>73</v>
      </c>
      <c r="AM40" s="56" t="n">
        <v>0</v>
      </c>
      <c r="AN40" s="32" t="n">
        <f aca="false">+AJ40-AM40</f>
        <v>31293</v>
      </c>
      <c r="AO40" s="32" t="n">
        <f aca="false">AC40-AJ40</f>
        <v>118671.850377796</v>
      </c>
      <c r="AP40" s="2" t="n">
        <v>35463</v>
      </c>
      <c r="AQ40" s="56" t="s">
        <v>73</v>
      </c>
      <c r="AR40" s="56" t="s">
        <v>73</v>
      </c>
      <c r="AS40" s="56" t="s">
        <v>73</v>
      </c>
      <c r="AX40" s="32" t="n">
        <f aca="false">+M40</f>
        <v>27165</v>
      </c>
      <c r="AY40" s="32" t="n">
        <f aca="false">+N40</f>
        <v>564</v>
      </c>
      <c r="AZ40" s="32" t="n">
        <f aca="false">+R40</f>
        <v>667.295</v>
      </c>
      <c r="BA40" s="32" t="n">
        <f aca="false">+'load Info'!S40</f>
        <v>0</v>
      </c>
      <c r="BB40" s="32" t="n">
        <f aca="false">+X40</f>
        <v>2049</v>
      </c>
      <c r="BE40" s="57" t="n">
        <f aca="false">IF(AX40&lt;0,AX40,0)</f>
        <v>0</v>
      </c>
      <c r="BF40" s="57" t="n">
        <f aca="false">IF(AY40&lt;0,AY40,0)</f>
        <v>0</v>
      </c>
      <c r="BG40" s="57" t="n">
        <f aca="false">IF(AZ40&lt;0,AZ40,0)</f>
        <v>0</v>
      </c>
      <c r="BH40" s="57" t="n">
        <f aca="false">IF(BA40&lt;0,BA40,0)</f>
        <v>0</v>
      </c>
      <c r="BI40" s="57" t="n">
        <f aca="false">IF(BB40&lt;0,BB40,0)</f>
        <v>0</v>
      </c>
      <c r="BJ40" s="32" t="n">
        <f aca="false">SUM(BE40:BI40)</f>
        <v>0</v>
      </c>
    </row>
    <row r="41" customFormat="false" ht="12.75" hidden="false" customHeight="false" outlineLevel="0" collapsed="false">
      <c r="B41" s="9" t="n">
        <f aca="false">+MONTH(D41)</f>
        <v>2</v>
      </c>
      <c r="D41" s="2" t="n">
        <v>35464</v>
      </c>
      <c r="E41" s="62" t="n">
        <v>19</v>
      </c>
      <c r="F41" s="62" t="n">
        <v>20</v>
      </c>
      <c r="G41" s="62" t="n">
        <v>41</v>
      </c>
      <c r="H41" s="62" t="n">
        <v>50</v>
      </c>
      <c r="I41" s="50" t="n">
        <f aca="false">AVERAGE(G41:H41)</f>
        <v>45.5</v>
      </c>
      <c r="J41" s="37" t="s">
        <v>72</v>
      </c>
      <c r="K41" s="5" t="n">
        <v>41260</v>
      </c>
      <c r="L41" s="54" t="n">
        <v>24337</v>
      </c>
      <c r="M41" s="54" t="n">
        <v>15401</v>
      </c>
      <c r="N41" s="54" t="n">
        <v>564</v>
      </c>
      <c r="O41" s="63" t="n">
        <v>0</v>
      </c>
      <c r="P41" s="5" t="n">
        <v>23808</v>
      </c>
      <c r="Q41" s="54" t="n">
        <v>6921</v>
      </c>
      <c r="R41" s="63" t="n">
        <v>1341.9775</v>
      </c>
      <c r="S41" s="54" t="n">
        <v>0</v>
      </c>
      <c r="T41" s="54" t="n">
        <v>-1050</v>
      </c>
      <c r="U41" s="54" t="n">
        <v>-80.17744375</v>
      </c>
      <c r="V41" s="5" t="n">
        <v>14155</v>
      </c>
      <c r="W41" s="54" t="n">
        <v>4400</v>
      </c>
      <c r="X41" s="54" t="n">
        <v>2049</v>
      </c>
      <c r="Y41" s="54" t="n">
        <v>7375</v>
      </c>
      <c r="Z41" s="63" t="n">
        <v>-280</v>
      </c>
      <c r="AA41" s="54" t="n">
        <v>0</v>
      </c>
      <c r="AB41" s="53" t="n">
        <f aca="false">SUM(K41:Z41)</f>
        <v>140201.80005625</v>
      </c>
      <c r="AC41" s="54" t="n">
        <v>135970.434308031</v>
      </c>
      <c r="AD41" s="54" t="n">
        <v>8520</v>
      </c>
      <c r="AE41" s="54" t="n">
        <v>0</v>
      </c>
      <c r="AF41" s="54" t="n">
        <v>13759</v>
      </c>
      <c r="AG41" s="54" t="n">
        <v>0</v>
      </c>
      <c r="AH41" s="53" t="n">
        <f aca="false">SUM(AC41:AG41)</f>
        <v>158249.434308031</v>
      </c>
      <c r="AI41" s="55" t="n">
        <f aca="false">+AB41-L41-Q41</f>
        <v>108943.80005625</v>
      </c>
      <c r="AJ41" s="32" t="n">
        <f aca="false">L41+Q41</f>
        <v>31258</v>
      </c>
      <c r="AK41" s="56" t="s">
        <v>73</v>
      </c>
      <c r="AL41" s="56" t="s">
        <v>73</v>
      </c>
      <c r="AM41" s="56" t="n">
        <v>0</v>
      </c>
      <c r="AN41" s="32" t="n">
        <f aca="false">+AJ41-AM41</f>
        <v>31258</v>
      </c>
      <c r="AO41" s="32" t="n">
        <f aca="false">AC41-AJ41</f>
        <v>104712.434308031</v>
      </c>
      <c r="AP41" s="2" t="n">
        <v>35464</v>
      </c>
      <c r="AQ41" s="56" t="s">
        <v>73</v>
      </c>
      <c r="AR41" s="56" t="s">
        <v>73</v>
      </c>
      <c r="AS41" s="56" t="s">
        <v>73</v>
      </c>
      <c r="AX41" s="32" t="n">
        <f aca="false">+M41</f>
        <v>15401</v>
      </c>
      <c r="AY41" s="32" t="n">
        <f aca="false">+N41</f>
        <v>564</v>
      </c>
      <c r="AZ41" s="32" t="n">
        <f aca="false">+R41</f>
        <v>1341.9775</v>
      </c>
      <c r="BA41" s="32" t="n">
        <f aca="false">+'load Info'!S41</f>
        <v>0</v>
      </c>
      <c r="BB41" s="32" t="n">
        <f aca="false">+X41</f>
        <v>2049</v>
      </c>
      <c r="BE41" s="57" t="n">
        <f aca="false">IF(AX41&lt;0,AX41,0)</f>
        <v>0</v>
      </c>
      <c r="BF41" s="57" t="n">
        <f aca="false">IF(AY41&lt;0,AY41,0)</f>
        <v>0</v>
      </c>
      <c r="BG41" s="57" t="n">
        <f aca="false">IF(AZ41&lt;0,AZ41,0)</f>
        <v>0</v>
      </c>
      <c r="BH41" s="57" t="n">
        <f aca="false">IF(BA41&lt;0,BA41,0)</f>
        <v>0</v>
      </c>
      <c r="BI41" s="57" t="n">
        <f aca="false">IF(BB41&lt;0,BB41,0)</f>
        <v>0</v>
      </c>
      <c r="BJ41" s="32" t="n">
        <f aca="false">SUM(BE41:BI41)</f>
        <v>0</v>
      </c>
    </row>
    <row r="42" customFormat="false" ht="12.75" hidden="false" customHeight="false" outlineLevel="0" collapsed="false">
      <c r="B42" s="9" t="n">
        <f aca="false">+MONTH(D42)</f>
        <v>2</v>
      </c>
      <c r="D42" s="2" t="n">
        <v>35465</v>
      </c>
      <c r="E42" s="62" t="n">
        <v>17</v>
      </c>
      <c r="F42" s="62" t="n">
        <v>16</v>
      </c>
      <c r="G42" s="62" t="n">
        <v>43</v>
      </c>
      <c r="H42" s="62" t="n">
        <v>57</v>
      </c>
      <c r="I42" s="50" t="n">
        <f aca="false">AVERAGE(G42:H42)</f>
        <v>50</v>
      </c>
      <c r="J42" s="37" t="s">
        <v>72</v>
      </c>
      <c r="K42" s="5" t="n">
        <v>38064</v>
      </c>
      <c r="L42" s="54" t="n">
        <v>32141</v>
      </c>
      <c r="M42" s="54" t="n">
        <v>40031</v>
      </c>
      <c r="N42" s="54" t="n">
        <v>564</v>
      </c>
      <c r="O42" s="63" t="n">
        <v>0</v>
      </c>
      <c r="P42" s="5" t="n">
        <v>7530</v>
      </c>
      <c r="Q42" s="54" t="n">
        <v>6921</v>
      </c>
      <c r="R42" s="63" t="n">
        <v>16628.505</v>
      </c>
      <c r="S42" s="54" t="n">
        <v>0</v>
      </c>
      <c r="T42" s="54" t="n">
        <v>-1280</v>
      </c>
      <c r="U42" s="54" t="n">
        <v>-77.6987625</v>
      </c>
      <c r="V42" s="5" t="n">
        <v>0</v>
      </c>
      <c r="W42" s="54" t="n">
        <v>12105</v>
      </c>
      <c r="X42" s="54" t="n">
        <v>0</v>
      </c>
      <c r="Y42" s="54" t="n">
        <v>0</v>
      </c>
      <c r="Z42" s="63" t="n">
        <v>-121</v>
      </c>
      <c r="AA42" s="54" t="n">
        <v>0</v>
      </c>
      <c r="AB42" s="53" t="n">
        <f aca="false">SUM(K42:Z42)</f>
        <v>152505.8062375</v>
      </c>
      <c r="AC42" s="54" t="n">
        <v>154473.638270087</v>
      </c>
      <c r="AD42" s="54" t="n">
        <v>125817</v>
      </c>
      <c r="AE42" s="54" t="n">
        <v>0</v>
      </c>
      <c r="AF42" s="54" t="n">
        <v>15833</v>
      </c>
      <c r="AG42" s="54" t="n">
        <v>0</v>
      </c>
      <c r="AH42" s="53" t="n">
        <f aca="false">SUM(AC42:AG42)</f>
        <v>296123.638270087</v>
      </c>
      <c r="AI42" s="55" t="n">
        <f aca="false">+AB42-L42-Q42</f>
        <v>113443.8062375</v>
      </c>
      <c r="AJ42" s="32" t="n">
        <f aca="false">L42+Q42</f>
        <v>39062</v>
      </c>
      <c r="AK42" s="56" t="s">
        <v>73</v>
      </c>
      <c r="AL42" s="56" t="s">
        <v>73</v>
      </c>
      <c r="AM42" s="56" t="n">
        <v>0</v>
      </c>
      <c r="AN42" s="32" t="n">
        <f aca="false">+AJ42-AM42</f>
        <v>39062</v>
      </c>
      <c r="AO42" s="32" t="n">
        <f aca="false">AC42-AJ42</f>
        <v>115411.638270087</v>
      </c>
      <c r="AP42" s="2" t="n">
        <v>35465</v>
      </c>
      <c r="AQ42" s="56" t="s">
        <v>73</v>
      </c>
      <c r="AR42" s="56" t="s">
        <v>73</v>
      </c>
      <c r="AS42" s="56" t="s">
        <v>73</v>
      </c>
      <c r="AX42" s="32" t="n">
        <f aca="false">+M42</f>
        <v>40031</v>
      </c>
      <c r="AY42" s="32" t="n">
        <f aca="false">+N42</f>
        <v>564</v>
      </c>
      <c r="AZ42" s="32" t="n">
        <f aca="false">+R42</f>
        <v>16628.505</v>
      </c>
      <c r="BA42" s="32" t="n">
        <f aca="false">+'load Info'!S42</f>
        <v>0</v>
      </c>
      <c r="BB42" s="32" t="n">
        <f aca="false">+X42</f>
        <v>0</v>
      </c>
      <c r="BE42" s="57" t="n">
        <f aca="false">IF(AX42&lt;0,AX42,0)</f>
        <v>0</v>
      </c>
      <c r="BF42" s="57" t="n">
        <f aca="false">IF(AY42&lt;0,AY42,0)</f>
        <v>0</v>
      </c>
      <c r="BG42" s="57" t="n">
        <f aca="false">IF(AZ42&lt;0,AZ42,0)</f>
        <v>0</v>
      </c>
      <c r="BH42" s="57" t="n">
        <f aca="false">IF(BA42&lt;0,BA42,0)</f>
        <v>0</v>
      </c>
      <c r="BI42" s="57" t="n">
        <f aca="false">IF(BB42&lt;0,BB42,0)</f>
        <v>0</v>
      </c>
      <c r="BJ42" s="32" t="n">
        <f aca="false">SUM(BE42:BI42)</f>
        <v>0</v>
      </c>
    </row>
    <row r="43" customFormat="false" ht="12.75" hidden="false" customHeight="false" outlineLevel="0" collapsed="false">
      <c r="B43" s="9" t="n">
        <f aca="false">+MONTH(D43)</f>
        <v>2</v>
      </c>
      <c r="D43" s="2" t="n">
        <v>35466</v>
      </c>
      <c r="E43" s="62" t="n">
        <v>14</v>
      </c>
      <c r="F43" s="62" t="n">
        <v>18</v>
      </c>
      <c r="G43" s="62" t="n">
        <v>39</v>
      </c>
      <c r="H43" s="62" t="n">
        <v>61</v>
      </c>
      <c r="I43" s="50" t="n">
        <f aca="false">AVERAGE(G43:H43)</f>
        <v>50</v>
      </c>
      <c r="J43" s="37" t="s">
        <v>72</v>
      </c>
      <c r="K43" s="5" t="n">
        <v>38064</v>
      </c>
      <c r="L43" s="54" t="n">
        <v>37417</v>
      </c>
      <c r="M43" s="54" t="n">
        <v>35750</v>
      </c>
      <c r="N43" s="54" t="n">
        <v>564</v>
      </c>
      <c r="O43" s="63" t="n">
        <v>0</v>
      </c>
      <c r="P43" s="5" t="n">
        <v>7530</v>
      </c>
      <c r="Q43" s="54" t="n">
        <v>6921</v>
      </c>
      <c r="R43" s="63" t="n">
        <v>19941.7675</v>
      </c>
      <c r="S43" s="54" t="n">
        <v>0</v>
      </c>
      <c r="T43" s="54" t="n">
        <v>-1206</v>
      </c>
      <c r="U43" s="54" t="n">
        <v>-85.98191875</v>
      </c>
      <c r="V43" s="5" t="n">
        <v>0</v>
      </c>
      <c r="W43" s="54" t="n">
        <v>12105</v>
      </c>
      <c r="X43" s="54" t="n">
        <v>0</v>
      </c>
      <c r="Y43" s="54" t="n">
        <v>0</v>
      </c>
      <c r="Z43" s="63" t="n">
        <v>-121</v>
      </c>
      <c r="AA43" s="54" t="n">
        <v>0</v>
      </c>
      <c r="AB43" s="53" t="n">
        <f aca="false">SUM(K43:Z43)</f>
        <v>156879.78558125</v>
      </c>
      <c r="AC43" s="54" t="n">
        <v>150950.286678632</v>
      </c>
      <c r="AD43" s="54" t="n">
        <v>123994</v>
      </c>
      <c r="AE43" s="54" t="n">
        <v>0</v>
      </c>
      <c r="AF43" s="54" t="n">
        <v>14848</v>
      </c>
      <c r="AG43" s="54" t="n">
        <v>0</v>
      </c>
      <c r="AH43" s="53" t="n">
        <f aca="false">SUM(AC43:AG43)</f>
        <v>289792.286678632</v>
      </c>
      <c r="AI43" s="55" t="n">
        <f aca="false">+AB43-L43-Q43</f>
        <v>112541.78558125</v>
      </c>
      <c r="AJ43" s="32" t="n">
        <f aca="false">L43+Q43</f>
        <v>44338</v>
      </c>
      <c r="AK43" s="56" t="s">
        <v>73</v>
      </c>
      <c r="AL43" s="56" t="s">
        <v>73</v>
      </c>
      <c r="AM43" s="56" t="n">
        <v>0</v>
      </c>
      <c r="AN43" s="32" t="n">
        <f aca="false">+AJ43-AM43</f>
        <v>44338</v>
      </c>
      <c r="AO43" s="32" t="n">
        <f aca="false">AC43-AJ43</f>
        <v>106612.286678632</v>
      </c>
      <c r="AP43" s="2" t="n">
        <v>35466</v>
      </c>
      <c r="AQ43" s="56" t="s">
        <v>73</v>
      </c>
      <c r="AR43" s="56" t="s">
        <v>73</v>
      </c>
      <c r="AS43" s="56" t="s">
        <v>73</v>
      </c>
      <c r="AX43" s="32" t="n">
        <f aca="false">+M43</f>
        <v>35750</v>
      </c>
      <c r="AY43" s="32" t="n">
        <f aca="false">+N43</f>
        <v>564</v>
      </c>
      <c r="AZ43" s="32" t="n">
        <f aca="false">+R43</f>
        <v>19941.7675</v>
      </c>
      <c r="BA43" s="32" t="n">
        <f aca="false">+'load Info'!S43</f>
        <v>0</v>
      </c>
      <c r="BB43" s="32" t="n">
        <f aca="false">+X43</f>
        <v>0</v>
      </c>
      <c r="BE43" s="57" t="n">
        <f aca="false">IF(AX43&lt;0,AX43,0)</f>
        <v>0</v>
      </c>
      <c r="BF43" s="57" t="n">
        <f aca="false">IF(AY43&lt;0,AY43,0)</f>
        <v>0</v>
      </c>
      <c r="BG43" s="57" t="n">
        <f aca="false">IF(AZ43&lt;0,AZ43,0)</f>
        <v>0</v>
      </c>
      <c r="BH43" s="57" t="n">
        <f aca="false">IF(BA43&lt;0,BA43,0)</f>
        <v>0</v>
      </c>
      <c r="BI43" s="57" t="n">
        <f aca="false">IF(BB43&lt;0,BB43,0)</f>
        <v>0</v>
      </c>
      <c r="BJ43" s="32" t="n">
        <f aca="false">SUM(BE43:BI43)</f>
        <v>0</v>
      </c>
    </row>
    <row r="44" customFormat="false" ht="12.75" hidden="false" customHeight="false" outlineLevel="0" collapsed="false">
      <c r="B44" s="9" t="n">
        <f aca="false">+MONTH(D44)</f>
        <v>2</v>
      </c>
      <c r="D44" s="2" t="n">
        <v>35467</v>
      </c>
      <c r="E44" s="62" t="n">
        <v>23</v>
      </c>
      <c r="F44" s="62" t="n">
        <v>23</v>
      </c>
      <c r="G44" s="62" t="n">
        <v>37</v>
      </c>
      <c r="H44" s="62" t="n">
        <v>45</v>
      </c>
      <c r="I44" s="50" t="n">
        <f aca="false">AVERAGE(G44:H44)</f>
        <v>41</v>
      </c>
      <c r="J44" s="37" t="s">
        <v>72</v>
      </c>
      <c r="K44" s="5" t="n">
        <v>38064</v>
      </c>
      <c r="L44" s="54" t="n">
        <v>38196</v>
      </c>
      <c r="M44" s="54" t="n">
        <v>34360</v>
      </c>
      <c r="N44" s="54" t="n">
        <v>564</v>
      </c>
      <c r="O44" s="63" t="n">
        <v>0</v>
      </c>
      <c r="P44" s="5" t="n">
        <v>7530</v>
      </c>
      <c r="Q44" s="54" t="n">
        <v>6921</v>
      </c>
      <c r="R44" s="63" t="n">
        <v>29049.48</v>
      </c>
      <c r="S44" s="54" t="n">
        <v>0</v>
      </c>
      <c r="T44" s="54" t="n">
        <v>-1203</v>
      </c>
      <c r="U44" s="54" t="n">
        <v>-108.7512</v>
      </c>
      <c r="V44" s="5" t="n">
        <v>0</v>
      </c>
      <c r="W44" s="54" t="n">
        <v>12105</v>
      </c>
      <c r="X44" s="54" t="n">
        <v>0</v>
      </c>
      <c r="Y44" s="54" t="n">
        <v>0</v>
      </c>
      <c r="Z44" s="63" t="n">
        <v>-121</v>
      </c>
      <c r="AA44" s="54" t="n">
        <v>0</v>
      </c>
      <c r="AB44" s="53" t="n">
        <f aca="false">SUM(K44:Z44)</f>
        <v>165356.7288</v>
      </c>
      <c r="AC44" s="54" t="n">
        <v>164544.408703051</v>
      </c>
      <c r="AD44" s="54" t="n">
        <v>124258</v>
      </c>
      <c r="AE44" s="54" t="n">
        <v>0</v>
      </c>
      <c r="AF44" s="54" t="n">
        <v>12172</v>
      </c>
      <c r="AG44" s="54" t="n">
        <v>0</v>
      </c>
      <c r="AH44" s="53" t="n">
        <f aca="false">SUM(AC44:AG44)</f>
        <v>300974.40870305</v>
      </c>
      <c r="AI44" s="55" t="n">
        <f aca="false">+AB44-L44-Q44</f>
        <v>120239.7288</v>
      </c>
      <c r="AJ44" s="32" t="n">
        <f aca="false">L44+Q44</f>
        <v>45117</v>
      </c>
      <c r="AK44" s="56" t="s">
        <v>73</v>
      </c>
      <c r="AL44" s="56" t="s">
        <v>73</v>
      </c>
      <c r="AM44" s="56" t="n">
        <v>0</v>
      </c>
      <c r="AN44" s="32" t="n">
        <f aca="false">+AJ44-AM44</f>
        <v>45117</v>
      </c>
      <c r="AO44" s="32" t="n">
        <f aca="false">AC44-AJ44</f>
        <v>119427.40870305</v>
      </c>
      <c r="AP44" s="2" t="n">
        <v>35467</v>
      </c>
      <c r="AQ44" s="56" t="s">
        <v>73</v>
      </c>
      <c r="AR44" s="56" t="s">
        <v>73</v>
      </c>
      <c r="AS44" s="56" t="s">
        <v>73</v>
      </c>
      <c r="AX44" s="32" t="n">
        <f aca="false">+M44</f>
        <v>34360</v>
      </c>
      <c r="AY44" s="32" t="n">
        <f aca="false">+N44</f>
        <v>564</v>
      </c>
      <c r="AZ44" s="32" t="n">
        <f aca="false">+R44</f>
        <v>29049.48</v>
      </c>
      <c r="BA44" s="32" t="n">
        <f aca="false">+'load Info'!S44</f>
        <v>0</v>
      </c>
      <c r="BB44" s="32" t="n">
        <f aca="false">+X44</f>
        <v>0</v>
      </c>
      <c r="BE44" s="57" t="n">
        <f aca="false">IF(AX44&lt;0,AX44,0)</f>
        <v>0</v>
      </c>
      <c r="BF44" s="57" t="n">
        <f aca="false">IF(AY44&lt;0,AY44,0)</f>
        <v>0</v>
      </c>
      <c r="BG44" s="57" t="n">
        <f aca="false">IF(AZ44&lt;0,AZ44,0)</f>
        <v>0</v>
      </c>
      <c r="BH44" s="57" t="n">
        <f aca="false">IF(BA44&lt;0,BA44,0)</f>
        <v>0</v>
      </c>
      <c r="BI44" s="57" t="n">
        <f aca="false">IF(BB44&lt;0,BB44,0)</f>
        <v>0</v>
      </c>
      <c r="BJ44" s="32" t="n">
        <f aca="false">SUM(BE44:BI44)</f>
        <v>0</v>
      </c>
    </row>
    <row r="45" customFormat="false" ht="12.75" hidden="false" customHeight="false" outlineLevel="0" collapsed="false">
      <c r="B45" s="9" t="n">
        <f aca="false">+MONTH(D45)</f>
        <v>2</v>
      </c>
      <c r="D45" s="2" t="n">
        <v>35468</v>
      </c>
      <c r="E45" s="62" t="n">
        <v>21</v>
      </c>
      <c r="F45" s="62" t="n">
        <v>21</v>
      </c>
      <c r="G45" s="62" t="n">
        <v>39</v>
      </c>
      <c r="H45" s="62" t="n">
        <v>48</v>
      </c>
      <c r="I45" s="50" t="n">
        <f aca="false">AVERAGE(G45:H45)</f>
        <v>43.5</v>
      </c>
      <c r="J45" s="37" t="s">
        <v>72</v>
      </c>
      <c r="K45" s="5" t="n">
        <v>38064</v>
      </c>
      <c r="L45" s="54" t="n">
        <v>38284</v>
      </c>
      <c r="M45" s="54" t="n">
        <v>35268</v>
      </c>
      <c r="N45" s="54" t="n">
        <v>564</v>
      </c>
      <c r="O45" s="63" t="n">
        <v>0</v>
      </c>
      <c r="P45" s="5" t="n">
        <v>7530</v>
      </c>
      <c r="Q45" s="54" t="n">
        <v>6921</v>
      </c>
      <c r="R45" s="63" t="n">
        <v>27276.0575</v>
      </c>
      <c r="S45" s="54" t="n">
        <v>0</v>
      </c>
      <c r="T45" s="54" t="n">
        <v>-1305</v>
      </c>
      <c r="U45" s="54" t="n">
        <v>-104.31764375</v>
      </c>
      <c r="V45" s="5" t="n">
        <v>0</v>
      </c>
      <c r="W45" s="54" t="n">
        <v>12105</v>
      </c>
      <c r="X45" s="54" t="n">
        <v>0</v>
      </c>
      <c r="Y45" s="54" t="n">
        <v>0</v>
      </c>
      <c r="Z45" s="63" t="n">
        <v>-121</v>
      </c>
      <c r="AA45" s="54" t="n">
        <v>0</v>
      </c>
      <c r="AB45" s="53" t="n">
        <f aca="false">SUM(K45:Z45)</f>
        <v>164481.73985625</v>
      </c>
      <c r="AC45" s="54" t="n">
        <v>157828.816957906</v>
      </c>
      <c r="AD45" s="54" t="n">
        <v>127785</v>
      </c>
      <c r="AE45" s="54" t="n">
        <v>0</v>
      </c>
      <c r="AF45" s="54" t="n">
        <v>12782</v>
      </c>
      <c r="AG45" s="54" t="n">
        <v>0</v>
      </c>
      <c r="AH45" s="53" t="n">
        <f aca="false">SUM(AC45:AG45)</f>
        <v>298395.816957906</v>
      </c>
      <c r="AI45" s="55" t="n">
        <f aca="false">+AB45-L45-Q45</f>
        <v>119276.73985625</v>
      </c>
      <c r="AJ45" s="32" t="n">
        <f aca="false">L45+Q45</f>
        <v>45205</v>
      </c>
      <c r="AK45" s="56" t="s">
        <v>73</v>
      </c>
      <c r="AL45" s="56" t="s">
        <v>73</v>
      </c>
      <c r="AM45" s="56" t="n">
        <v>0</v>
      </c>
      <c r="AN45" s="32" t="n">
        <f aca="false">+AJ45-AM45</f>
        <v>45205</v>
      </c>
      <c r="AO45" s="32" t="n">
        <f aca="false">AC45-AJ45</f>
        <v>112623.816957906</v>
      </c>
      <c r="AP45" s="2" t="n">
        <v>35468</v>
      </c>
      <c r="AQ45" s="56" t="s">
        <v>73</v>
      </c>
      <c r="AR45" s="56" t="s">
        <v>73</v>
      </c>
      <c r="AS45" s="56" t="s">
        <v>73</v>
      </c>
      <c r="AX45" s="32" t="n">
        <f aca="false">+M45</f>
        <v>35268</v>
      </c>
      <c r="AY45" s="32" t="n">
        <f aca="false">+N45</f>
        <v>564</v>
      </c>
      <c r="AZ45" s="32" t="n">
        <f aca="false">+R45</f>
        <v>27276.0575</v>
      </c>
      <c r="BA45" s="32" t="n">
        <f aca="false">+'load Info'!S45</f>
        <v>0</v>
      </c>
      <c r="BB45" s="32" t="n">
        <f aca="false">+X45</f>
        <v>0</v>
      </c>
      <c r="BE45" s="57" t="n">
        <f aca="false">IF(AX45&lt;0,AX45,0)</f>
        <v>0</v>
      </c>
      <c r="BF45" s="57" t="n">
        <f aca="false">IF(AY45&lt;0,AY45,0)</f>
        <v>0</v>
      </c>
      <c r="BG45" s="57" t="n">
        <f aca="false">IF(AZ45&lt;0,AZ45,0)</f>
        <v>0</v>
      </c>
      <c r="BH45" s="57" t="n">
        <f aca="false">IF(BA45&lt;0,BA45,0)</f>
        <v>0</v>
      </c>
      <c r="BI45" s="57" t="n">
        <f aca="false">IF(BB45&lt;0,BB45,0)</f>
        <v>0</v>
      </c>
      <c r="BJ45" s="32" t="n">
        <f aca="false">SUM(BE45:BI45)</f>
        <v>0</v>
      </c>
    </row>
    <row r="46" customFormat="false" ht="12.75" hidden="false" customHeight="false" outlineLevel="0" collapsed="false">
      <c r="B46" s="9" t="n">
        <f aca="false">+MONTH(D46)</f>
        <v>2</v>
      </c>
      <c r="D46" s="2" t="n">
        <v>35469</v>
      </c>
      <c r="E46" s="62" t="n">
        <v>25</v>
      </c>
      <c r="F46" s="62" t="n">
        <v>27</v>
      </c>
      <c r="G46" s="62" t="n">
        <v>34</v>
      </c>
      <c r="H46" s="62" t="n">
        <v>43</v>
      </c>
      <c r="I46" s="50" t="n">
        <f aca="false">AVERAGE(G46:H46)</f>
        <v>38.5</v>
      </c>
      <c r="J46" s="37" t="s">
        <v>72</v>
      </c>
      <c r="K46" s="5" t="n">
        <v>41064</v>
      </c>
      <c r="L46" s="54" t="n">
        <v>22046</v>
      </c>
      <c r="M46" s="54" t="n">
        <v>49676</v>
      </c>
      <c r="N46" s="54" t="n">
        <v>564</v>
      </c>
      <c r="O46" s="63" t="n">
        <v>7000</v>
      </c>
      <c r="P46" s="5" t="n">
        <v>7530</v>
      </c>
      <c r="Q46" s="54" t="n">
        <v>26021</v>
      </c>
      <c r="R46" s="63" t="n">
        <v>27421.05</v>
      </c>
      <c r="S46" s="54" t="n">
        <v>0</v>
      </c>
      <c r="T46" s="54" t="n">
        <v>-1509</v>
      </c>
      <c r="U46" s="54" t="n">
        <v>-152.430125</v>
      </c>
      <c r="V46" s="5" t="n">
        <v>0</v>
      </c>
      <c r="W46" s="54" t="n">
        <v>19257</v>
      </c>
      <c r="X46" s="54" t="n">
        <v>1532</v>
      </c>
      <c r="Y46" s="54" t="n">
        <v>6673</v>
      </c>
      <c r="Z46" s="63" t="n">
        <v>-275</v>
      </c>
      <c r="AA46" s="54" t="n">
        <v>0</v>
      </c>
      <c r="AB46" s="53" t="n">
        <f aca="false">SUM(K46:Z46)</f>
        <v>206847.619875</v>
      </c>
      <c r="AC46" s="54" t="n">
        <v>208478.405350949</v>
      </c>
      <c r="AD46" s="54" t="n">
        <v>129217</v>
      </c>
      <c r="AE46" s="54" t="n">
        <v>0</v>
      </c>
      <c r="AF46" s="54" t="n">
        <v>15044</v>
      </c>
      <c r="AG46" s="54" t="n">
        <v>0</v>
      </c>
      <c r="AH46" s="53" t="n">
        <f aca="false">SUM(AC46:AG46)</f>
        <v>352739.405350949</v>
      </c>
      <c r="AI46" s="55" t="n">
        <f aca="false">+AB46-L46-Q46</f>
        <v>158780.619875</v>
      </c>
      <c r="AJ46" s="32" t="n">
        <f aca="false">L46+Q46</f>
        <v>48067</v>
      </c>
      <c r="AK46" s="56" t="s">
        <v>73</v>
      </c>
      <c r="AL46" s="56" t="s">
        <v>73</v>
      </c>
      <c r="AM46" s="56" t="n">
        <v>0</v>
      </c>
      <c r="AN46" s="32" t="n">
        <f aca="false">+AJ46-AM46</f>
        <v>48067</v>
      </c>
      <c r="AO46" s="32" t="n">
        <f aca="false">AC46-AJ46</f>
        <v>160411.405350949</v>
      </c>
      <c r="AP46" s="2" t="n">
        <v>35469</v>
      </c>
      <c r="AQ46" s="56" t="s">
        <v>73</v>
      </c>
      <c r="AR46" s="56" t="s">
        <v>73</v>
      </c>
      <c r="AS46" s="56" t="s">
        <v>73</v>
      </c>
      <c r="AX46" s="32" t="n">
        <f aca="false">+M46</f>
        <v>49676</v>
      </c>
      <c r="AY46" s="32" t="n">
        <f aca="false">+N46</f>
        <v>564</v>
      </c>
      <c r="AZ46" s="32" t="n">
        <f aca="false">+R46</f>
        <v>27421.05</v>
      </c>
      <c r="BA46" s="32" t="n">
        <f aca="false">+'load Info'!S46</f>
        <v>0</v>
      </c>
      <c r="BB46" s="32" t="n">
        <f aca="false">+X46</f>
        <v>1532</v>
      </c>
      <c r="BE46" s="57" t="n">
        <f aca="false">IF(AX46&lt;0,AX46,0)</f>
        <v>0</v>
      </c>
      <c r="BF46" s="57" t="n">
        <f aca="false">IF(AY46&lt;0,AY46,0)</f>
        <v>0</v>
      </c>
      <c r="BG46" s="57" t="n">
        <f aca="false">IF(AZ46&lt;0,AZ46,0)</f>
        <v>0</v>
      </c>
      <c r="BH46" s="57" t="n">
        <f aca="false">IF(BA46&lt;0,BA46,0)</f>
        <v>0</v>
      </c>
      <c r="BI46" s="57" t="n">
        <f aca="false">IF(BB46&lt;0,BB46,0)</f>
        <v>0</v>
      </c>
      <c r="BJ46" s="32" t="n">
        <f aca="false">SUM(BE46:BI46)</f>
        <v>0</v>
      </c>
    </row>
    <row r="47" customFormat="false" ht="12.75" hidden="false" customHeight="false" outlineLevel="0" collapsed="false">
      <c r="B47" s="9" t="n">
        <f aca="false">+MONTH(D47)</f>
        <v>2</v>
      </c>
      <c r="D47" s="2" t="n">
        <v>35470</v>
      </c>
      <c r="E47" s="62" t="n">
        <v>32</v>
      </c>
      <c r="F47" s="62" t="n">
        <v>32</v>
      </c>
      <c r="G47" s="62" t="n">
        <v>28</v>
      </c>
      <c r="H47" s="62" t="n">
        <v>36</v>
      </c>
      <c r="I47" s="50" t="n">
        <f aca="false">AVERAGE(G47:H47)</f>
        <v>32</v>
      </c>
      <c r="J47" s="37" t="s">
        <v>72</v>
      </c>
      <c r="K47" s="5" t="n">
        <v>41064</v>
      </c>
      <c r="L47" s="54" t="n">
        <v>22046</v>
      </c>
      <c r="M47" s="54" t="n">
        <v>49138</v>
      </c>
      <c r="N47" s="54" t="n">
        <v>564</v>
      </c>
      <c r="O47" s="63" t="n">
        <v>7000</v>
      </c>
      <c r="P47" s="5" t="n">
        <v>7530</v>
      </c>
      <c r="Q47" s="54" t="n">
        <v>26021</v>
      </c>
      <c r="R47" s="63" t="n">
        <v>47406.89</v>
      </c>
      <c r="S47" s="54" t="n">
        <v>0</v>
      </c>
      <c r="T47" s="54" t="n">
        <v>-1426</v>
      </c>
      <c r="U47" s="54" t="n">
        <v>-202.394725</v>
      </c>
      <c r="V47" s="5" t="n">
        <v>0</v>
      </c>
      <c r="W47" s="54" t="n">
        <v>19257</v>
      </c>
      <c r="X47" s="54" t="n">
        <v>1532</v>
      </c>
      <c r="Y47" s="54" t="n">
        <v>6673</v>
      </c>
      <c r="Z47" s="63" t="n">
        <v>-275</v>
      </c>
      <c r="AA47" s="54" t="n">
        <v>0</v>
      </c>
      <c r="AB47" s="53" t="n">
        <f aca="false">SUM(K47:Z47)</f>
        <v>226328.495275</v>
      </c>
      <c r="AC47" s="54" t="n">
        <v>225687.956301524</v>
      </c>
      <c r="AD47" s="54" t="n">
        <v>124873</v>
      </c>
      <c r="AE47" s="54" t="n">
        <v>2</v>
      </c>
      <c r="AF47" s="54" t="n">
        <v>14506</v>
      </c>
      <c r="AG47" s="54" t="n">
        <v>0</v>
      </c>
      <c r="AH47" s="53" t="n">
        <f aca="false">SUM(AC47:AG47)</f>
        <v>365068.956301524</v>
      </c>
      <c r="AI47" s="55" t="n">
        <f aca="false">+AB47-L47-Q47</f>
        <v>178261.495275</v>
      </c>
      <c r="AJ47" s="32" t="n">
        <f aca="false">L47+Q47</f>
        <v>48067</v>
      </c>
      <c r="AK47" s="56" t="s">
        <v>73</v>
      </c>
      <c r="AL47" s="56" t="s">
        <v>73</v>
      </c>
      <c r="AM47" s="56" t="n">
        <v>0</v>
      </c>
      <c r="AN47" s="32" t="n">
        <f aca="false">+AJ47-AM47</f>
        <v>48067</v>
      </c>
      <c r="AO47" s="32" t="n">
        <f aca="false">AC47-AJ47</f>
        <v>177620.956301524</v>
      </c>
      <c r="AP47" s="2" t="n">
        <v>35470</v>
      </c>
      <c r="AQ47" s="56" t="s">
        <v>73</v>
      </c>
      <c r="AR47" s="56" t="s">
        <v>73</v>
      </c>
      <c r="AS47" s="56" t="s">
        <v>73</v>
      </c>
      <c r="AX47" s="32" t="n">
        <f aca="false">+M47</f>
        <v>49138</v>
      </c>
      <c r="AY47" s="32" t="n">
        <f aca="false">+N47</f>
        <v>564</v>
      </c>
      <c r="AZ47" s="32" t="n">
        <f aca="false">+R47</f>
        <v>47406.89</v>
      </c>
      <c r="BA47" s="32" t="n">
        <f aca="false">+'load Info'!S47</f>
        <v>0</v>
      </c>
      <c r="BB47" s="32" t="n">
        <f aca="false">+X47</f>
        <v>1532</v>
      </c>
      <c r="BE47" s="57" t="n">
        <f aca="false">IF(AX47&lt;0,AX47,0)</f>
        <v>0</v>
      </c>
      <c r="BF47" s="57" t="n">
        <f aca="false">IF(AY47&lt;0,AY47,0)</f>
        <v>0</v>
      </c>
      <c r="BG47" s="57" t="n">
        <f aca="false">IF(AZ47&lt;0,AZ47,0)</f>
        <v>0</v>
      </c>
      <c r="BH47" s="57" t="n">
        <f aca="false">IF(BA47&lt;0,BA47,0)</f>
        <v>0</v>
      </c>
      <c r="BI47" s="57" t="n">
        <f aca="false">IF(BB47&lt;0,BB47,0)</f>
        <v>0</v>
      </c>
      <c r="BJ47" s="32" t="n">
        <f aca="false">SUM(BE47:BI47)</f>
        <v>0</v>
      </c>
    </row>
    <row r="48" customFormat="false" ht="12.75" hidden="false" customHeight="false" outlineLevel="0" collapsed="false">
      <c r="B48" s="9" t="n">
        <f aca="false">+MONTH(D48)</f>
        <v>2</v>
      </c>
      <c r="D48" s="2" t="n">
        <v>35471</v>
      </c>
      <c r="E48" s="62" t="n">
        <v>32</v>
      </c>
      <c r="F48" s="62" t="n">
        <v>30</v>
      </c>
      <c r="G48" s="62" t="n">
        <v>32</v>
      </c>
      <c r="H48" s="62" t="n">
        <v>39</v>
      </c>
      <c r="I48" s="50" t="n">
        <f aca="false">AVERAGE(G48:H48)</f>
        <v>35.5</v>
      </c>
      <c r="J48" s="37" t="s">
        <v>72</v>
      </c>
      <c r="K48" s="5" t="n">
        <v>38064</v>
      </c>
      <c r="L48" s="54" t="n">
        <v>22046</v>
      </c>
      <c r="M48" s="54" t="n">
        <v>44964</v>
      </c>
      <c r="N48" s="54" t="n">
        <v>2000</v>
      </c>
      <c r="O48" s="63" t="n">
        <v>7000</v>
      </c>
      <c r="P48" s="5" t="n">
        <v>7530</v>
      </c>
      <c r="Q48" s="54" t="n">
        <v>26021</v>
      </c>
      <c r="R48" s="63" t="n">
        <v>42770.3275</v>
      </c>
      <c r="S48" s="54" t="n">
        <v>0</v>
      </c>
      <c r="T48" s="54" t="n">
        <v>-1719</v>
      </c>
      <c r="U48" s="54" t="n">
        <v>-190.80331875</v>
      </c>
      <c r="V48" s="5" t="n">
        <v>0</v>
      </c>
      <c r="W48" s="54" t="n">
        <v>19257</v>
      </c>
      <c r="X48" s="54" t="n">
        <v>1532</v>
      </c>
      <c r="Y48" s="54" t="n">
        <v>6673</v>
      </c>
      <c r="Z48" s="63" t="n">
        <v>-275</v>
      </c>
      <c r="AA48" s="54" t="n">
        <v>0</v>
      </c>
      <c r="AB48" s="53" t="n">
        <f aca="false">SUM(K48:Z48)</f>
        <v>215672.52418125</v>
      </c>
      <c r="AC48" s="54" t="n">
        <v>223010.289095092</v>
      </c>
      <c r="AD48" s="54" t="n">
        <v>128353</v>
      </c>
      <c r="AE48" s="54" t="n">
        <v>7</v>
      </c>
      <c r="AF48" s="54" t="n">
        <v>14785</v>
      </c>
      <c r="AG48" s="54" t="n">
        <v>0</v>
      </c>
      <c r="AH48" s="53" t="n">
        <f aca="false">SUM(AC48:AG48)</f>
        <v>366155.289095092</v>
      </c>
      <c r="AI48" s="55" t="n">
        <f aca="false">+AB48-L48-Q48</f>
        <v>167605.52418125</v>
      </c>
      <c r="AJ48" s="32" t="n">
        <f aca="false">L48+Q48</f>
        <v>48067</v>
      </c>
      <c r="AK48" s="56" t="s">
        <v>73</v>
      </c>
      <c r="AL48" s="56" t="s">
        <v>73</v>
      </c>
      <c r="AM48" s="56" t="n">
        <v>0</v>
      </c>
      <c r="AN48" s="32" t="n">
        <f aca="false">+AJ48-AM48</f>
        <v>48067</v>
      </c>
      <c r="AO48" s="32" t="n">
        <f aca="false">AC48-AJ48</f>
        <v>174943.289095092</v>
      </c>
      <c r="AP48" s="2" t="n">
        <v>35471</v>
      </c>
      <c r="AQ48" s="56" t="s">
        <v>73</v>
      </c>
      <c r="AR48" s="56" t="s">
        <v>73</v>
      </c>
      <c r="AS48" s="56" t="s">
        <v>73</v>
      </c>
      <c r="AX48" s="32" t="n">
        <f aca="false">+M48</f>
        <v>44964</v>
      </c>
      <c r="AY48" s="32" t="n">
        <f aca="false">+N48</f>
        <v>2000</v>
      </c>
      <c r="AZ48" s="32" t="n">
        <f aca="false">+R48</f>
        <v>42770.3275</v>
      </c>
      <c r="BA48" s="32" t="n">
        <f aca="false">+'load Info'!S48</f>
        <v>0</v>
      </c>
      <c r="BB48" s="32" t="n">
        <f aca="false">+X48</f>
        <v>1532</v>
      </c>
      <c r="BE48" s="57" t="n">
        <f aca="false">IF(AX48&lt;0,AX48,0)</f>
        <v>0</v>
      </c>
      <c r="BF48" s="57" t="n">
        <f aca="false">IF(AY48&lt;0,AY48,0)</f>
        <v>0</v>
      </c>
      <c r="BG48" s="57" t="n">
        <f aca="false">IF(AZ48&lt;0,AZ48,0)</f>
        <v>0</v>
      </c>
      <c r="BH48" s="57" t="n">
        <f aca="false">IF(BA48&lt;0,BA48,0)</f>
        <v>0</v>
      </c>
      <c r="BI48" s="57" t="n">
        <f aca="false">IF(BB48&lt;0,BB48,0)</f>
        <v>0</v>
      </c>
      <c r="BJ48" s="32" t="n">
        <f aca="false">SUM(BE48:BI48)</f>
        <v>0</v>
      </c>
    </row>
    <row r="49" customFormat="false" ht="12.75" hidden="false" customHeight="false" outlineLevel="0" collapsed="false">
      <c r="B49" s="9" t="n">
        <f aca="false">+MONTH(D49)</f>
        <v>2</v>
      </c>
      <c r="D49" s="2" t="n">
        <v>35472</v>
      </c>
      <c r="E49" s="62" t="n">
        <v>30</v>
      </c>
      <c r="F49" s="62" t="n">
        <v>31</v>
      </c>
      <c r="G49" s="62" t="n">
        <v>30</v>
      </c>
      <c r="H49" s="62" t="n">
        <v>37</v>
      </c>
      <c r="I49" s="50" t="n">
        <f aca="false">AVERAGE(G49:H49)</f>
        <v>33.5</v>
      </c>
      <c r="J49" s="37" t="s">
        <v>72</v>
      </c>
      <c r="K49" s="5" t="n">
        <v>40222</v>
      </c>
      <c r="L49" s="54" t="n">
        <v>24063</v>
      </c>
      <c r="M49" s="54" t="n">
        <v>44557</v>
      </c>
      <c r="N49" s="54" t="n">
        <v>7000</v>
      </c>
      <c r="O49" s="63" t="n">
        <v>0</v>
      </c>
      <c r="P49" s="5" t="n">
        <v>12930</v>
      </c>
      <c r="Q49" s="54" t="n">
        <v>19613</v>
      </c>
      <c r="R49" s="63" t="n">
        <v>48054.9925</v>
      </c>
      <c r="S49" s="54" t="n">
        <v>0</v>
      </c>
      <c r="T49" s="54" t="n">
        <v>-1999</v>
      </c>
      <c r="U49" s="54" t="n">
        <v>-201.49498125</v>
      </c>
      <c r="V49" s="5" t="n">
        <v>0</v>
      </c>
      <c r="W49" s="54" t="n">
        <v>17099</v>
      </c>
      <c r="X49" s="54" t="n">
        <v>0</v>
      </c>
      <c r="Y49" s="54" t="n">
        <v>6673</v>
      </c>
      <c r="Z49" s="63" t="n">
        <v>-238</v>
      </c>
      <c r="AA49" s="54" t="n">
        <v>0</v>
      </c>
      <c r="AB49" s="53" t="n">
        <f aca="false">SUM(K49:Z49)</f>
        <v>217773.49751875</v>
      </c>
      <c r="AC49" s="54" t="n">
        <v>220305.499877669</v>
      </c>
      <c r="AD49" s="54" t="n">
        <v>109839</v>
      </c>
      <c r="AE49" s="54" t="n">
        <v>1</v>
      </c>
      <c r="AF49" s="54" t="n">
        <v>15262</v>
      </c>
      <c r="AG49" s="54" t="n">
        <v>0</v>
      </c>
      <c r="AH49" s="53" t="n">
        <f aca="false">SUM(AC49:AG49)</f>
        <v>345407.499877669</v>
      </c>
      <c r="AI49" s="55" t="n">
        <f aca="false">+AB49-L49-Q49</f>
        <v>174097.49751875</v>
      </c>
      <c r="AJ49" s="32" t="n">
        <f aca="false">L49+Q49</f>
        <v>43676</v>
      </c>
      <c r="AK49" s="56" t="s">
        <v>73</v>
      </c>
      <c r="AL49" s="56" t="s">
        <v>73</v>
      </c>
      <c r="AM49" s="56" t="n">
        <v>0</v>
      </c>
      <c r="AN49" s="32" t="n">
        <f aca="false">+AJ49-AM49</f>
        <v>43676</v>
      </c>
      <c r="AO49" s="32" t="n">
        <f aca="false">AC49-AJ49</f>
        <v>176629.499877669</v>
      </c>
      <c r="AP49" s="2" t="n">
        <v>35472</v>
      </c>
      <c r="AQ49" s="56" t="s">
        <v>73</v>
      </c>
      <c r="AR49" s="56" t="s">
        <v>73</v>
      </c>
      <c r="AS49" s="56" t="s">
        <v>73</v>
      </c>
      <c r="AX49" s="32" t="n">
        <f aca="false">+M49</f>
        <v>44557</v>
      </c>
      <c r="AY49" s="32" t="n">
        <f aca="false">+N49</f>
        <v>7000</v>
      </c>
      <c r="AZ49" s="32" t="n">
        <f aca="false">+R49</f>
        <v>48054.9925</v>
      </c>
      <c r="BA49" s="32" t="n">
        <f aca="false">+'load Info'!S49</f>
        <v>0</v>
      </c>
      <c r="BB49" s="32" t="n">
        <f aca="false">+X49</f>
        <v>0</v>
      </c>
      <c r="BE49" s="57" t="n">
        <f aca="false">IF(AX49&lt;0,AX49,0)</f>
        <v>0</v>
      </c>
      <c r="BF49" s="57" t="n">
        <f aca="false">IF(AY49&lt;0,AY49,0)</f>
        <v>0</v>
      </c>
      <c r="BG49" s="57" t="n">
        <f aca="false">IF(AZ49&lt;0,AZ49,0)</f>
        <v>0</v>
      </c>
      <c r="BH49" s="57" t="n">
        <f aca="false">IF(BA49&lt;0,BA49,0)</f>
        <v>0</v>
      </c>
      <c r="BI49" s="57" t="n">
        <f aca="false">IF(BB49&lt;0,BB49,0)</f>
        <v>0</v>
      </c>
      <c r="BJ49" s="32" t="n">
        <f aca="false">SUM(BE49:BI49)</f>
        <v>0</v>
      </c>
    </row>
    <row r="50" customFormat="false" ht="12.75" hidden="false" customHeight="false" outlineLevel="0" collapsed="false">
      <c r="B50" s="9" t="n">
        <f aca="false">+MONTH(D50)</f>
        <v>2</v>
      </c>
      <c r="D50" s="2" t="n">
        <v>35473</v>
      </c>
      <c r="E50" s="62" t="n">
        <v>26</v>
      </c>
      <c r="F50" s="62" t="n">
        <v>22</v>
      </c>
      <c r="G50" s="62" t="n">
        <v>34</v>
      </c>
      <c r="H50" s="62" t="n">
        <v>50</v>
      </c>
      <c r="I50" s="50" t="n">
        <f aca="false">AVERAGE(G50:H50)</f>
        <v>42</v>
      </c>
      <c r="J50" s="37" t="s">
        <v>72</v>
      </c>
      <c r="K50" s="5" t="n">
        <v>46064</v>
      </c>
      <c r="L50" s="54" t="n">
        <v>23872</v>
      </c>
      <c r="M50" s="54" t="n">
        <v>45935</v>
      </c>
      <c r="N50" s="54" t="n">
        <v>3000</v>
      </c>
      <c r="O50" s="63" t="n">
        <v>0</v>
      </c>
      <c r="P50" s="5" t="n">
        <v>7530</v>
      </c>
      <c r="Q50" s="54" t="n">
        <v>20483</v>
      </c>
      <c r="R50" s="63" t="n">
        <v>46871.745</v>
      </c>
      <c r="S50" s="54" t="n">
        <v>0</v>
      </c>
      <c r="T50" s="54" t="n">
        <v>-1954</v>
      </c>
      <c r="U50" s="54" t="n">
        <v>-187.2118625</v>
      </c>
      <c r="V50" s="5" t="n">
        <v>0</v>
      </c>
      <c r="W50" s="54" t="n">
        <v>14257</v>
      </c>
      <c r="X50" s="54" t="n">
        <v>0</v>
      </c>
      <c r="Y50" s="54" t="n">
        <v>3673</v>
      </c>
      <c r="Z50" s="63" t="n">
        <v>-179</v>
      </c>
      <c r="AA50" s="54" t="n">
        <v>0</v>
      </c>
      <c r="AB50" s="53" t="n">
        <f aca="false">SUM(K50:Z50)</f>
        <v>209365.5331375</v>
      </c>
      <c r="AC50" s="54" t="n">
        <v>198124.045108062</v>
      </c>
      <c r="AD50" s="54" t="n">
        <v>85096</v>
      </c>
      <c r="AE50" s="54" t="n">
        <v>0</v>
      </c>
      <c r="AF50" s="54" t="n">
        <v>14638</v>
      </c>
      <c r="AG50" s="54" t="n">
        <v>0</v>
      </c>
      <c r="AH50" s="53" t="n">
        <f aca="false">SUM(AC50:AG50)</f>
        <v>297858.045108062</v>
      </c>
      <c r="AI50" s="55" t="n">
        <f aca="false">+AB50-L50-Q50</f>
        <v>165010.5331375</v>
      </c>
      <c r="AJ50" s="32" t="n">
        <f aca="false">L50+Q50</f>
        <v>44355</v>
      </c>
      <c r="AK50" s="56" t="s">
        <v>73</v>
      </c>
      <c r="AL50" s="56" t="s">
        <v>73</v>
      </c>
      <c r="AM50" s="56" t="n">
        <v>0</v>
      </c>
      <c r="AN50" s="32" t="n">
        <f aca="false">+AJ50-AM50</f>
        <v>44355</v>
      </c>
      <c r="AO50" s="32" t="n">
        <f aca="false">AC50-AJ50</f>
        <v>153769.045108062</v>
      </c>
      <c r="AP50" s="2" t="n">
        <v>35473</v>
      </c>
      <c r="AQ50" s="56" t="s">
        <v>73</v>
      </c>
      <c r="AR50" s="56" t="s">
        <v>73</v>
      </c>
      <c r="AS50" s="56" t="s">
        <v>73</v>
      </c>
      <c r="AX50" s="32" t="n">
        <f aca="false">+M50</f>
        <v>45935</v>
      </c>
      <c r="AY50" s="32" t="n">
        <f aca="false">+N50</f>
        <v>3000</v>
      </c>
      <c r="AZ50" s="32" t="n">
        <f aca="false">+R50</f>
        <v>46871.745</v>
      </c>
      <c r="BA50" s="32" t="n">
        <f aca="false">+'load Info'!S50</f>
        <v>0</v>
      </c>
      <c r="BB50" s="32" t="n">
        <f aca="false">+X50</f>
        <v>0</v>
      </c>
      <c r="BE50" s="57" t="n">
        <f aca="false">IF(AX50&lt;0,AX50,0)</f>
        <v>0</v>
      </c>
      <c r="BF50" s="57" t="n">
        <f aca="false">IF(AY50&lt;0,AY50,0)</f>
        <v>0</v>
      </c>
      <c r="BG50" s="57" t="n">
        <f aca="false">IF(AZ50&lt;0,AZ50,0)</f>
        <v>0</v>
      </c>
      <c r="BH50" s="57" t="n">
        <f aca="false">IF(BA50&lt;0,BA50,0)</f>
        <v>0</v>
      </c>
      <c r="BI50" s="57" t="n">
        <f aca="false">IF(BB50&lt;0,BB50,0)</f>
        <v>0</v>
      </c>
      <c r="BJ50" s="32" t="n">
        <f aca="false">SUM(BE50:BI50)</f>
        <v>0</v>
      </c>
    </row>
    <row r="51" customFormat="false" ht="12.75" hidden="false" customHeight="false" outlineLevel="0" collapsed="false">
      <c r="B51" s="9" t="n">
        <f aca="false">+MONTH(D51)</f>
        <v>2</v>
      </c>
      <c r="D51" s="2" t="n">
        <v>35474</v>
      </c>
      <c r="E51" s="62" t="n">
        <v>27</v>
      </c>
      <c r="F51" s="62" t="n">
        <v>25</v>
      </c>
      <c r="G51" s="62" t="n">
        <v>34</v>
      </c>
      <c r="H51" s="62" t="n">
        <v>54</v>
      </c>
      <c r="I51" s="50" t="n">
        <f aca="false">AVERAGE(G51:H51)</f>
        <v>44</v>
      </c>
      <c r="J51" s="37" t="s">
        <v>72</v>
      </c>
      <c r="K51" s="5" t="n">
        <v>44664</v>
      </c>
      <c r="L51" s="54" t="n">
        <v>15725</v>
      </c>
      <c r="M51" s="54" t="n">
        <v>46243</v>
      </c>
      <c r="N51" s="54" t="n">
        <v>5000</v>
      </c>
      <c r="O51" s="63" t="n">
        <v>7000</v>
      </c>
      <c r="P51" s="5" t="n">
        <v>7530</v>
      </c>
      <c r="Q51" s="54" t="n">
        <v>22831</v>
      </c>
      <c r="R51" s="63" t="n">
        <v>41302.7125</v>
      </c>
      <c r="S51" s="54" t="n">
        <v>0</v>
      </c>
      <c r="T51" s="54" t="n">
        <v>-2133</v>
      </c>
      <c r="U51" s="54" t="n">
        <v>-179.15928125</v>
      </c>
      <c r="V51" s="5" t="n">
        <v>0</v>
      </c>
      <c r="W51" s="54" t="n">
        <v>19257</v>
      </c>
      <c r="X51" s="54" t="n">
        <v>0</v>
      </c>
      <c r="Y51" s="54" t="n">
        <v>73</v>
      </c>
      <c r="Z51" s="63" t="n">
        <v>-193</v>
      </c>
      <c r="AA51" s="54" t="n">
        <v>0</v>
      </c>
      <c r="AB51" s="53" t="n">
        <f aca="false">SUM(K51:Z51)</f>
        <v>207120.55321875</v>
      </c>
      <c r="AC51" s="54" t="n">
        <v>209849.707988157</v>
      </c>
      <c r="AD51" s="54" t="n">
        <v>114302</v>
      </c>
      <c r="AE51" s="54" t="n">
        <v>1</v>
      </c>
      <c r="AF51" s="54" t="n">
        <v>15975</v>
      </c>
      <c r="AG51" s="54" t="n">
        <v>0</v>
      </c>
      <c r="AH51" s="53" t="n">
        <f aca="false">SUM(AC51:AG51)</f>
        <v>340127.707988157</v>
      </c>
      <c r="AI51" s="55" t="n">
        <f aca="false">+AB51-L51-Q51</f>
        <v>168564.55321875</v>
      </c>
      <c r="AJ51" s="32" t="n">
        <f aca="false">L51+Q51</f>
        <v>38556</v>
      </c>
      <c r="AK51" s="56" t="s">
        <v>73</v>
      </c>
      <c r="AL51" s="56" t="s">
        <v>73</v>
      </c>
      <c r="AM51" s="56" t="n">
        <v>0</v>
      </c>
      <c r="AN51" s="32" t="n">
        <f aca="false">+AJ51-AM51</f>
        <v>38556</v>
      </c>
      <c r="AO51" s="32" t="n">
        <f aca="false">AC51-AJ51</f>
        <v>171293.707988157</v>
      </c>
      <c r="AP51" s="2" t="n">
        <v>35474</v>
      </c>
      <c r="AQ51" s="56" t="s">
        <v>73</v>
      </c>
      <c r="AR51" s="56" t="s">
        <v>73</v>
      </c>
      <c r="AS51" s="56" t="s">
        <v>73</v>
      </c>
      <c r="AX51" s="32" t="n">
        <f aca="false">+M51</f>
        <v>46243</v>
      </c>
      <c r="AY51" s="32" t="n">
        <f aca="false">+N51</f>
        <v>5000</v>
      </c>
      <c r="AZ51" s="32" t="n">
        <f aca="false">+R51</f>
        <v>41302.7125</v>
      </c>
      <c r="BA51" s="32" t="n">
        <f aca="false">+'load Info'!S51</f>
        <v>0</v>
      </c>
      <c r="BB51" s="32" t="n">
        <f aca="false">+X51</f>
        <v>0</v>
      </c>
      <c r="BE51" s="57" t="n">
        <f aca="false">IF(AX51&lt;0,AX51,0)</f>
        <v>0</v>
      </c>
      <c r="BF51" s="57" t="n">
        <f aca="false">IF(AY51&lt;0,AY51,0)</f>
        <v>0</v>
      </c>
      <c r="BG51" s="57" t="n">
        <f aca="false">IF(AZ51&lt;0,AZ51,0)</f>
        <v>0</v>
      </c>
      <c r="BH51" s="57" t="n">
        <f aca="false">IF(BA51&lt;0,BA51,0)</f>
        <v>0</v>
      </c>
      <c r="BI51" s="57" t="n">
        <f aca="false">IF(BB51&lt;0,BB51,0)</f>
        <v>0</v>
      </c>
      <c r="BJ51" s="32" t="n">
        <f aca="false">SUM(BE51:BI51)</f>
        <v>0</v>
      </c>
    </row>
    <row r="52" customFormat="false" ht="12.75" hidden="false" customHeight="false" outlineLevel="0" collapsed="false">
      <c r="B52" s="9" t="n">
        <f aca="false">+MONTH(D52)</f>
        <v>2</v>
      </c>
      <c r="D52" s="2" t="n">
        <v>35475</v>
      </c>
      <c r="E52" s="62" t="n">
        <v>17</v>
      </c>
      <c r="F52" s="62" t="n">
        <v>21</v>
      </c>
      <c r="G52" s="62" t="n">
        <v>39</v>
      </c>
      <c r="H52" s="62" t="n">
        <v>46</v>
      </c>
      <c r="I52" s="50" t="n">
        <f aca="false">AVERAGE(G52:H52)</f>
        <v>42.5</v>
      </c>
      <c r="J52" s="37" t="s">
        <v>72</v>
      </c>
      <c r="K52" s="5" t="n">
        <v>41064</v>
      </c>
      <c r="L52" s="54" t="n">
        <v>18404</v>
      </c>
      <c r="M52" s="54" t="n">
        <v>34420</v>
      </c>
      <c r="N52" s="54" t="n">
        <v>563</v>
      </c>
      <c r="O52" s="63" t="n">
        <v>0</v>
      </c>
      <c r="P52" s="5" t="n">
        <v>7530</v>
      </c>
      <c r="Q52" s="54" t="n">
        <v>20346</v>
      </c>
      <c r="R52" s="63" t="n">
        <v>26747.2175</v>
      </c>
      <c r="S52" s="54" t="n">
        <v>0</v>
      </c>
      <c r="T52" s="54" t="n">
        <v>-1607</v>
      </c>
      <c r="U52" s="54" t="n">
        <v>-136.55804375</v>
      </c>
      <c r="V52" s="5" t="n">
        <v>0</v>
      </c>
      <c r="W52" s="54" t="n">
        <v>17857</v>
      </c>
      <c r="X52" s="54" t="n">
        <v>0</v>
      </c>
      <c r="Y52" s="54" t="n">
        <v>73</v>
      </c>
      <c r="Z52" s="63" t="n">
        <v>-179</v>
      </c>
      <c r="AA52" s="54" t="n">
        <v>0</v>
      </c>
      <c r="AB52" s="53" t="n">
        <f aca="false">SUM(K52:Z52)</f>
        <v>165081.65945625</v>
      </c>
      <c r="AC52" s="54" t="n">
        <v>164663.41692618</v>
      </c>
      <c r="AD52" s="54" t="n">
        <v>130704</v>
      </c>
      <c r="AE52" s="54" t="n">
        <v>0</v>
      </c>
      <c r="AF52" s="54" t="n">
        <v>14312</v>
      </c>
      <c r="AG52" s="54" t="n">
        <v>0</v>
      </c>
      <c r="AH52" s="53" t="n">
        <f aca="false">SUM(AC52:AG52)</f>
        <v>309679.41692618</v>
      </c>
      <c r="AI52" s="55" t="n">
        <f aca="false">+AB52-L52-Q52</f>
        <v>126331.65945625</v>
      </c>
      <c r="AJ52" s="32" t="n">
        <f aca="false">L52+Q52</f>
        <v>38750</v>
      </c>
      <c r="AK52" s="56" t="s">
        <v>73</v>
      </c>
      <c r="AL52" s="56" t="s">
        <v>73</v>
      </c>
      <c r="AM52" s="56" t="n">
        <v>0</v>
      </c>
      <c r="AN52" s="32" t="n">
        <f aca="false">+AJ52-AM52</f>
        <v>38750</v>
      </c>
      <c r="AO52" s="32" t="n">
        <f aca="false">AC52-AJ52</f>
        <v>125913.41692618</v>
      </c>
      <c r="AP52" s="2" t="n">
        <v>35475</v>
      </c>
      <c r="AQ52" s="56" t="s">
        <v>73</v>
      </c>
      <c r="AR52" s="56" t="s">
        <v>73</v>
      </c>
      <c r="AS52" s="56" t="s">
        <v>73</v>
      </c>
      <c r="AX52" s="32" t="n">
        <f aca="false">+M52</f>
        <v>34420</v>
      </c>
      <c r="AY52" s="32" t="n">
        <f aca="false">+N52</f>
        <v>563</v>
      </c>
      <c r="AZ52" s="32" t="n">
        <f aca="false">+R52</f>
        <v>26747.2175</v>
      </c>
      <c r="BA52" s="32" t="n">
        <f aca="false">+'load Info'!S52</f>
        <v>0</v>
      </c>
      <c r="BB52" s="32" t="n">
        <f aca="false">+X52</f>
        <v>0</v>
      </c>
      <c r="BE52" s="57" t="n">
        <f aca="false">IF(AX52&lt;0,AX52,0)</f>
        <v>0</v>
      </c>
      <c r="BF52" s="57" t="n">
        <f aca="false">IF(AY52&lt;0,AY52,0)</f>
        <v>0</v>
      </c>
      <c r="BG52" s="57" t="n">
        <f aca="false">IF(AZ52&lt;0,AZ52,0)</f>
        <v>0</v>
      </c>
      <c r="BH52" s="57" t="n">
        <f aca="false">IF(BA52&lt;0,BA52,0)</f>
        <v>0</v>
      </c>
      <c r="BI52" s="57" t="n">
        <f aca="false">IF(BB52&lt;0,BB52,0)</f>
        <v>0</v>
      </c>
      <c r="BJ52" s="32" t="n">
        <f aca="false">SUM(BE52:BI52)</f>
        <v>0</v>
      </c>
    </row>
    <row r="53" customFormat="false" ht="12.75" hidden="false" customHeight="false" outlineLevel="0" collapsed="false">
      <c r="B53" s="9" t="n">
        <f aca="false">+MONTH(D53)</f>
        <v>2</v>
      </c>
      <c r="D53" s="2" t="n">
        <v>35476</v>
      </c>
      <c r="E53" s="62" t="n">
        <v>24</v>
      </c>
      <c r="F53" s="62" t="n">
        <v>25</v>
      </c>
      <c r="G53" s="62" t="n">
        <v>36</v>
      </c>
      <c r="H53" s="62" t="n">
        <v>45</v>
      </c>
      <c r="I53" s="50" t="n">
        <f aca="false">AVERAGE(G53:H53)</f>
        <v>40.5</v>
      </c>
      <c r="J53" s="37" t="s">
        <v>72</v>
      </c>
      <c r="K53" s="5" t="n">
        <v>41751</v>
      </c>
      <c r="L53" s="54" t="n">
        <v>20895</v>
      </c>
      <c r="M53" s="54" t="n">
        <v>45117</v>
      </c>
      <c r="N53" s="54" t="n">
        <v>563</v>
      </c>
      <c r="O53" s="63" t="n">
        <v>0</v>
      </c>
      <c r="P53" s="5" t="n">
        <v>7530</v>
      </c>
      <c r="Q53" s="54" t="n">
        <v>20834</v>
      </c>
      <c r="R53" s="63" t="n">
        <v>35094.25</v>
      </c>
      <c r="S53" s="54" t="n">
        <v>0</v>
      </c>
      <c r="T53" s="54" t="n">
        <v>-1362</v>
      </c>
      <c r="U53" s="54" t="n">
        <v>-158.645625</v>
      </c>
      <c r="V53" s="5" t="n">
        <v>0</v>
      </c>
      <c r="W53" s="54" t="n">
        <v>12105</v>
      </c>
      <c r="X53" s="54" t="n">
        <v>0</v>
      </c>
      <c r="Y53" s="54" t="n">
        <v>6673</v>
      </c>
      <c r="Z53" s="63" t="n">
        <v>-188</v>
      </c>
      <c r="AA53" s="54" t="n">
        <v>0</v>
      </c>
      <c r="AB53" s="53" t="n">
        <f aca="false">SUM(K53:Z53)</f>
        <v>188853.604375</v>
      </c>
      <c r="AC53" s="54" t="n">
        <v>187083.933759847</v>
      </c>
      <c r="AD53" s="54" t="n">
        <v>130640</v>
      </c>
      <c r="AE53" s="54" t="n">
        <v>0</v>
      </c>
      <c r="AF53" s="54" t="n">
        <v>13385</v>
      </c>
      <c r="AG53" s="54" t="n">
        <v>0</v>
      </c>
      <c r="AH53" s="53" t="n">
        <f aca="false">SUM(AC53:AG53)</f>
        <v>331108.933759847</v>
      </c>
      <c r="AI53" s="55" t="n">
        <f aca="false">+AB53-L53-Q53</f>
        <v>147124.604375</v>
      </c>
      <c r="AJ53" s="32" t="n">
        <f aca="false">L53+Q53</f>
        <v>41729</v>
      </c>
      <c r="AK53" s="56" t="s">
        <v>73</v>
      </c>
      <c r="AL53" s="56" t="s">
        <v>73</v>
      </c>
      <c r="AM53" s="56" t="n">
        <v>0</v>
      </c>
      <c r="AN53" s="32" t="n">
        <f aca="false">+AJ53-AM53</f>
        <v>41729</v>
      </c>
      <c r="AO53" s="32" t="n">
        <f aca="false">AC53-AJ53</f>
        <v>145354.933759847</v>
      </c>
      <c r="AP53" s="2" t="n">
        <v>35476</v>
      </c>
      <c r="AQ53" s="56" t="s">
        <v>73</v>
      </c>
      <c r="AR53" s="56" t="s">
        <v>73</v>
      </c>
      <c r="AS53" s="56" t="s">
        <v>73</v>
      </c>
      <c r="AX53" s="32" t="n">
        <f aca="false">+M53</f>
        <v>45117</v>
      </c>
      <c r="AY53" s="32" t="n">
        <f aca="false">+N53</f>
        <v>563</v>
      </c>
      <c r="AZ53" s="32" t="n">
        <f aca="false">+R53</f>
        <v>35094.25</v>
      </c>
      <c r="BA53" s="32" t="n">
        <f aca="false">+'load Info'!S53</f>
        <v>0</v>
      </c>
      <c r="BB53" s="32" t="n">
        <f aca="false">+X53</f>
        <v>0</v>
      </c>
      <c r="BE53" s="57" t="n">
        <f aca="false">IF(AX53&lt;0,AX53,0)</f>
        <v>0</v>
      </c>
      <c r="BF53" s="57" t="n">
        <f aca="false">IF(AY53&lt;0,AY53,0)</f>
        <v>0</v>
      </c>
      <c r="BG53" s="57" t="n">
        <f aca="false">IF(AZ53&lt;0,AZ53,0)</f>
        <v>0</v>
      </c>
      <c r="BH53" s="57" t="n">
        <f aca="false">IF(BA53&lt;0,BA53,0)</f>
        <v>0</v>
      </c>
      <c r="BI53" s="57" t="n">
        <f aca="false">IF(BB53&lt;0,BB53,0)</f>
        <v>0</v>
      </c>
      <c r="BJ53" s="32" t="n">
        <f aca="false">SUM(BE53:BI53)</f>
        <v>0</v>
      </c>
    </row>
    <row r="54" customFormat="false" ht="12.75" hidden="false" customHeight="false" outlineLevel="0" collapsed="false">
      <c r="B54" s="9" t="n">
        <f aca="false">+MONTH(D54)</f>
        <v>2</v>
      </c>
      <c r="D54" s="2" t="n">
        <v>35477</v>
      </c>
      <c r="E54" s="62" t="n">
        <v>26</v>
      </c>
      <c r="F54" s="62" t="n">
        <v>26</v>
      </c>
      <c r="G54" s="62" t="n">
        <v>36</v>
      </c>
      <c r="H54" s="62" t="n">
        <v>45</v>
      </c>
      <c r="I54" s="50" t="n">
        <f aca="false">AVERAGE(G54:H54)</f>
        <v>40.5</v>
      </c>
      <c r="J54" s="37" t="s">
        <v>72</v>
      </c>
      <c r="K54" s="5" t="n">
        <v>41751</v>
      </c>
      <c r="L54" s="54" t="n">
        <v>20895</v>
      </c>
      <c r="M54" s="54" t="n">
        <v>42330</v>
      </c>
      <c r="N54" s="54" t="n">
        <v>563</v>
      </c>
      <c r="O54" s="63" t="n">
        <v>0</v>
      </c>
      <c r="P54" s="5" t="n">
        <v>7530</v>
      </c>
      <c r="Q54" s="54" t="n">
        <v>20834</v>
      </c>
      <c r="R54" s="63" t="n">
        <v>28540.9075</v>
      </c>
      <c r="S54" s="54" t="n">
        <v>0</v>
      </c>
      <c r="T54" s="54" t="n">
        <v>-1439</v>
      </c>
      <c r="U54" s="54" t="n">
        <v>-142.26226875</v>
      </c>
      <c r="V54" s="5" t="n">
        <v>0</v>
      </c>
      <c r="W54" s="54" t="n">
        <v>12105</v>
      </c>
      <c r="X54" s="54" t="n">
        <v>0</v>
      </c>
      <c r="Y54" s="54" t="n">
        <v>6673</v>
      </c>
      <c r="Z54" s="63" t="n">
        <v>-188</v>
      </c>
      <c r="AA54" s="54" t="n">
        <v>0</v>
      </c>
      <c r="AB54" s="53" t="n">
        <f aca="false">SUM(K54:Z54)</f>
        <v>179452.64523125</v>
      </c>
      <c r="AC54" s="54" t="n">
        <v>183271.045521016</v>
      </c>
      <c r="AD54" s="54" t="n">
        <v>124994</v>
      </c>
      <c r="AE54" s="54" t="n">
        <v>0</v>
      </c>
      <c r="AF54" s="54" t="n">
        <v>13185</v>
      </c>
      <c r="AG54" s="54" t="n">
        <v>0</v>
      </c>
      <c r="AH54" s="53" t="n">
        <f aca="false">SUM(AC54:AG54)</f>
        <v>321450.045521016</v>
      </c>
      <c r="AI54" s="55" t="n">
        <f aca="false">+AB54-L54-Q54</f>
        <v>137723.64523125</v>
      </c>
      <c r="AJ54" s="32" t="n">
        <f aca="false">L54+Q54</f>
        <v>41729</v>
      </c>
      <c r="AK54" s="56" t="s">
        <v>73</v>
      </c>
      <c r="AL54" s="56" t="s">
        <v>73</v>
      </c>
      <c r="AM54" s="56" t="n">
        <v>0</v>
      </c>
      <c r="AN54" s="32" t="n">
        <f aca="false">+AJ54-AM54</f>
        <v>41729</v>
      </c>
      <c r="AO54" s="32" t="n">
        <f aca="false">AC54-AJ54</f>
        <v>141542.045521016</v>
      </c>
      <c r="AP54" s="2" t="n">
        <v>35477</v>
      </c>
      <c r="AQ54" s="56" t="s">
        <v>73</v>
      </c>
      <c r="AR54" s="56" t="s">
        <v>73</v>
      </c>
      <c r="AS54" s="56" t="s">
        <v>73</v>
      </c>
      <c r="AX54" s="32" t="n">
        <f aca="false">+M54</f>
        <v>42330</v>
      </c>
      <c r="AY54" s="32" t="n">
        <f aca="false">+N54</f>
        <v>563</v>
      </c>
      <c r="AZ54" s="32" t="n">
        <f aca="false">+R54</f>
        <v>28540.9075</v>
      </c>
      <c r="BA54" s="32" t="n">
        <f aca="false">+'load Info'!S54</f>
        <v>0</v>
      </c>
      <c r="BB54" s="32" t="n">
        <f aca="false">+X54</f>
        <v>0</v>
      </c>
      <c r="BE54" s="57" t="n">
        <f aca="false">IF(AX54&lt;0,AX54,0)</f>
        <v>0</v>
      </c>
      <c r="BF54" s="57" t="n">
        <f aca="false">IF(AY54&lt;0,AY54,0)</f>
        <v>0</v>
      </c>
      <c r="BG54" s="57" t="n">
        <f aca="false">IF(AZ54&lt;0,AZ54,0)</f>
        <v>0</v>
      </c>
      <c r="BH54" s="57" t="n">
        <f aca="false">IF(BA54&lt;0,BA54,0)</f>
        <v>0</v>
      </c>
      <c r="BI54" s="57" t="n">
        <f aca="false">IF(BB54&lt;0,BB54,0)</f>
        <v>0</v>
      </c>
      <c r="BJ54" s="32" t="n">
        <f aca="false">SUM(BE54:BI54)</f>
        <v>0</v>
      </c>
    </row>
    <row r="55" customFormat="false" ht="12.75" hidden="false" customHeight="false" outlineLevel="0" collapsed="false">
      <c r="B55" s="9" t="n">
        <f aca="false">+MONTH(D55)</f>
        <v>2</v>
      </c>
      <c r="D55" s="2" t="n">
        <v>35478</v>
      </c>
      <c r="E55" s="62" t="n">
        <v>27</v>
      </c>
      <c r="F55" s="62" t="n">
        <v>31</v>
      </c>
      <c r="G55" s="62" t="n">
        <v>28</v>
      </c>
      <c r="H55" s="62" t="n">
        <v>39</v>
      </c>
      <c r="I55" s="50" t="n">
        <f aca="false">AVERAGE(G55:H55)</f>
        <v>33.5</v>
      </c>
      <c r="J55" s="37" t="s">
        <v>72</v>
      </c>
      <c r="K55" s="5" t="n">
        <v>41751</v>
      </c>
      <c r="L55" s="54" t="n">
        <v>15427</v>
      </c>
      <c r="M55" s="54" t="n">
        <v>47495</v>
      </c>
      <c r="N55" s="54" t="n">
        <v>8000</v>
      </c>
      <c r="O55" s="63" t="n">
        <v>7000</v>
      </c>
      <c r="P55" s="5" t="n">
        <v>6843</v>
      </c>
      <c r="Q55" s="54" t="n">
        <v>20834</v>
      </c>
      <c r="R55" s="63" t="n">
        <v>45726.05</v>
      </c>
      <c r="S55" s="54" t="n">
        <v>0</v>
      </c>
      <c r="T55" s="54" t="n">
        <v>-1692</v>
      </c>
      <c r="U55" s="54" t="n">
        <v>-183.507625</v>
      </c>
      <c r="V55" s="5" t="n">
        <v>0</v>
      </c>
      <c r="W55" s="54" t="n">
        <v>12105</v>
      </c>
      <c r="X55" s="54" t="n">
        <v>0</v>
      </c>
      <c r="Y55" s="54" t="n">
        <v>6673</v>
      </c>
      <c r="Z55" s="63" t="n">
        <v>-188</v>
      </c>
      <c r="AA55" s="54" t="n">
        <v>0</v>
      </c>
      <c r="AB55" s="53" t="n">
        <f aca="false">SUM(K55:Z55)</f>
        <v>209790.542375</v>
      </c>
      <c r="AC55" s="54" t="n">
        <v>214175.210563083</v>
      </c>
      <c r="AD55" s="54" t="n">
        <v>130423</v>
      </c>
      <c r="AE55" s="54" t="n">
        <v>4705</v>
      </c>
      <c r="AF55" s="54" t="n">
        <v>14049</v>
      </c>
      <c r="AG55" s="54" t="n">
        <v>0</v>
      </c>
      <c r="AH55" s="53" t="n">
        <f aca="false">SUM(AC55:AG55)</f>
        <v>363352.210563083</v>
      </c>
      <c r="AI55" s="55" t="n">
        <f aca="false">+AB55-L55-Q55</f>
        <v>173529.542375</v>
      </c>
      <c r="AJ55" s="32" t="n">
        <f aca="false">L55+Q55</f>
        <v>36261</v>
      </c>
      <c r="AK55" s="56" t="s">
        <v>73</v>
      </c>
      <c r="AL55" s="56" t="s">
        <v>73</v>
      </c>
      <c r="AM55" s="56" t="n">
        <v>0</v>
      </c>
      <c r="AN55" s="32" t="n">
        <f aca="false">+AJ55-AM55</f>
        <v>36261</v>
      </c>
      <c r="AO55" s="32" t="n">
        <f aca="false">AC55-AJ55</f>
        <v>177914.210563083</v>
      </c>
      <c r="AP55" s="2" t="n">
        <v>35478</v>
      </c>
      <c r="AQ55" s="56" t="s">
        <v>73</v>
      </c>
      <c r="AR55" s="56" t="s">
        <v>73</v>
      </c>
      <c r="AS55" s="56" t="s">
        <v>73</v>
      </c>
      <c r="AX55" s="32" t="n">
        <f aca="false">+M55</f>
        <v>47495</v>
      </c>
      <c r="AY55" s="32" t="n">
        <f aca="false">+N55</f>
        <v>8000</v>
      </c>
      <c r="AZ55" s="32" t="n">
        <f aca="false">+R55</f>
        <v>45726.05</v>
      </c>
      <c r="BA55" s="32" t="n">
        <f aca="false">+'load Info'!S55</f>
        <v>0</v>
      </c>
      <c r="BB55" s="32" t="n">
        <f aca="false">+X55</f>
        <v>0</v>
      </c>
      <c r="BE55" s="57" t="n">
        <f aca="false">IF(AX55&lt;0,AX55,0)</f>
        <v>0</v>
      </c>
      <c r="BF55" s="57" t="n">
        <f aca="false">IF(AY55&lt;0,AY55,0)</f>
        <v>0</v>
      </c>
      <c r="BG55" s="57" t="n">
        <f aca="false">IF(AZ55&lt;0,AZ55,0)</f>
        <v>0</v>
      </c>
      <c r="BH55" s="57" t="n">
        <f aca="false">IF(BA55&lt;0,BA55,0)</f>
        <v>0</v>
      </c>
      <c r="BI55" s="57" t="n">
        <f aca="false">IF(BB55&lt;0,BB55,0)</f>
        <v>0</v>
      </c>
      <c r="BJ55" s="32" t="n">
        <f aca="false">SUM(BE55:BI55)</f>
        <v>0</v>
      </c>
    </row>
    <row r="56" customFormat="false" ht="12.75" hidden="false" customHeight="false" outlineLevel="0" collapsed="false">
      <c r="B56" s="9" t="n">
        <f aca="false">+MONTH(D56)</f>
        <v>2</v>
      </c>
      <c r="D56" s="2" t="n">
        <v>35479</v>
      </c>
      <c r="E56" s="62" t="n">
        <v>19</v>
      </c>
      <c r="F56" s="62" t="n">
        <v>13</v>
      </c>
      <c r="G56" s="62" t="n">
        <v>30</v>
      </c>
      <c r="H56" s="62" t="n">
        <v>61</v>
      </c>
      <c r="I56" s="50" t="n">
        <f aca="false">AVERAGE(G56:H56)</f>
        <v>45.5</v>
      </c>
      <c r="J56" s="37" t="s">
        <v>72</v>
      </c>
      <c r="K56" s="5" t="n">
        <v>41595</v>
      </c>
      <c r="L56" s="54" t="n">
        <v>19537</v>
      </c>
      <c r="M56" s="54" t="n">
        <v>32151</v>
      </c>
      <c r="N56" s="54" t="n">
        <v>1000</v>
      </c>
      <c r="O56" s="63" t="n">
        <v>0</v>
      </c>
      <c r="P56" s="5" t="n">
        <v>6843</v>
      </c>
      <c r="Q56" s="54" t="n">
        <v>20834</v>
      </c>
      <c r="R56" s="63" t="n">
        <v>18065.07</v>
      </c>
      <c r="S56" s="54" t="n">
        <v>0</v>
      </c>
      <c r="T56" s="54" t="n">
        <v>-1113</v>
      </c>
      <c r="U56" s="54" t="n">
        <v>-114.355175</v>
      </c>
      <c r="V56" s="5" t="n">
        <v>0</v>
      </c>
      <c r="W56" s="54" t="n">
        <v>7603</v>
      </c>
      <c r="X56" s="54" t="n">
        <v>0</v>
      </c>
      <c r="Y56" s="54" t="n">
        <v>0</v>
      </c>
      <c r="Z56" s="63" t="n">
        <v>-76</v>
      </c>
      <c r="AA56" s="54" t="n">
        <v>0</v>
      </c>
      <c r="AB56" s="53" t="n">
        <f aca="false">SUM(K56:Z56)</f>
        <v>146324.714825</v>
      </c>
      <c r="AC56" s="54" t="n">
        <v>146728.226750073</v>
      </c>
      <c r="AD56" s="54" t="n">
        <v>119866</v>
      </c>
      <c r="AE56" s="54" t="n">
        <v>43201</v>
      </c>
      <c r="AF56" s="54" t="n">
        <v>10195</v>
      </c>
      <c r="AG56" s="54" t="n">
        <v>0</v>
      </c>
      <c r="AH56" s="53" t="n">
        <f aca="false">SUM(AC56:AG56)</f>
        <v>319990.226750073</v>
      </c>
      <c r="AI56" s="55" t="n">
        <f aca="false">+AB56-L56-Q56</f>
        <v>105953.714825</v>
      </c>
      <c r="AJ56" s="32" t="n">
        <f aca="false">L56+Q56</f>
        <v>40371</v>
      </c>
      <c r="AK56" s="56" t="s">
        <v>73</v>
      </c>
      <c r="AL56" s="56" t="s">
        <v>73</v>
      </c>
      <c r="AM56" s="56" t="n">
        <v>0</v>
      </c>
      <c r="AN56" s="32" t="n">
        <f aca="false">+AJ56-AM56</f>
        <v>40371</v>
      </c>
      <c r="AO56" s="32" t="n">
        <f aca="false">AC56-AJ56</f>
        <v>106357.226750073</v>
      </c>
      <c r="AP56" s="2" t="n">
        <v>35479</v>
      </c>
      <c r="AQ56" s="56" t="s">
        <v>73</v>
      </c>
      <c r="AR56" s="56" t="s">
        <v>73</v>
      </c>
      <c r="AS56" s="56" t="s">
        <v>73</v>
      </c>
      <c r="AX56" s="32" t="n">
        <f aca="false">+M56</f>
        <v>32151</v>
      </c>
      <c r="AY56" s="32" t="n">
        <f aca="false">+N56</f>
        <v>1000</v>
      </c>
      <c r="AZ56" s="32" t="n">
        <f aca="false">+R56</f>
        <v>18065.07</v>
      </c>
      <c r="BA56" s="32" t="n">
        <f aca="false">+'load Info'!S56</f>
        <v>0</v>
      </c>
      <c r="BB56" s="32" t="n">
        <f aca="false">+X56</f>
        <v>0</v>
      </c>
      <c r="BE56" s="57" t="n">
        <f aca="false">IF(AX56&lt;0,AX56,0)</f>
        <v>0</v>
      </c>
      <c r="BF56" s="57" t="n">
        <f aca="false">IF(AY56&lt;0,AY56,0)</f>
        <v>0</v>
      </c>
      <c r="BG56" s="57" t="n">
        <f aca="false">IF(AZ56&lt;0,AZ56,0)</f>
        <v>0</v>
      </c>
      <c r="BH56" s="57" t="n">
        <f aca="false">IF(BA56&lt;0,BA56,0)</f>
        <v>0</v>
      </c>
      <c r="BI56" s="57" t="n">
        <f aca="false">IF(BB56&lt;0,BB56,0)</f>
        <v>0</v>
      </c>
      <c r="BJ56" s="32" t="n">
        <f aca="false">SUM(BE56:BI56)</f>
        <v>0</v>
      </c>
    </row>
    <row r="57" customFormat="false" ht="12.75" hidden="false" customHeight="false" outlineLevel="0" collapsed="false">
      <c r="B57" s="9" t="n">
        <f aca="false">+MONTH(D57)</f>
        <v>2</v>
      </c>
      <c r="D57" s="2" t="n">
        <v>35480</v>
      </c>
      <c r="E57" s="62" t="n">
        <v>5</v>
      </c>
      <c r="F57" s="62" t="n">
        <v>3</v>
      </c>
      <c r="G57" s="62" t="n">
        <v>48</v>
      </c>
      <c r="H57" s="62" t="n">
        <v>70</v>
      </c>
      <c r="I57" s="50" t="n">
        <f aca="false">AVERAGE(G57:H57)</f>
        <v>59</v>
      </c>
      <c r="J57" s="37" t="s">
        <v>72</v>
      </c>
      <c r="K57" s="5" t="n">
        <v>38702</v>
      </c>
      <c r="L57" s="54" t="n">
        <v>15500</v>
      </c>
      <c r="M57" s="54" t="n">
        <v>10389</v>
      </c>
      <c r="N57" s="54" t="n">
        <v>563</v>
      </c>
      <c r="O57" s="63" t="n">
        <v>0</v>
      </c>
      <c r="P57" s="5" t="n">
        <v>6843</v>
      </c>
      <c r="Q57" s="54" t="n">
        <v>12887</v>
      </c>
      <c r="R57" s="63" t="n">
        <v>1220.245</v>
      </c>
      <c r="S57" s="54" t="n">
        <v>0</v>
      </c>
      <c r="T57" s="54" t="n">
        <v>-887</v>
      </c>
      <c r="U57" s="54" t="n">
        <v>-52.3756125</v>
      </c>
      <c r="V57" s="5" t="n">
        <v>0</v>
      </c>
      <c r="W57" s="54" t="n">
        <v>9117</v>
      </c>
      <c r="X57" s="54" t="n">
        <v>0</v>
      </c>
      <c r="Y57" s="54" t="n">
        <v>0</v>
      </c>
      <c r="Z57" s="63" t="n">
        <v>-91</v>
      </c>
      <c r="AA57" s="54" t="n">
        <v>0</v>
      </c>
      <c r="AB57" s="53" t="n">
        <f aca="false">SUM(K57:Z57)</f>
        <v>94190.8693875</v>
      </c>
      <c r="AC57" s="54" t="n">
        <v>96166.2748088962</v>
      </c>
      <c r="AD57" s="54" t="n">
        <v>120491</v>
      </c>
      <c r="AE57" s="54" t="n">
        <v>79</v>
      </c>
      <c r="AF57" s="54" t="n">
        <v>6558</v>
      </c>
      <c r="AG57" s="54" t="n">
        <v>0</v>
      </c>
      <c r="AH57" s="53" t="n">
        <f aca="false">SUM(AC57:AG57)</f>
        <v>223294.274808896</v>
      </c>
      <c r="AI57" s="55" t="n">
        <f aca="false">+AB57-L57-Q57</f>
        <v>65803.8693875</v>
      </c>
      <c r="AJ57" s="32" t="n">
        <f aca="false">L57+Q57</f>
        <v>28387</v>
      </c>
      <c r="AK57" s="56" t="s">
        <v>73</v>
      </c>
      <c r="AL57" s="56" t="s">
        <v>73</v>
      </c>
      <c r="AM57" s="56" t="n">
        <v>0</v>
      </c>
      <c r="AN57" s="32" t="n">
        <f aca="false">+AJ57-AM57</f>
        <v>28387</v>
      </c>
      <c r="AO57" s="32" t="n">
        <f aca="false">AC57-AJ57</f>
        <v>67779.2748088962</v>
      </c>
      <c r="AP57" s="2" t="n">
        <v>35480</v>
      </c>
      <c r="AQ57" s="56" t="s">
        <v>73</v>
      </c>
      <c r="AR57" s="56" t="s">
        <v>73</v>
      </c>
      <c r="AS57" s="56" t="s">
        <v>73</v>
      </c>
      <c r="AX57" s="32" t="n">
        <f aca="false">+M57</f>
        <v>10389</v>
      </c>
      <c r="AY57" s="32" t="n">
        <f aca="false">+N57</f>
        <v>563</v>
      </c>
      <c r="AZ57" s="32" t="n">
        <f aca="false">+R57</f>
        <v>1220.245</v>
      </c>
      <c r="BA57" s="32" t="n">
        <f aca="false">+'load Info'!S57</f>
        <v>0</v>
      </c>
      <c r="BB57" s="32" t="n">
        <f aca="false">+X57</f>
        <v>0</v>
      </c>
      <c r="BE57" s="57" t="n">
        <f aca="false">IF(AX57&lt;0,AX57,0)</f>
        <v>0</v>
      </c>
      <c r="BF57" s="57" t="n">
        <f aca="false">IF(AY57&lt;0,AY57,0)</f>
        <v>0</v>
      </c>
      <c r="BG57" s="57" t="n">
        <f aca="false">IF(AZ57&lt;0,AZ57,0)</f>
        <v>0</v>
      </c>
      <c r="BH57" s="57" t="n">
        <f aca="false">IF(BA57&lt;0,BA57,0)</f>
        <v>0</v>
      </c>
      <c r="BI57" s="57" t="n">
        <f aca="false">IF(BB57&lt;0,BB57,0)</f>
        <v>0</v>
      </c>
      <c r="BJ57" s="32" t="n">
        <f aca="false">SUM(BE57:BI57)</f>
        <v>0</v>
      </c>
    </row>
    <row r="58" customFormat="false" ht="12.75" hidden="false" customHeight="false" outlineLevel="0" collapsed="false">
      <c r="B58" s="9" t="n">
        <f aca="false">+MONTH(D58)</f>
        <v>2</v>
      </c>
      <c r="D58" s="2" t="n">
        <v>35481</v>
      </c>
      <c r="E58" s="62" t="n">
        <v>11</v>
      </c>
      <c r="F58" s="62" t="n">
        <v>15</v>
      </c>
      <c r="G58" s="62" t="n">
        <v>46</v>
      </c>
      <c r="H58" s="62" t="n">
        <v>57</v>
      </c>
      <c r="I58" s="50" t="n">
        <f aca="false">AVERAGE(G58:H58)</f>
        <v>51.5</v>
      </c>
      <c r="J58" s="37" t="s">
        <v>72</v>
      </c>
      <c r="K58" s="5" t="n">
        <v>38702</v>
      </c>
      <c r="L58" s="54" t="n">
        <v>18111</v>
      </c>
      <c r="M58" s="54" t="n">
        <v>28462</v>
      </c>
      <c r="N58" s="54" t="n">
        <v>563</v>
      </c>
      <c r="O58" s="63" t="n">
        <v>0</v>
      </c>
      <c r="P58" s="5" t="n">
        <v>6843</v>
      </c>
      <c r="Q58" s="54" t="n">
        <v>19549</v>
      </c>
      <c r="R58" s="63" t="n">
        <v>9688.9775</v>
      </c>
      <c r="S58" s="54" t="n">
        <v>0</v>
      </c>
      <c r="T58" s="54" t="n">
        <v>-933</v>
      </c>
      <c r="U58" s="54" t="n">
        <v>-90.20244375</v>
      </c>
      <c r="V58" s="5" t="n">
        <v>0</v>
      </c>
      <c r="W58" s="54" t="n">
        <v>7344</v>
      </c>
      <c r="X58" s="54" t="n">
        <v>0</v>
      </c>
      <c r="Y58" s="54" t="n">
        <v>0</v>
      </c>
      <c r="Z58" s="63" t="n">
        <v>-73</v>
      </c>
      <c r="AA58" s="54" t="n">
        <v>0</v>
      </c>
      <c r="AB58" s="53" t="n">
        <f aca="false">SUM(K58:Z58)</f>
        <v>128166.77505625</v>
      </c>
      <c r="AC58" s="54" t="n">
        <v>126662.542183238</v>
      </c>
      <c r="AD58" s="54" t="n">
        <v>123278</v>
      </c>
      <c r="AE58" s="54" t="n">
        <v>0</v>
      </c>
      <c r="AF58" s="54" t="n">
        <v>8132</v>
      </c>
      <c r="AG58" s="54" t="n">
        <v>0</v>
      </c>
      <c r="AH58" s="53" t="n">
        <f aca="false">SUM(AC58:AG58)</f>
        <v>258072.542183238</v>
      </c>
      <c r="AI58" s="55" t="n">
        <f aca="false">+AB58-L58-Q58</f>
        <v>90506.77505625</v>
      </c>
      <c r="AJ58" s="32" t="n">
        <f aca="false">L58+Q58</f>
        <v>37660</v>
      </c>
      <c r="AK58" s="56" t="s">
        <v>73</v>
      </c>
      <c r="AL58" s="56" t="s">
        <v>73</v>
      </c>
      <c r="AM58" s="56" t="n">
        <v>0</v>
      </c>
      <c r="AN58" s="32" t="n">
        <f aca="false">+AJ58-AM58</f>
        <v>37660</v>
      </c>
      <c r="AO58" s="32" t="n">
        <f aca="false">AC58-AJ58</f>
        <v>89002.5421832377</v>
      </c>
      <c r="AP58" s="2" t="n">
        <v>35481</v>
      </c>
      <c r="AQ58" s="56" t="s">
        <v>73</v>
      </c>
      <c r="AR58" s="56" t="s">
        <v>73</v>
      </c>
      <c r="AS58" s="56" t="s">
        <v>73</v>
      </c>
      <c r="AX58" s="32" t="n">
        <f aca="false">+M58</f>
        <v>28462</v>
      </c>
      <c r="AY58" s="32" t="n">
        <f aca="false">+N58</f>
        <v>563</v>
      </c>
      <c r="AZ58" s="32" t="n">
        <f aca="false">+R58</f>
        <v>9688.9775</v>
      </c>
      <c r="BA58" s="32" t="n">
        <f aca="false">+'load Info'!S58</f>
        <v>0</v>
      </c>
      <c r="BB58" s="32" t="n">
        <f aca="false">+X58</f>
        <v>0</v>
      </c>
      <c r="BE58" s="57" t="n">
        <f aca="false">IF(AX58&lt;0,AX58,0)</f>
        <v>0</v>
      </c>
      <c r="BF58" s="57" t="n">
        <f aca="false">IF(AY58&lt;0,AY58,0)</f>
        <v>0</v>
      </c>
      <c r="BG58" s="57" t="n">
        <f aca="false">IF(AZ58&lt;0,AZ58,0)</f>
        <v>0</v>
      </c>
      <c r="BH58" s="57" t="n">
        <f aca="false">IF(BA58&lt;0,BA58,0)</f>
        <v>0</v>
      </c>
      <c r="BI58" s="57" t="n">
        <f aca="false">IF(BB58&lt;0,BB58,0)</f>
        <v>0</v>
      </c>
      <c r="BJ58" s="32" t="n">
        <f aca="false">SUM(BE58:BI58)</f>
        <v>0</v>
      </c>
    </row>
    <row r="59" customFormat="false" ht="12.75" hidden="false" customHeight="false" outlineLevel="0" collapsed="false">
      <c r="B59" s="9" t="n">
        <f aca="false">+MONTH(D59)</f>
        <v>2</v>
      </c>
      <c r="D59" s="2" t="n">
        <v>35482</v>
      </c>
      <c r="E59" s="62" t="n">
        <v>5</v>
      </c>
      <c r="F59" s="62" t="n">
        <v>0</v>
      </c>
      <c r="G59" s="62" t="n">
        <v>55</v>
      </c>
      <c r="H59" s="62" t="n">
        <v>72</v>
      </c>
      <c r="I59" s="50" t="n">
        <f aca="false">AVERAGE(G59:H59)</f>
        <v>63.5</v>
      </c>
      <c r="J59" s="37" t="s">
        <v>72</v>
      </c>
      <c r="K59" s="5" t="n">
        <v>34702</v>
      </c>
      <c r="L59" s="54" t="n">
        <v>29952</v>
      </c>
      <c r="M59" s="54" t="n">
        <v>-4777</v>
      </c>
      <c r="N59" s="54" t="n">
        <v>563</v>
      </c>
      <c r="O59" s="63" t="n">
        <v>0</v>
      </c>
      <c r="P59" s="5" t="n">
        <v>6843</v>
      </c>
      <c r="Q59" s="54" t="n">
        <v>7331</v>
      </c>
      <c r="R59" s="63" t="n">
        <v>-1974.5775</v>
      </c>
      <c r="S59" s="54" t="n">
        <v>0</v>
      </c>
      <c r="T59" s="54" t="n">
        <v>-798</v>
      </c>
      <c r="U59" s="54" t="n">
        <v>-30.49855625</v>
      </c>
      <c r="V59" s="5" t="n">
        <v>0</v>
      </c>
      <c r="W59" s="54" t="n">
        <v>8980</v>
      </c>
      <c r="X59" s="54" t="n">
        <v>0</v>
      </c>
      <c r="Y59" s="54" t="n">
        <v>0</v>
      </c>
      <c r="Z59" s="63" t="n">
        <v>-90</v>
      </c>
      <c r="AA59" s="54" t="n">
        <v>0</v>
      </c>
      <c r="AB59" s="53" t="n">
        <f aca="false">SUM(K59:Z59)</f>
        <v>80700.92394375</v>
      </c>
      <c r="AC59" s="54" t="n">
        <v>78296.2271863412</v>
      </c>
      <c r="AD59" s="54" t="n">
        <v>107941</v>
      </c>
      <c r="AE59" s="54" t="n">
        <v>165</v>
      </c>
      <c r="AF59" s="54" t="n">
        <v>4017</v>
      </c>
      <c r="AG59" s="54" t="n">
        <v>0</v>
      </c>
      <c r="AH59" s="53" t="n">
        <f aca="false">SUM(AC59:AG59)</f>
        <v>190419.227186341</v>
      </c>
      <c r="AI59" s="55" t="n">
        <f aca="false">+AB59-L59-Q59</f>
        <v>43417.92394375</v>
      </c>
      <c r="AJ59" s="32" t="n">
        <f aca="false">L59+Q59</f>
        <v>37283</v>
      </c>
      <c r="AK59" s="56" t="s">
        <v>73</v>
      </c>
      <c r="AL59" s="56" t="s">
        <v>73</v>
      </c>
      <c r="AM59" s="56" t="n">
        <v>0</v>
      </c>
      <c r="AN59" s="32" t="n">
        <f aca="false">+AJ59-AM59</f>
        <v>37283</v>
      </c>
      <c r="AO59" s="32" t="n">
        <f aca="false">AC59-AJ59</f>
        <v>41013.2271863412</v>
      </c>
      <c r="AP59" s="2" t="n">
        <v>35482</v>
      </c>
      <c r="AQ59" s="56" t="s">
        <v>73</v>
      </c>
      <c r="AR59" s="56" t="s">
        <v>73</v>
      </c>
      <c r="AS59" s="56" t="s">
        <v>73</v>
      </c>
      <c r="AX59" s="32" t="n">
        <f aca="false">+M59</f>
        <v>-4777</v>
      </c>
      <c r="AY59" s="32" t="n">
        <f aca="false">+N59</f>
        <v>563</v>
      </c>
      <c r="AZ59" s="32" t="n">
        <f aca="false">+R59</f>
        <v>-1974.5775</v>
      </c>
      <c r="BA59" s="32" t="n">
        <f aca="false">+'load Info'!S59</f>
        <v>0</v>
      </c>
      <c r="BB59" s="32" t="n">
        <f aca="false">+X59</f>
        <v>0</v>
      </c>
      <c r="BE59" s="57" t="n">
        <f aca="false">IF(AX59&lt;0,AX59,0)</f>
        <v>-4777</v>
      </c>
      <c r="BF59" s="57" t="n">
        <f aca="false">IF(AY59&lt;0,AY59,0)</f>
        <v>0</v>
      </c>
      <c r="BG59" s="57" t="n">
        <f aca="false">IF(AZ59&lt;0,AZ59,0)</f>
        <v>-1974.5775</v>
      </c>
      <c r="BH59" s="57" t="n">
        <f aca="false">IF(BA59&lt;0,BA59,0)</f>
        <v>0</v>
      </c>
      <c r="BI59" s="57" t="n">
        <f aca="false">IF(BB59&lt;0,BB59,0)</f>
        <v>0</v>
      </c>
      <c r="BJ59" s="32" t="n">
        <f aca="false">SUM(BE59:BI59)</f>
        <v>-6751.5775</v>
      </c>
    </row>
    <row r="60" customFormat="false" ht="12.75" hidden="false" customHeight="false" outlineLevel="0" collapsed="false">
      <c r="B60" s="9" t="n">
        <f aca="false">+MONTH(D60)</f>
        <v>2</v>
      </c>
      <c r="D60" s="2" t="n">
        <v>35483</v>
      </c>
      <c r="E60" s="62" t="n">
        <v>5</v>
      </c>
      <c r="F60" s="62" t="n">
        <v>10</v>
      </c>
      <c r="G60" s="62" t="n">
        <v>41</v>
      </c>
      <c r="H60" s="62" t="n">
        <v>73</v>
      </c>
      <c r="I60" s="50" t="n">
        <f aca="false">AVERAGE(G60:H60)</f>
        <v>57</v>
      </c>
      <c r="J60" s="37" t="s">
        <v>72</v>
      </c>
      <c r="K60" s="5" t="n">
        <v>34702</v>
      </c>
      <c r="L60" s="54" t="n">
        <v>30371</v>
      </c>
      <c r="M60" s="54" t="n">
        <v>17421</v>
      </c>
      <c r="N60" s="54" t="n">
        <v>563</v>
      </c>
      <c r="O60" s="63" t="n">
        <v>0</v>
      </c>
      <c r="P60" s="5" t="n">
        <v>0</v>
      </c>
      <c r="Q60" s="54" t="n">
        <v>7232</v>
      </c>
      <c r="R60" s="63" t="n">
        <v>3204.025</v>
      </c>
      <c r="S60" s="54" t="n">
        <v>0</v>
      </c>
      <c r="T60" s="54" t="n">
        <v>-918</v>
      </c>
      <c r="U60" s="54" t="n">
        <v>-26.0900625</v>
      </c>
      <c r="V60" s="5" t="n">
        <v>0</v>
      </c>
      <c r="W60" s="54" t="n">
        <v>8886</v>
      </c>
      <c r="X60" s="54" t="n">
        <v>0</v>
      </c>
      <c r="Y60" s="54" t="n">
        <v>0</v>
      </c>
      <c r="Z60" s="63" t="n">
        <v>-89</v>
      </c>
      <c r="AA60" s="54" t="n">
        <v>0</v>
      </c>
      <c r="AB60" s="53" t="n">
        <f aca="false">SUM(K60:Z60)</f>
        <v>101345.9349375</v>
      </c>
      <c r="AC60" s="54" t="n">
        <v>99535.7841790755</v>
      </c>
      <c r="AD60" s="54" t="n">
        <v>106579</v>
      </c>
      <c r="AE60" s="54" t="n">
        <v>54</v>
      </c>
      <c r="AF60" s="54" t="n">
        <v>7517</v>
      </c>
      <c r="AG60" s="54" t="n">
        <v>0</v>
      </c>
      <c r="AH60" s="53" t="n">
        <f aca="false">SUM(AC60:AG60)</f>
        <v>213685.784179076</v>
      </c>
      <c r="AI60" s="55" t="n">
        <f aca="false">+AB60-L60-Q60</f>
        <v>63742.9349375</v>
      </c>
      <c r="AJ60" s="32" t="n">
        <f aca="false">L60+Q60</f>
        <v>37603</v>
      </c>
      <c r="AK60" s="56" t="s">
        <v>73</v>
      </c>
      <c r="AL60" s="56" t="s">
        <v>73</v>
      </c>
      <c r="AM60" s="56" t="n">
        <v>0</v>
      </c>
      <c r="AN60" s="32" t="n">
        <f aca="false">+AJ60-AM60</f>
        <v>37603</v>
      </c>
      <c r="AO60" s="32" t="n">
        <f aca="false">AC60-AJ60</f>
        <v>61932.7841790755</v>
      </c>
      <c r="AP60" s="2" t="n">
        <v>35483</v>
      </c>
      <c r="AQ60" s="56" t="s">
        <v>73</v>
      </c>
      <c r="AR60" s="56" t="s">
        <v>73</v>
      </c>
      <c r="AS60" s="56" t="s">
        <v>73</v>
      </c>
      <c r="AX60" s="32" t="n">
        <f aca="false">+M60</f>
        <v>17421</v>
      </c>
      <c r="AY60" s="32" t="n">
        <f aca="false">+N60</f>
        <v>563</v>
      </c>
      <c r="AZ60" s="32" t="n">
        <f aca="false">+R60</f>
        <v>3204.025</v>
      </c>
      <c r="BA60" s="32" t="n">
        <f aca="false">+'load Info'!S60</f>
        <v>0</v>
      </c>
      <c r="BB60" s="32" t="n">
        <f aca="false">+X60</f>
        <v>0</v>
      </c>
      <c r="BE60" s="57" t="n">
        <f aca="false">IF(AX60&lt;0,AX60,0)</f>
        <v>0</v>
      </c>
      <c r="BF60" s="57" t="n">
        <f aca="false">IF(AY60&lt;0,AY60,0)</f>
        <v>0</v>
      </c>
      <c r="BG60" s="57" t="n">
        <f aca="false">IF(AZ60&lt;0,AZ60,0)</f>
        <v>0</v>
      </c>
      <c r="BH60" s="57" t="n">
        <f aca="false">IF(BA60&lt;0,BA60,0)</f>
        <v>0</v>
      </c>
      <c r="BI60" s="57" t="n">
        <f aca="false">IF(BB60&lt;0,BB60,0)</f>
        <v>0</v>
      </c>
      <c r="BJ60" s="32" t="n">
        <f aca="false">SUM(BE60:BI60)</f>
        <v>0</v>
      </c>
    </row>
    <row r="61" customFormat="false" ht="12.75" hidden="false" customHeight="false" outlineLevel="0" collapsed="false">
      <c r="B61" s="9" t="n">
        <f aca="false">+MONTH(D61)</f>
        <v>2</v>
      </c>
      <c r="D61" s="2" t="n">
        <v>35484</v>
      </c>
      <c r="E61" s="62" t="n">
        <v>23</v>
      </c>
      <c r="F61" s="62" t="n">
        <v>25</v>
      </c>
      <c r="G61" s="62" t="n">
        <v>34</v>
      </c>
      <c r="H61" s="62" t="n">
        <v>47</v>
      </c>
      <c r="I61" s="50" t="n">
        <f aca="false">AVERAGE(G61:H61)</f>
        <v>40.5</v>
      </c>
      <c r="J61" s="37" t="s">
        <v>72</v>
      </c>
      <c r="K61" s="5" t="n">
        <v>47702</v>
      </c>
      <c r="L61" s="54" t="n">
        <v>19513</v>
      </c>
      <c r="M61" s="54" t="n">
        <v>44911</v>
      </c>
      <c r="N61" s="54" t="n">
        <v>563</v>
      </c>
      <c r="O61" s="63" t="n">
        <v>0</v>
      </c>
      <c r="P61" s="5" t="n">
        <v>0</v>
      </c>
      <c r="Q61" s="54" t="n">
        <v>17232</v>
      </c>
      <c r="R61" s="63" t="n">
        <v>24815.8575</v>
      </c>
      <c r="S61" s="54" t="n">
        <v>0</v>
      </c>
      <c r="T61" s="54" t="n">
        <v>-1067</v>
      </c>
      <c r="U61" s="54" t="n">
        <v>-105.11964375</v>
      </c>
      <c r="V61" s="5" t="n">
        <v>0</v>
      </c>
      <c r="W61" s="54" t="n">
        <v>8886</v>
      </c>
      <c r="X61" s="54" t="n">
        <v>0</v>
      </c>
      <c r="Y61" s="54" t="n">
        <v>0</v>
      </c>
      <c r="Z61" s="63" t="n">
        <v>-89</v>
      </c>
      <c r="AA61" s="54" t="n">
        <v>0</v>
      </c>
      <c r="AB61" s="53" t="n">
        <f aca="false">SUM(K61:Z61)</f>
        <v>162361.73785625</v>
      </c>
      <c r="AC61" s="54" t="n">
        <v>158948.213824796</v>
      </c>
      <c r="AD61" s="54" t="n">
        <v>128333</v>
      </c>
      <c r="AE61" s="54" t="n">
        <v>0</v>
      </c>
      <c r="AF61" s="54" t="n">
        <v>10687</v>
      </c>
      <c r="AG61" s="54" t="n">
        <v>0</v>
      </c>
      <c r="AH61" s="53" t="n">
        <f aca="false">SUM(AC61:AG61)</f>
        <v>297968.213824796</v>
      </c>
      <c r="AI61" s="55" t="n">
        <f aca="false">+AB61-L61-Q61</f>
        <v>125616.73785625</v>
      </c>
      <c r="AJ61" s="32" t="n">
        <f aca="false">L61+Q61</f>
        <v>36745</v>
      </c>
      <c r="AK61" s="56" t="s">
        <v>73</v>
      </c>
      <c r="AL61" s="56" t="s">
        <v>73</v>
      </c>
      <c r="AM61" s="56" t="n">
        <v>0</v>
      </c>
      <c r="AN61" s="32" t="n">
        <f aca="false">+AJ61-AM61</f>
        <v>36745</v>
      </c>
      <c r="AO61" s="32" t="n">
        <f aca="false">AC61-AJ61</f>
        <v>122203.213824796</v>
      </c>
      <c r="AP61" s="2" t="n">
        <v>35484</v>
      </c>
      <c r="AQ61" s="56" t="s">
        <v>73</v>
      </c>
      <c r="AR61" s="56" t="s">
        <v>73</v>
      </c>
      <c r="AS61" s="56" t="s">
        <v>73</v>
      </c>
      <c r="AX61" s="32" t="n">
        <f aca="false">+M61</f>
        <v>44911</v>
      </c>
      <c r="AY61" s="32" t="n">
        <f aca="false">+N61</f>
        <v>563</v>
      </c>
      <c r="AZ61" s="32" t="n">
        <f aca="false">+R61</f>
        <v>24815.8575</v>
      </c>
      <c r="BA61" s="32" t="n">
        <f aca="false">+'load Info'!S61</f>
        <v>0</v>
      </c>
      <c r="BB61" s="32" t="n">
        <f aca="false">+X61</f>
        <v>0</v>
      </c>
      <c r="BE61" s="57" t="n">
        <f aca="false">IF(AX61&lt;0,AX61,0)</f>
        <v>0</v>
      </c>
      <c r="BF61" s="57" t="n">
        <f aca="false">IF(AY61&lt;0,AY61,0)</f>
        <v>0</v>
      </c>
      <c r="BG61" s="57" t="n">
        <f aca="false">IF(AZ61&lt;0,AZ61,0)</f>
        <v>0</v>
      </c>
      <c r="BH61" s="57" t="n">
        <f aca="false">IF(BA61&lt;0,BA61,0)</f>
        <v>0</v>
      </c>
      <c r="BI61" s="57" t="n">
        <f aca="false">IF(BB61&lt;0,BB61,0)</f>
        <v>0</v>
      </c>
      <c r="BJ61" s="32" t="n">
        <f aca="false">SUM(BE61:BI61)</f>
        <v>0</v>
      </c>
    </row>
    <row r="62" customFormat="false" ht="12.75" hidden="false" customHeight="false" outlineLevel="0" collapsed="false">
      <c r="B62" s="9" t="n">
        <f aca="false">+MONTH(D62)</f>
        <v>2</v>
      </c>
      <c r="D62" s="2" t="n">
        <v>35485</v>
      </c>
      <c r="E62" s="62" t="n">
        <v>21</v>
      </c>
      <c r="F62" s="62" t="n">
        <v>19</v>
      </c>
      <c r="G62" s="62" t="n">
        <v>34</v>
      </c>
      <c r="H62" s="62" t="n">
        <v>54</v>
      </c>
      <c r="I62" s="50" t="n">
        <f aca="false">AVERAGE(G62:H62)</f>
        <v>44</v>
      </c>
      <c r="J62" s="37" t="s">
        <v>72</v>
      </c>
      <c r="K62" s="5" t="n">
        <v>47792</v>
      </c>
      <c r="L62" s="54" t="n">
        <v>18951</v>
      </c>
      <c r="M62" s="54" t="n">
        <v>30367</v>
      </c>
      <c r="N62" s="54" t="n">
        <v>563</v>
      </c>
      <c r="O62" s="63" t="n">
        <v>7000</v>
      </c>
      <c r="P62" s="5" t="n">
        <v>0</v>
      </c>
      <c r="Q62" s="54" t="n">
        <v>17232</v>
      </c>
      <c r="R62" s="63" t="n">
        <v>21172.7725</v>
      </c>
      <c r="S62" s="54" t="n">
        <v>0</v>
      </c>
      <c r="T62" s="54" t="n">
        <v>-1176</v>
      </c>
      <c r="U62" s="54" t="n">
        <v>-96.01193125</v>
      </c>
      <c r="V62" s="5" t="n">
        <v>0</v>
      </c>
      <c r="W62" s="54" t="n">
        <v>8886</v>
      </c>
      <c r="X62" s="54" t="n">
        <v>0</v>
      </c>
      <c r="Y62" s="54" t="n">
        <v>0</v>
      </c>
      <c r="Z62" s="63" t="n">
        <v>-89</v>
      </c>
      <c r="AA62" s="54" t="n">
        <v>0</v>
      </c>
      <c r="AB62" s="53" t="n">
        <f aca="false">SUM(K62:Z62)</f>
        <v>150602.76056875</v>
      </c>
      <c r="AC62" s="54" t="n">
        <v>152030.859070412</v>
      </c>
      <c r="AD62" s="54" t="n">
        <v>125405</v>
      </c>
      <c r="AE62" s="54" t="n">
        <v>0</v>
      </c>
      <c r="AF62" s="54" t="n">
        <v>10987</v>
      </c>
      <c r="AG62" s="54" t="n">
        <v>0</v>
      </c>
      <c r="AH62" s="53" t="n">
        <f aca="false">SUM(AC62:AG62)</f>
        <v>288422.859070412</v>
      </c>
      <c r="AI62" s="55" t="n">
        <f aca="false">+AB62-L62-Q62</f>
        <v>114419.76056875</v>
      </c>
      <c r="AJ62" s="32" t="n">
        <f aca="false">L62+Q62</f>
        <v>36183</v>
      </c>
      <c r="AK62" s="56" t="s">
        <v>73</v>
      </c>
      <c r="AL62" s="56" t="s">
        <v>73</v>
      </c>
      <c r="AM62" s="56" t="n">
        <v>0</v>
      </c>
      <c r="AN62" s="32" t="n">
        <f aca="false">+AJ62-AM62</f>
        <v>36183</v>
      </c>
      <c r="AO62" s="32" t="n">
        <f aca="false">AC62-AJ62</f>
        <v>115847.859070412</v>
      </c>
      <c r="AP62" s="2" t="n">
        <v>35485</v>
      </c>
      <c r="AQ62" s="56" t="s">
        <v>73</v>
      </c>
      <c r="AR62" s="56" t="s">
        <v>73</v>
      </c>
      <c r="AS62" s="56" t="s">
        <v>73</v>
      </c>
      <c r="AX62" s="32" t="n">
        <f aca="false">+M62</f>
        <v>30367</v>
      </c>
      <c r="AY62" s="32" t="n">
        <f aca="false">+N62</f>
        <v>563</v>
      </c>
      <c r="AZ62" s="32" t="n">
        <f aca="false">+R62</f>
        <v>21172.7725</v>
      </c>
      <c r="BA62" s="32" t="n">
        <f aca="false">+'load Info'!S62</f>
        <v>0</v>
      </c>
      <c r="BB62" s="32" t="n">
        <f aca="false">+X62</f>
        <v>0</v>
      </c>
      <c r="BE62" s="57" t="n">
        <f aca="false">IF(AX62&lt;0,AX62,0)</f>
        <v>0</v>
      </c>
      <c r="BF62" s="57" t="n">
        <f aca="false">IF(AY62&lt;0,AY62,0)</f>
        <v>0</v>
      </c>
      <c r="BG62" s="57" t="n">
        <f aca="false">IF(AZ62&lt;0,AZ62,0)</f>
        <v>0</v>
      </c>
      <c r="BH62" s="57" t="n">
        <f aca="false">IF(BA62&lt;0,BA62,0)</f>
        <v>0</v>
      </c>
      <c r="BI62" s="57" t="n">
        <f aca="false">IF(BB62&lt;0,BB62,0)</f>
        <v>0</v>
      </c>
      <c r="BJ62" s="32" t="n">
        <f aca="false">SUM(BE62:BI62)</f>
        <v>0</v>
      </c>
    </row>
    <row r="63" customFormat="false" ht="12.75" hidden="false" customHeight="false" outlineLevel="0" collapsed="false">
      <c r="B63" s="9" t="n">
        <f aca="false">+MONTH(D63)</f>
        <v>2</v>
      </c>
      <c r="D63" s="2" t="n">
        <v>35486</v>
      </c>
      <c r="E63" s="62" t="n">
        <v>24</v>
      </c>
      <c r="F63" s="62" t="n">
        <v>28</v>
      </c>
      <c r="G63" s="62" t="n">
        <v>34</v>
      </c>
      <c r="H63" s="62" t="n">
        <v>40</v>
      </c>
      <c r="I63" s="50" t="n">
        <f aca="false">AVERAGE(G63:H63)</f>
        <v>37</v>
      </c>
      <c r="J63" s="37" t="s">
        <v>72</v>
      </c>
      <c r="K63" s="5" t="n">
        <v>43792</v>
      </c>
      <c r="L63" s="54" t="n">
        <v>19273</v>
      </c>
      <c r="M63" s="54" t="n">
        <v>45425</v>
      </c>
      <c r="N63" s="54" t="n">
        <v>563</v>
      </c>
      <c r="O63" s="63" t="n">
        <v>7000</v>
      </c>
      <c r="P63" s="5" t="n">
        <v>6843</v>
      </c>
      <c r="Q63" s="54" t="n">
        <v>17150</v>
      </c>
      <c r="R63" s="63" t="n">
        <v>40272.2625</v>
      </c>
      <c r="S63" s="54" t="n">
        <v>0</v>
      </c>
      <c r="T63" s="54" t="n">
        <v>-1328</v>
      </c>
      <c r="U63" s="54" t="n">
        <v>-160.66315625</v>
      </c>
      <c r="V63" s="5" t="n">
        <v>0</v>
      </c>
      <c r="W63" s="54" t="n">
        <v>9336</v>
      </c>
      <c r="X63" s="54" t="n">
        <v>0</v>
      </c>
      <c r="Y63" s="54" t="n">
        <v>6673</v>
      </c>
      <c r="Z63" s="63" t="n">
        <v>-160</v>
      </c>
      <c r="AA63" s="54" t="n">
        <v>0</v>
      </c>
      <c r="AB63" s="53" t="n">
        <f aca="false">SUM(K63:Z63)</f>
        <v>194678.59934375</v>
      </c>
      <c r="AC63" s="54" t="n">
        <v>190689.442376366</v>
      </c>
      <c r="AD63" s="54" t="n">
        <v>127934</v>
      </c>
      <c r="AE63" s="54" t="n">
        <v>55</v>
      </c>
      <c r="AF63" s="54" t="n">
        <v>12370</v>
      </c>
      <c r="AG63" s="54" t="n">
        <v>0</v>
      </c>
      <c r="AH63" s="53" t="n">
        <f aca="false">SUM(AC63:AG63)</f>
        <v>331048.442376366</v>
      </c>
      <c r="AI63" s="55" t="n">
        <f aca="false">+AB63-L63-Q63</f>
        <v>158255.59934375</v>
      </c>
      <c r="AJ63" s="32" t="n">
        <f aca="false">L63+Q63</f>
        <v>36423</v>
      </c>
      <c r="AK63" s="56" t="s">
        <v>73</v>
      </c>
      <c r="AL63" s="56" t="s">
        <v>73</v>
      </c>
      <c r="AM63" s="56" t="n">
        <v>0</v>
      </c>
      <c r="AN63" s="32" t="n">
        <f aca="false">+AJ63-AM63</f>
        <v>36423</v>
      </c>
      <c r="AO63" s="32" t="n">
        <f aca="false">AC63-AJ63</f>
        <v>154266.442376366</v>
      </c>
      <c r="AP63" s="2" t="n">
        <v>35486</v>
      </c>
      <c r="AQ63" s="56" t="s">
        <v>73</v>
      </c>
      <c r="AR63" s="56" t="s">
        <v>73</v>
      </c>
      <c r="AS63" s="56" t="s">
        <v>73</v>
      </c>
      <c r="AX63" s="32" t="n">
        <f aca="false">+M63</f>
        <v>45425</v>
      </c>
      <c r="AY63" s="32" t="n">
        <f aca="false">+N63</f>
        <v>563</v>
      </c>
      <c r="AZ63" s="32" t="n">
        <f aca="false">+R63</f>
        <v>40272.2625</v>
      </c>
      <c r="BA63" s="32" t="n">
        <f aca="false">+'load Info'!S63</f>
        <v>0</v>
      </c>
      <c r="BB63" s="32" t="n">
        <f aca="false">+X63</f>
        <v>0</v>
      </c>
      <c r="BE63" s="57" t="n">
        <f aca="false">IF(AX63&lt;0,AX63,0)</f>
        <v>0</v>
      </c>
      <c r="BF63" s="57" t="n">
        <f aca="false">IF(AY63&lt;0,AY63,0)</f>
        <v>0</v>
      </c>
      <c r="BG63" s="57" t="n">
        <f aca="false">IF(AZ63&lt;0,AZ63,0)</f>
        <v>0</v>
      </c>
      <c r="BH63" s="57" t="n">
        <f aca="false">IF(BA63&lt;0,BA63,0)</f>
        <v>0</v>
      </c>
      <c r="BI63" s="57" t="n">
        <f aca="false">IF(BB63&lt;0,BB63,0)</f>
        <v>0</v>
      </c>
      <c r="BJ63" s="32" t="n">
        <f aca="false">SUM(BE63:BI63)</f>
        <v>0</v>
      </c>
    </row>
    <row r="64" customFormat="false" ht="12.75" hidden="false" customHeight="false" outlineLevel="0" collapsed="false">
      <c r="B64" s="9" t="n">
        <f aca="false">+MONTH(D64)</f>
        <v>2</v>
      </c>
      <c r="D64" s="2" t="n">
        <v>35487</v>
      </c>
      <c r="E64" s="62" t="n">
        <v>17</v>
      </c>
      <c r="F64" s="62" t="n">
        <v>7</v>
      </c>
      <c r="G64" s="62" t="n">
        <v>45</v>
      </c>
      <c r="H64" s="62" t="n">
        <v>66</v>
      </c>
      <c r="I64" s="50" t="n">
        <f aca="false">AVERAGE(G64:H64)</f>
        <v>55.5</v>
      </c>
      <c r="J64" s="37" t="s">
        <v>72</v>
      </c>
      <c r="K64" s="5" t="n">
        <v>46792</v>
      </c>
      <c r="L64" s="54" t="n">
        <v>29770</v>
      </c>
      <c r="M64" s="54" t="n">
        <v>9965</v>
      </c>
      <c r="N64" s="54" t="n">
        <v>563</v>
      </c>
      <c r="O64" s="63" t="n">
        <v>0</v>
      </c>
      <c r="P64" s="5" t="n">
        <v>6843</v>
      </c>
      <c r="Q64" s="54" t="n">
        <v>3226</v>
      </c>
      <c r="R64" s="63" t="n">
        <v>4600.5825</v>
      </c>
      <c r="S64" s="54" t="n">
        <v>0</v>
      </c>
      <c r="T64" s="54" t="n">
        <v>-1041</v>
      </c>
      <c r="U64" s="54" t="n">
        <v>-36.67395625</v>
      </c>
      <c r="V64" s="5" t="n">
        <v>0</v>
      </c>
      <c r="W64" s="54" t="n">
        <v>9336</v>
      </c>
      <c r="X64" s="54" t="n">
        <v>0</v>
      </c>
      <c r="Y64" s="54" t="n">
        <v>0</v>
      </c>
      <c r="Z64" s="63" t="n">
        <v>-93</v>
      </c>
      <c r="AA64" s="54" t="n">
        <v>0</v>
      </c>
      <c r="AB64" s="53" t="n">
        <f aca="false">SUM(K64:Z64)</f>
        <v>109924.90854375</v>
      </c>
      <c r="AC64" s="54" t="n">
        <v>111886.6703884</v>
      </c>
      <c r="AD64" s="54" t="n">
        <v>120245</v>
      </c>
      <c r="AE64" s="54" t="n">
        <v>244</v>
      </c>
      <c r="AF64" s="54" t="n">
        <v>9425</v>
      </c>
      <c r="AG64" s="54" t="n">
        <v>0</v>
      </c>
      <c r="AH64" s="53" t="n">
        <f aca="false">SUM(AC64:AG64)</f>
        <v>241800.6703884</v>
      </c>
      <c r="AI64" s="55" t="n">
        <f aca="false">+AB64-L64-Q64</f>
        <v>76928.90854375</v>
      </c>
      <c r="AJ64" s="32" t="n">
        <f aca="false">L64+Q64</f>
        <v>32996</v>
      </c>
      <c r="AK64" s="56" t="s">
        <v>73</v>
      </c>
      <c r="AL64" s="56" t="s">
        <v>73</v>
      </c>
      <c r="AM64" s="56" t="n">
        <v>0</v>
      </c>
      <c r="AN64" s="32" t="n">
        <f aca="false">+AJ64-AM64</f>
        <v>32996</v>
      </c>
      <c r="AO64" s="32" t="n">
        <f aca="false">AC64-AJ64</f>
        <v>78890.6703883998</v>
      </c>
      <c r="AP64" s="2" t="n">
        <v>35487</v>
      </c>
      <c r="AQ64" s="56" t="s">
        <v>73</v>
      </c>
      <c r="AR64" s="56" t="s">
        <v>73</v>
      </c>
      <c r="AS64" s="56" t="s">
        <v>73</v>
      </c>
      <c r="AX64" s="32" t="n">
        <f aca="false">+M64</f>
        <v>9965</v>
      </c>
      <c r="AY64" s="32" t="n">
        <f aca="false">+N64</f>
        <v>563</v>
      </c>
      <c r="AZ64" s="32" t="n">
        <f aca="false">+R64</f>
        <v>4600.5825</v>
      </c>
      <c r="BA64" s="32" t="n">
        <f aca="false">+'load Info'!S64</f>
        <v>0</v>
      </c>
      <c r="BB64" s="32" t="n">
        <f aca="false">+X64</f>
        <v>0</v>
      </c>
      <c r="BE64" s="57" t="n">
        <f aca="false">IF(AX64&lt;0,AX64,0)</f>
        <v>0</v>
      </c>
      <c r="BF64" s="57" t="n">
        <f aca="false">IF(AY64&lt;0,AY64,0)</f>
        <v>0</v>
      </c>
      <c r="BG64" s="57" t="n">
        <f aca="false">IF(AZ64&lt;0,AZ64,0)</f>
        <v>0</v>
      </c>
      <c r="BH64" s="57" t="n">
        <f aca="false">IF(BA64&lt;0,BA64,0)</f>
        <v>0</v>
      </c>
      <c r="BI64" s="57" t="n">
        <f aca="false">IF(BB64&lt;0,BB64,0)</f>
        <v>0</v>
      </c>
      <c r="BJ64" s="32" t="n">
        <f aca="false">SUM(BE64:BI64)</f>
        <v>0</v>
      </c>
    </row>
    <row r="65" customFormat="false" ht="12.75" hidden="false" customHeight="false" outlineLevel="0" collapsed="false">
      <c r="B65" s="9" t="n">
        <f aca="false">+MONTH(D65)</f>
        <v>2</v>
      </c>
      <c r="D65" s="2" t="n">
        <v>35488</v>
      </c>
      <c r="E65" s="62" t="n">
        <v>0</v>
      </c>
      <c r="F65" s="62" t="n">
        <v>0</v>
      </c>
      <c r="G65" s="62" t="n">
        <v>66</v>
      </c>
      <c r="H65" s="62" t="n">
        <v>82</v>
      </c>
      <c r="I65" s="50" t="n">
        <f aca="false">AVERAGE(G65:H65)</f>
        <v>74</v>
      </c>
      <c r="J65" s="37" t="s">
        <v>72</v>
      </c>
      <c r="K65" s="5" t="n">
        <v>46185</v>
      </c>
      <c r="L65" s="54" t="n">
        <v>28968</v>
      </c>
      <c r="M65" s="54" t="n">
        <v>-24864</v>
      </c>
      <c r="N65" s="54" t="n">
        <v>563</v>
      </c>
      <c r="O65" s="63" t="n">
        <v>0</v>
      </c>
      <c r="P65" s="5" t="n">
        <v>1843</v>
      </c>
      <c r="Q65" s="54" t="n">
        <v>3226</v>
      </c>
      <c r="R65" s="63" t="n">
        <v>-3622.3925</v>
      </c>
      <c r="S65" s="54" t="n">
        <v>0</v>
      </c>
      <c r="T65" s="54" t="n">
        <v>-803</v>
      </c>
      <c r="U65" s="54" t="n">
        <v>-3.61651875</v>
      </c>
      <c r="V65" s="5" t="n">
        <v>0</v>
      </c>
      <c r="W65" s="54" t="n">
        <v>9336</v>
      </c>
      <c r="X65" s="54" t="n">
        <v>0</v>
      </c>
      <c r="Y65" s="54" t="n">
        <v>0</v>
      </c>
      <c r="Z65" s="63" t="n">
        <v>-93</v>
      </c>
      <c r="AA65" s="54" t="n">
        <v>0</v>
      </c>
      <c r="AB65" s="53" t="n">
        <f aca="false">SUM(K65:Z65)</f>
        <v>60734.99098125</v>
      </c>
      <c r="AC65" s="54" t="n">
        <v>63019.7644267547</v>
      </c>
      <c r="AD65" s="54" t="n">
        <v>122052</v>
      </c>
      <c r="AE65" s="54" t="n">
        <v>39</v>
      </c>
      <c r="AF65" s="54" t="n">
        <v>2839</v>
      </c>
      <c r="AG65" s="54" t="n">
        <v>0</v>
      </c>
      <c r="AH65" s="53" t="n">
        <f aca="false">SUM(AC65:AG65)</f>
        <v>187949.764426755</v>
      </c>
      <c r="AI65" s="55" t="n">
        <f aca="false">+AB65-L65-Q65</f>
        <v>28540.99098125</v>
      </c>
      <c r="AJ65" s="32" t="n">
        <f aca="false">L65+Q65</f>
        <v>32194</v>
      </c>
      <c r="AK65" s="56" t="s">
        <v>73</v>
      </c>
      <c r="AL65" s="56" t="s">
        <v>73</v>
      </c>
      <c r="AM65" s="56" t="n">
        <v>0</v>
      </c>
      <c r="AN65" s="32" t="n">
        <f aca="false">+AJ65-AM65</f>
        <v>32194</v>
      </c>
      <c r="AO65" s="32" t="n">
        <f aca="false">AC65-AJ65</f>
        <v>30825.7644267547</v>
      </c>
      <c r="AP65" s="2" t="n">
        <v>35488</v>
      </c>
      <c r="AQ65" s="56" t="s">
        <v>73</v>
      </c>
      <c r="AR65" s="56" t="s">
        <v>73</v>
      </c>
      <c r="AS65" s="56" t="s">
        <v>73</v>
      </c>
      <c r="AX65" s="32" t="n">
        <f aca="false">+M65</f>
        <v>-24864</v>
      </c>
      <c r="AY65" s="32" t="n">
        <f aca="false">+N65</f>
        <v>563</v>
      </c>
      <c r="AZ65" s="32" t="n">
        <f aca="false">+R65</f>
        <v>-3622.3925</v>
      </c>
      <c r="BA65" s="32" t="n">
        <f aca="false">+'load Info'!S65</f>
        <v>0</v>
      </c>
      <c r="BB65" s="32" t="n">
        <f aca="false">+X65</f>
        <v>0</v>
      </c>
      <c r="BE65" s="57" t="n">
        <f aca="false">IF(AX65&lt;0,AX65,0)</f>
        <v>-24864</v>
      </c>
      <c r="BF65" s="57" t="n">
        <f aca="false">IF(AY65&lt;0,AY65,0)</f>
        <v>0</v>
      </c>
      <c r="BG65" s="57" t="n">
        <f aca="false">IF(AZ65&lt;0,AZ65,0)</f>
        <v>-3622.3925</v>
      </c>
      <c r="BH65" s="57" t="n">
        <f aca="false">IF(BA65&lt;0,BA65,0)</f>
        <v>0</v>
      </c>
      <c r="BI65" s="57" t="n">
        <f aca="false">IF(BB65&lt;0,BB65,0)</f>
        <v>0</v>
      </c>
      <c r="BJ65" s="32" t="n">
        <f aca="false">SUM(BE65:BI65)</f>
        <v>-28486.3925</v>
      </c>
    </row>
    <row r="66" customFormat="false" ht="12.75" hidden="false" customHeight="false" outlineLevel="0" collapsed="false">
      <c r="B66" s="9" t="n">
        <f aca="false">+MONTH(D66)</f>
        <v>2</v>
      </c>
      <c r="D66" s="2" t="n">
        <v>35489</v>
      </c>
      <c r="E66" s="62" t="n">
        <v>6</v>
      </c>
      <c r="F66" s="62" t="n">
        <v>15</v>
      </c>
      <c r="G66" s="62" t="n">
        <v>46</v>
      </c>
      <c r="H66" s="62" t="n">
        <v>70</v>
      </c>
      <c r="I66" s="50" t="n">
        <f aca="false">AVERAGE(G66:H66)</f>
        <v>58</v>
      </c>
      <c r="J66" s="37" t="s">
        <v>72</v>
      </c>
      <c r="K66" s="5" t="n">
        <v>46185</v>
      </c>
      <c r="L66" s="54" t="n">
        <v>28468</v>
      </c>
      <c r="M66" s="54" t="n">
        <v>14014</v>
      </c>
      <c r="N66" s="54" t="n">
        <v>563</v>
      </c>
      <c r="O66" s="63" t="n">
        <v>0</v>
      </c>
      <c r="P66" s="5" t="n">
        <v>1843</v>
      </c>
      <c r="Q66" s="54" t="n">
        <v>6746.85229826353</v>
      </c>
      <c r="R66" s="63" t="n">
        <v>82.7752017364658</v>
      </c>
      <c r="S66" s="54" t="n">
        <v>0</v>
      </c>
      <c r="T66" s="54" t="n">
        <v>-890</v>
      </c>
      <c r="U66" s="54" t="n">
        <v>-21.68156875</v>
      </c>
      <c r="V66" s="5" t="n">
        <v>0</v>
      </c>
      <c r="W66" s="54" t="n">
        <v>9336</v>
      </c>
      <c r="X66" s="54" t="n">
        <v>0</v>
      </c>
      <c r="Y66" s="54" t="n">
        <v>0</v>
      </c>
      <c r="Z66" s="63" t="n">
        <v>-93</v>
      </c>
      <c r="AA66" s="54" t="n">
        <v>0</v>
      </c>
      <c r="AB66" s="53" t="n">
        <f aca="false">SUM(K66:Z66)</f>
        <v>106233.94593125</v>
      </c>
      <c r="AC66" s="54" t="n">
        <v>106648.406119636</v>
      </c>
      <c r="AD66" s="54" t="n">
        <v>76304</v>
      </c>
      <c r="AE66" s="54" t="n">
        <v>327</v>
      </c>
      <c r="AF66" s="54" t="n">
        <v>7523</v>
      </c>
      <c r="AG66" s="54" t="n">
        <v>0</v>
      </c>
      <c r="AH66" s="53" t="n">
        <f aca="false">SUM(AC66:AG66)</f>
        <v>190802.406119636</v>
      </c>
      <c r="AI66" s="55" t="n">
        <f aca="false">+AB66-L66-Q66</f>
        <v>71019.0936329865</v>
      </c>
      <c r="AJ66" s="32" t="n">
        <f aca="false">L66+Q66</f>
        <v>35214.8522982635</v>
      </c>
      <c r="AK66" s="56" t="s">
        <v>73</v>
      </c>
      <c r="AL66" s="56" t="s">
        <v>73</v>
      </c>
      <c r="AM66" s="56" t="n">
        <v>0</v>
      </c>
      <c r="AN66" s="32" t="n">
        <f aca="false">+AJ66-AM66</f>
        <v>35214.8522982635</v>
      </c>
      <c r="AO66" s="32" t="n">
        <f aca="false">AC66-AJ66</f>
        <v>71433.5538213721</v>
      </c>
      <c r="AP66" s="2" t="n">
        <v>35489</v>
      </c>
      <c r="AQ66" s="56" t="s">
        <v>73</v>
      </c>
      <c r="AR66" s="56" t="s">
        <v>73</v>
      </c>
      <c r="AS66" s="56" t="s">
        <v>73</v>
      </c>
      <c r="AX66" s="32" t="n">
        <f aca="false">+M66</f>
        <v>14014</v>
      </c>
      <c r="AY66" s="32" t="n">
        <f aca="false">+N66</f>
        <v>563</v>
      </c>
      <c r="AZ66" s="32" t="n">
        <f aca="false">+R66</f>
        <v>82.7752017364658</v>
      </c>
      <c r="BA66" s="32" t="n">
        <f aca="false">+'load Info'!S66</f>
        <v>0</v>
      </c>
      <c r="BB66" s="32" t="n">
        <f aca="false">+X66</f>
        <v>0</v>
      </c>
      <c r="BE66" s="57" t="n">
        <f aca="false">IF(AX66&lt;0,AX66,0)</f>
        <v>0</v>
      </c>
      <c r="BF66" s="57" t="n">
        <f aca="false">IF(AY66&lt;0,AY66,0)</f>
        <v>0</v>
      </c>
      <c r="BG66" s="57" t="n">
        <f aca="false">IF(AZ66&lt;0,AZ66,0)</f>
        <v>0</v>
      </c>
      <c r="BH66" s="57" t="n">
        <f aca="false">IF(BA66&lt;0,BA66,0)</f>
        <v>0</v>
      </c>
      <c r="BI66" s="57" t="n">
        <f aca="false">IF(BB66&lt;0,BB66,0)</f>
        <v>0</v>
      </c>
      <c r="BJ66" s="32" t="n">
        <f aca="false">SUM(BE66:BI66)</f>
        <v>0</v>
      </c>
    </row>
    <row r="67" customFormat="false" ht="12.75" hidden="false" customHeight="false" outlineLevel="0" collapsed="false">
      <c r="B67" s="9" t="n">
        <f aca="false">+MONTH(D67)</f>
        <v>3</v>
      </c>
      <c r="D67" s="2" t="n">
        <v>35490</v>
      </c>
      <c r="E67" s="62" t="n">
        <v>5</v>
      </c>
      <c r="F67" s="62" t="n">
        <v>3</v>
      </c>
      <c r="G67" s="62" t="n">
        <v>52</v>
      </c>
      <c r="H67" s="62" t="n">
        <v>72</v>
      </c>
      <c r="I67" s="50" t="n">
        <f aca="false">AVERAGE(G67:H67)</f>
        <v>62</v>
      </c>
      <c r="J67" s="37" t="s">
        <v>72</v>
      </c>
      <c r="K67" s="5" t="n">
        <v>20792</v>
      </c>
      <c r="L67" s="54" t="n">
        <v>13372</v>
      </c>
      <c r="M67" s="54" t="n">
        <v>15877</v>
      </c>
      <c r="N67" s="54" t="n">
        <v>0</v>
      </c>
      <c r="O67" s="63" t="n">
        <v>0</v>
      </c>
      <c r="P67" s="5" t="n">
        <v>6000</v>
      </c>
      <c r="Q67" s="54" t="n">
        <v>18380</v>
      </c>
      <c r="R67" s="63" t="n">
        <v>991.27</v>
      </c>
      <c r="S67" s="54" t="n">
        <v>0</v>
      </c>
      <c r="T67" s="54" t="n">
        <v>-886</v>
      </c>
      <c r="U67" s="54" t="n">
        <v>-63.428175</v>
      </c>
      <c r="V67" s="5" t="n">
        <v>0</v>
      </c>
      <c r="W67" s="54" t="n">
        <v>8460</v>
      </c>
      <c r="X67" s="54" t="n">
        <v>0</v>
      </c>
      <c r="Y67" s="54" t="n">
        <v>0</v>
      </c>
      <c r="Z67" s="63" t="n">
        <v>-85</v>
      </c>
      <c r="AA67" s="54" t="n">
        <v>0</v>
      </c>
      <c r="AB67" s="53" t="n">
        <f aca="false">SUM(K67:Z67)</f>
        <v>82837.841825</v>
      </c>
      <c r="AC67" s="54" t="n">
        <v>83684.6808420187</v>
      </c>
      <c r="AD67" s="54" t="n">
        <v>0</v>
      </c>
      <c r="AE67" s="54" t="n">
        <v>0</v>
      </c>
      <c r="AF67" s="54" t="n">
        <v>6690</v>
      </c>
      <c r="AG67" s="54" t="n">
        <v>0</v>
      </c>
      <c r="AH67" s="53" t="n">
        <f aca="false">SUM(AC67:AG67)</f>
        <v>90374.6808420187</v>
      </c>
      <c r="AI67" s="55" t="n">
        <f aca="false">+AB67-L67-Q67</f>
        <v>51085.841825</v>
      </c>
      <c r="AJ67" s="32" t="n">
        <f aca="false">L67+Q67</f>
        <v>31752</v>
      </c>
      <c r="AK67" s="56" t="s">
        <v>73</v>
      </c>
      <c r="AL67" s="56" t="s">
        <v>73</v>
      </c>
      <c r="AM67" s="56" t="n">
        <v>0</v>
      </c>
      <c r="AN67" s="32" t="n">
        <f aca="false">+AJ67-AM67</f>
        <v>31752</v>
      </c>
      <c r="AO67" s="32" t="n">
        <f aca="false">AC67-AJ67</f>
        <v>51932.6808420187</v>
      </c>
      <c r="AP67" s="2" t="n">
        <v>35490</v>
      </c>
      <c r="AQ67" s="56" t="s">
        <v>73</v>
      </c>
      <c r="AR67" s="56" t="s">
        <v>73</v>
      </c>
      <c r="AS67" s="56" t="s">
        <v>73</v>
      </c>
      <c r="AX67" s="32" t="n">
        <f aca="false">+M67</f>
        <v>15877</v>
      </c>
      <c r="AY67" s="32" t="n">
        <f aca="false">+N67</f>
        <v>0</v>
      </c>
      <c r="AZ67" s="32" t="n">
        <f aca="false">+R67</f>
        <v>991.27</v>
      </c>
      <c r="BA67" s="32" t="n">
        <f aca="false">+'load Info'!S67</f>
        <v>0</v>
      </c>
      <c r="BB67" s="32" t="n">
        <f aca="false">+X67</f>
        <v>0</v>
      </c>
      <c r="BE67" s="57" t="n">
        <f aca="false">IF(AX67&lt;0,AX67,0)</f>
        <v>0</v>
      </c>
      <c r="BF67" s="57" t="n">
        <f aca="false">IF(AY67&lt;0,AY67,0)</f>
        <v>0</v>
      </c>
      <c r="BG67" s="57" t="n">
        <f aca="false">IF(AZ67&lt;0,AZ67,0)</f>
        <v>0</v>
      </c>
      <c r="BH67" s="57" t="n">
        <f aca="false">IF(BA67&lt;0,BA67,0)</f>
        <v>0</v>
      </c>
      <c r="BI67" s="57" t="n">
        <f aca="false">IF(BB67&lt;0,BB67,0)</f>
        <v>0</v>
      </c>
      <c r="BJ67" s="32" t="n">
        <f aca="false">SUM(BE67:BI67)</f>
        <v>0</v>
      </c>
    </row>
    <row r="68" customFormat="false" ht="12.75" hidden="false" customHeight="false" outlineLevel="0" collapsed="false">
      <c r="B68" s="9" t="n">
        <f aca="false">+MONTH(D68)</f>
        <v>3</v>
      </c>
      <c r="D68" s="2" t="n">
        <v>35491</v>
      </c>
      <c r="E68" s="62" t="n">
        <v>0</v>
      </c>
      <c r="F68" s="62" t="n">
        <v>0</v>
      </c>
      <c r="G68" s="62" t="n">
        <v>46</v>
      </c>
      <c r="H68" s="62" t="n">
        <v>77</v>
      </c>
      <c r="I68" s="50" t="n">
        <f aca="false">AVERAGE(G68:H68)</f>
        <v>61.5</v>
      </c>
      <c r="J68" s="37" t="s">
        <v>72</v>
      </c>
      <c r="K68" s="5" t="n">
        <v>20792</v>
      </c>
      <c r="L68" s="54" t="n">
        <v>13483</v>
      </c>
      <c r="M68" s="54" t="n">
        <v>-145</v>
      </c>
      <c r="N68" s="54" t="n">
        <v>0</v>
      </c>
      <c r="O68" s="63" t="n">
        <v>0</v>
      </c>
      <c r="P68" s="5" t="n">
        <v>6000</v>
      </c>
      <c r="Q68" s="54" t="n">
        <v>18380</v>
      </c>
      <c r="R68" s="63" t="n">
        <v>-2562.5925</v>
      </c>
      <c r="S68" s="54" t="n">
        <v>0</v>
      </c>
      <c r="T68" s="54" t="n">
        <v>-798</v>
      </c>
      <c r="U68" s="54" t="n">
        <v>-54.54351875</v>
      </c>
      <c r="V68" s="5" t="n">
        <v>0</v>
      </c>
      <c r="W68" s="54" t="n">
        <v>8460</v>
      </c>
      <c r="X68" s="54" t="n">
        <v>0</v>
      </c>
      <c r="Y68" s="54" t="n">
        <v>0</v>
      </c>
      <c r="Z68" s="63" t="n">
        <v>-85</v>
      </c>
      <c r="AA68" s="54" t="n">
        <v>0</v>
      </c>
      <c r="AB68" s="53" t="n">
        <f aca="false">SUM(K68:Z68)</f>
        <v>63469.86398125</v>
      </c>
      <c r="AC68" s="54" t="n">
        <v>65555.0885016789</v>
      </c>
      <c r="AD68" s="54" t="n">
        <v>1</v>
      </c>
      <c r="AE68" s="54" t="n">
        <v>0</v>
      </c>
      <c r="AF68" s="54" t="n">
        <v>3015</v>
      </c>
      <c r="AG68" s="54" t="n">
        <v>0</v>
      </c>
      <c r="AH68" s="53" t="n">
        <f aca="false">SUM(AC68:AG68)</f>
        <v>68571.0885016789</v>
      </c>
      <c r="AI68" s="55" t="n">
        <f aca="false">+AB68-L68-Q68</f>
        <v>31606.86398125</v>
      </c>
      <c r="AJ68" s="32" t="n">
        <f aca="false">L68+Q68</f>
        <v>31863</v>
      </c>
      <c r="AK68" s="56" t="s">
        <v>73</v>
      </c>
      <c r="AL68" s="56" t="s">
        <v>73</v>
      </c>
      <c r="AM68" s="56" t="n">
        <v>0</v>
      </c>
      <c r="AN68" s="32" t="n">
        <f aca="false">+AJ68-AM68</f>
        <v>31863</v>
      </c>
      <c r="AO68" s="32" t="n">
        <f aca="false">AC68-AJ68</f>
        <v>33692.0885016789</v>
      </c>
      <c r="AP68" s="2" t="n">
        <v>35491</v>
      </c>
      <c r="AQ68" s="56" t="s">
        <v>73</v>
      </c>
      <c r="AR68" s="56" t="s">
        <v>73</v>
      </c>
      <c r="AS68" s="56" t="s">
        <v>73</v>
      </c>
      <c r="AX68" s="32" t="n">
        <f aca="false">+M68</f>
        <v>-145</v>
      </c>
      <c r="AY68" s="32" t="n">
        <f aca="false">+N68</f>
        <v>0</v>
      </c>
      <c r="AZ68" s="32" t="n">
        <f aca="false">+R68</f>
        <v>-2562.5925</v>
      </c>
      <c r="BA68" s="32" t="n">
        <f aca="false">+'load Info'!S68</f>
        <v>0</v>
      </c>
      <c r="BB68" s="32" t="n">
        <f aca="false">+X68</f>
        <v>0</v>
      </c>
      <c r="BE68" s="57" t="n">
        <f aca="false">IF(AX68&lt;0,AX68,0)</f>
        <v>-145</v>
      </c>
      <c r="BF68" s="57" t="n">
        <f aca="false">IF(AY68&lt;0,AY68,0)</f>
        <v>0</v>
      </c>
      <c r="BG68" s="57" t="n">
        <f aca="false">IF(AZ68&lt;0,AZ68,0)</f>
        <v>-2562.5925</v>
      </c>
      <c r="BH68" s="57" t="n">
        <f aca="false">IF(BA68&lt;0,BA68,0)</f>
        <v>0</v>
      </c>
      <c r="BI68" s="57" t="n">
        <f aca="false">IF(BB68&lt;0,BB68,0)</f>
        <v>0</v>
      </c>
      <c r="BJ68" s="32" t="n">
        <f aca="false">SUM(BE68:BI68)</f>
        <v>-2707.5925</v>
      </c>
    </row>
    <row r="69" customFormat="false" ht="12.75" hidden="false" customHeight="false" outlineLevel="0" collapsed="false">
      <c r="B69" s="9" t="n">
        <f aca="false">+MONTH(D69)</f>
        <v>3</v>
      </c>
      <c r="D69" s="2" t="n">
        <v>35492</v>
      </c>
      <c r="E69" s="62" t="n">
        <v>12</v>
      </c>
      <c r="F69" s="62" t="n">
        <v>20</v>
      </c>
      <c r="G69" s="62" t="n">
        <v>44</v>
      </c>
      <c r="H69" s="62" t="n">
        <v>46</v>
      </c>
      <c r="I69" s="50" t="n">
        <f aca="false">AVERAGE(G69:H69)</f>
        <v>45</v>
      </c>
      <c r="J69" s="37" t="s">
        <v>72</v>
      </c>
      <c r="K69" s="5" t="n">
        <v>20792</v>
      </c>
      <c r="L69" s="54" t="n">
        <v>13483</v>
      </c>
      <c r="M69" s="54" t="n">
        <v>48203</v>
      </c>
      <c r="N69" s="54" t="n">
        <v>2500</v>
      </c>
      <c r="O69" s="63" t="n">
        <v>0</v>
      </c>
      <c r="P69" s="5" t="n">
        <v>6000</v>
      </c>
      <c r="Q69" s="54" t="n">
        <v>18380</v>
      </c>
      <c r="R69" s="63" t="n">
        <v>40570.9725</v>
      </c>
      <c r="S69" s="54" t="n">
        <v>0</v>
      </c>
      <c r="T69" s="54" t="n">
        <v>-1273</v>
      </c>
      <c r="U69" s="54" t="n">
        <v>-162.37743125</v>
      </c>
      <c r="V69" s="5" t="n">
        <v>0</v>
      </c>
      <c r="W69" s="54" t="n">
        <v>8460</v>
      </c>
      <c r="X69" s="54" t="n">
        <v>0</v>
      </c>
      <c r="Y69" s="54" t="n">
        <v>0</v>
      </c>
      <c r="Z69" s="63" t="n">
        <v>-85</v>
      </c>
      <c r="AA69" s="54" t="n">
        <v>0</v>
      </c>
      <c r="AB69" s="53" t="n">
        <f aca="false">SUM(K69:Z69)</f>
        <v>156868.59506875</v>
      </c>
      <c r="AC69" s="54" t="n">
        <v>150998.697557916</v>
      </c>
      <c r="AD69" s="54" t="n">
        <v>2</v>
      </c>
      <c r="AE69" s="54" t="n">
        <v>37950</v>
      </c>
      <c r="AF69" s="54" t="n">
        <v>11921</v>
      </c>
      <c r="AG69" s="54" t="n">
        <v>0</v>
      </c>
      <c r="AH69" s="53" t="n">
        <f aca="false">SUM(AC69:AG69)</f>
        <v>200871.697557916</v>
      </c>
      <c r="AI69" s="55" t="n">
        <f aca="false">+AB69-L69-Q69</f>
        <v>125005.59506875</v>
      </c>
      <c r="AJ69" s="32" t="n">
        <f aca="false">L69+Q69</f>
        <v>31863</v>
      </c>
      <c r="AK69" s="56" t="s">
        <v>73</v>
      </c>
      <c r="AL69" s="56" t="s">
        <v>73</v>
      </c>
      <c r="AM69" s="56" t="n">
        <v>0</v>
      </c>
      <c r="AN69" s="32" t="n">
        <f aca="false">+AJ69-AM69</f>
        <v>31863</v>
      </c>
      <c r="AO69" s="32" t="n">
        <f aca="false">AC69-AJ69</f>
        <v>119135.697557916</v>
      </c>
      <c r="AP69" s="2" t="n">
        <v>35492</v>
      </c>
      <c r="AQ69" s="56" t="s">
        <v>73</v>
      </c>
      <c r="AR69" s="56" t="s">
        <v>73</v>
      </c>
      <c r="AS69" s="56" t="s">
        <v>73</v>
      </c>
      <c r="AX69" s="32" t="n">
        <f aca="false">+M69</f>
        <v>48203</v>
      </c>
      <c r="AY69" s="32" t="n">
        <f aca="false">+N69</f>
        <v>2500</v>
      </c>
      <c r="AZ69" s="32" t="n">
        <f aca="false">+R69</f>
        <v>40570.9725</v>
      </c>
      <c r="BA69" s="32" t="n">
        <f aca="false">+'load Info'!S69</f>
        <v>0</v>
      </c>
      <c r="BB69" s="32" t="n">
        <f aca="false">+X69</f>
        <v>0</v>
      </c>
      <c r="BE69" s="57" t="n">
        <f aca="false">IF(AX69&lt;0,AX69,0)</f>
        <v>0</v>
      </c>
      <c r="BF69" s="57" t="n">
        <f aca="false">IF(AY69&lt;0,AY69,0)</f>
        <v>0</v>
      </c>
      <c r="BG69" s="57" t="n">
        <f aca="false">IF(AZ69&lt;0,AZ69,0)</f>
        <v>0</v>
      </c>
      <c r="BH69" s="57" t="n">
        <f aca="false">IF(BA69&lt;0,BA69,0)</f>
        <v>0</v>
      </c>
      <c r="BI69" s="57" t="n">
        <f aca="false">IF(BB69&lt;0,BB69,0)</f>
        <v>0</v>
      </c>
      <c r="BJ69" s="32" t="n">
        <f aca="false">SUM(BE69:BI69)</f>
        <v>0</v>
      </c>
    </row>
    <row r="70" customFormat="false" ht="12.75" hidden="false" customHeight="false" outlineLevel="0" collapsed="false">
      <c r="B70" s="9" t="n">
        <f aca="false">+MONTH(D70)</f>
        <v>3</v>
      </c>
      <c r="D70" s="2" t="n">
        <v>35493</v>
      </c>
      <c r="E70" s="62" t="n">
        <v>18</v>
      </c>
      <c r="F70" s="62" t="n">
        <v>19</v>
      </c>
      <c r="G70" s="62" t="n">
        <v>45</v>
      </c>
      <c r="H70" s="62" t="n">
        <v>48</v>
      </c>
      <c r="I70" s="50" t="n">
        <f aca="false">AVERAGE(G70:H70)</f>
        <v>46.5</v>
      </c>
      <c r="J70" s="37" t="s">
        <v>72</v>
      </c>
      <c r="K70" s="5" t="n">
        <v>20792</v>
      </c>
      <c r="L70" s="54" t="n">
        <v>14233</v>
      </c>
      <c r="M70" s="54" t="n">
        <v>47939</v>
      </c>
      <c r="N70" s="54" t="n">
        <v>500</v>
      </c>
      <c r="O70" s="63" t="n">
        <v>0</v>
      </c>
      <c r="P70" s="5" t="n">
        <v>6000</v>
      </c>
      <c r="Q70" s="54" t="n">
        <v>18380</v>
      </c>
      <c r="R70" s="63" t="n">
        <v>34167.0025</v>
      </c>
      <c r="S70" s="54" t="n">
        <v>0</v>
      </c>
      <c r="T70" s="54" t="n">
        <v>-1112</v>
      </c>
      <c r="U70" s="54" t="n">
        <v>-146.36750625</v>
      </c>
      <c r="V70" s="5" t="n">
        <v>0</v>
      </c>
      <c r="W70" s="54" t="n">
        <v>8456</v>
      </c>
      <c r="X70" s="54" t="n">
        <v>0</v>
      </c>
      <c r="Y70" s="54" t="n">
        <v>0</v>
      </c>
      <c r="Z70" s="63" t="n">
        <v>-85</v>
      </c>
      <c r="AA70" s="54" t="n">
        <v>0</v>
      </c>
      <c r="AB70" s="53" t="n">
        <f aca="false">SUM(K70:Z70)</f>
        <v>149123.63499375</v>
      </c>
      <c r="AC70" s="54" t="n">
        <v>149763.72349185</v>
      </c>
      <c r="AD70" s="54" t="n">
        <v>1</v>
      </c>
      <c r="AE70" s="54" t="n">
        <v>59</v>
      </c>
      <c r="AF70" s="54" t="n">
        <v>11040</v>
      </c>
      <c r="AG70" s="54" t="n">
        <v>0</v>
      </c>
      <c r="AH70" s="53" t="n">
        <f aca="false">SUM(AC70:AG70)</f>
        <v>160863.72349185</v>
      </c>
      <c r="AI70" s="55" t="n">
        <f aca="false">+AB70-L70-Q70</f>
        <v>116510.63499375</v>
      </c>
      <c r="AJ70" s="32" t="n">
        <f aca="false">L70+Q70</f>
        <v>32613</v>
      </c>
      <c r="AK70" s="56" t="s">
        <v>73</v>
      </c>
      <c r="AL70" s="56" t="s">
        <v>73</v>
      </c>
      <c r="AM70" s="56" t="n">
        <v>0</v>
      </c>
      <c r="AN70" s="32" t="n">
        <f aca="false">+AJ70-AM70</f>
        <v>32613</v>
      </c>
      <c r="AO70" s="32" t="n">
        <f aca="false">AC70-AJ70</f>
        <v>117150.72349185</v>
      </c>
      <c r="AP70" s="2" t="n">
        <v>35493</v>
      </c>
      <c r="AQ70" s="56" t="s">
        <v>73</v>
      </c>
      <c r="AR70" s="56" t="s">
        <v>73</v>
      </c>
      <c r="AS70" s="56" t="s">
        <v>73</v>
      </c>
      <c r="AX70" s="32" t="n">
        <f aca="false">+M70</f>
        <v>47939</v>
      </c>
      <c r="AY70" s="32" t="n">
        <f aca="false">+N70</f>
        <v>500</v>
      </c>
      <c r="AZ70" s="32" t="n">
        <f aca="false">+R70</f>
        <v>34167.0025</v>
      </c>
      <c r="BA70" s="32" t="n">
        <f aca="false">+'load Info'!S70</f>
        <v>0</v>
      </c>
      <c r="BB70" s="32" t="n">
        <f aca="false">+X70</f>
        <v>0</v>
      </c>
      <c r="BE70" s="57" t="n">
        <f aca="false">IF(AX70&lt;0,AX70,0)</f>
        <v>0</v>
      </c>
      <c r="BF70" s="57" t="n">
        <f aca="false">IF(AY70&lt;0,AY70,0)</f>
        <v>0</v>
      </c>
      <c r="BG70" s="57" t="n">
        <f aca="false">IF(AZ70&lt;0,AZ70,0)</f>
        <v>0</v>
      </c>
      <c r="BH70" s="57" t="n">
        <f aca="false">IF(BA70&lt;0,BA70,0)</f>
        <v>0</v>
      </c>
      <c r="BI70" s="57" t="n">
        <f aca="false">IF(BB70&lt;0,BB70,0)</f>
        <v>0</v>
      </c>
      <c r="BJ70" s="32" t="n">
        <f aca="false">SUM(BE70:BI70)</f>
        <v>0</v>
      </c>
    </row>
    <row r="71" customFormat="false" ht="12.75" hidden="false" customHeight="false" outlineLevel="0" collapsed="false">
      <c r="B71" s="9" t="n">
        <f aca="false">+MONTH(D71)</f>
        <v>3</v>
      </c>
      <c r="D71" s="2" t="n">
        <v>35494</v>
      </c>
      <c r="E71" s="62" t="n">
        <v>11</v>
      </c>
      <c r="F71" s="62" t="n">
        <v>11</v>
      </c>
      <c r="G71" s="62" t="n">
        <v>45</v>
      </c>
      <c r="H71" s="62" t="n">
        <v>61</v>
      </c>
      <c r="I71" s="50" t="n">
        <f aca="false">AVERAGE(G71:H71)</f>
        <v>53</v>
      </c>
      <c r="J71" s="37" t="s">
        <v>72</v>
      </c>
      <c r="K71" s="5" t="n">
        <v>20792</v>
      </c>
      <c r="L71" s="54" t="n">
        <v>14333</v>
      </c>
      <c r="M71" s="54" t="n">
        <v>33216</v>
      </c>
      <c r="N71" s="54" t="n">
        <v>0</v>
      </c>
      <c r="O71" s="63" t="n">
        <v>0</v>
      </c>
      <c r="P71" s="5" t="n">
        <v>3000</v>
      </c>
      <c r="Q71" s="54" t="n">
        <v>18451</v>
      </c>
      <c r="R71" s="63" t="n">
        <v>20988.835</v>
      </c>
      <c r="S71" s="54" t="n">
        <v>0</v>
      </c>
      <c r="T71" s="54" t="n">
        <v>-1044</v>
      </c>
      <c r="U71" s="54" t="n">
        <v>-106.0995875</v>
      </c>
      <c r="V71" s="5" t="n">
        <v>0</v>
      </c>
      <c r="W71" s="54" t="n">
        <v>8456</v>
      </c>
      <c r="X71" s="54" t="n">
        <v>0</v>
      </c>
      <c r="Y71" s="54" t="n">
        <v>0</v>
      </c>
      <c r="Z71" s="63" t="n">
        <v>-85</v>
      </c>
      <c r="AA71" s="54" t="n">
        <v>0</v>
      </c>
      <c r="AB71" s="53" t="n">
        <f aca="false">SUM(K71:Z71)</f>
        <v>118001.7354125</v>
      </c>
      <c r="AC71" s="54" t="n">
        <v>120582.250616774</v>
      </c>
      <c r="AD71" s="54" t="n">
        <v>7911</v>
      </c>
      <c r="AE71" s="54" t="n">
        <v>0</v>
      </c>
      <c r="AF71" s="54" t="n">
        <v>9236</v>
      </c>
      <c r="AG71" s="54" t="n">
        <v>0</v>
      </c>
      <c r="AH71" s="53" t="n">
        <f aca="false">SUM(AC71:AG71)</f>
        <v>137729.250616774</v>
      </c>
      <c r="AI71" s="55" t="n">
        <f aca="false">+AB71-L71-Q71</f>
        <v>85217.7354125</v>
      </c>
      <c r="AJ71" s="32" t="n">
        <f aca="false">L71+Q71</f>
        <v>32784</v>
      </c>
      <c r="AK71" s="56" t="s">
        <v>73</v>
      </c>
      <c r="AL71" s="56" t="s">
        <v>73</v>
      </c>
      <c r="AM71" s="56" t="n">
        <v>0</v>
      </c>
      <c r="AN71" s="32" t="n">
        <f aca="false">+AJ71-AM71</f>
        <v>32784</v>
      </c>
      <c r="AO71" s="32" t="n">
        <f aca="false">AC71-AJ71</f>
        <v>87798.2506167743</v>
      </c>
      <c r="AP71" s="2" t="n">
        <v>35494</v>
      </c>
      <c r="AQ71" s="56" t="s">
        <v>73</v>
      </c>
      <c r="AR71" s="56" t="s">
        <v>73</v>
      </c>
      <c r="AS71" s="56" t="s">
        <v>73</v>
      </c>
      <c r="AX71" s="32" t="n">
        <f aca="false">+M71</f>
        <v>33216</v>
      </c>
      <c r="AY71" s="32" t="n">
        <f aca="false">+N71</f>
        <v>0</v>
      </c>
      <c r="AZ71" s="32" t="n">
        <f aca="false">+R71</f>
        <v>20988.835</v>
      </c>
      <c r="BA71" s="32" t="n">
        <f aca="false">+'load Info'!S71</f>
        <v>0</v>
      </c>
      <c r="BB71" s="32" t="n">
        <f aca="false">+X71</f>
        <v>0</v>
      </c>
      <c r="BE71" s="57" t="n">
        <f aca="false">IF(AX71&lt;0,AX71,0)</f>
        <v>0</v>
      </c>
      <c r="BF71" s="57" t="n">
        <f aca="false">IF(AY71&lt;0,AY71,0)</f>
        <v>0</v>
      </c>
      <c r="BG71" s="57" t="n">
        <f aca="false">IF(AZ71&lt;0,AZ71,0)</f>
        <v>0</v>
      </c>
      <c r="BH71" s="57" t="n">
        <f aca="false">IF(BA71&lt;0,BA71,0)</f>
        <v>0</v>
      </c>
      <c r="BI71" s="57" t="n">
        <f aca="false">IF(BB71&lt;0,BB71,0)</f>
        <v>0</v>
      </c>
      <c r="BJ71" s="32" t="n">
        <f aca="false">SUM(BE71:BI71)</f>
        <v>0</v>
      </c>
    </row>
    <row r="72" customFormat="false" ht="12.75" hidden="false" customHeight="false" outlineLevel="0" collapsed="false">
      <c r="B72" s="9" t="n">
        <f aca="false">+MONTH(D72)</f>
        <v>3</v>
      </c>
      <c r="D72" s="2" t="n">
        <v>35495</v>
      </c>
      <c r="E72" s="62" t="n">
        <v>11</v>
      </c>
      <c r="F72" s="62" t="n">
        <v>17</v>
      </c>
      <c r="G72" s="62" t="n">
        <v>36</v>
      </c>
      <c r="H72" s="62" t="n">
        <v>55</v>
      </c>
      <c r="I72" s="50" t="n">
        <f aca="false">AVERAGE(G72:H72)</f>
        <v>45.5</v>
      </c>
      <c r="J72" s="37" t="s">
        <v>72</v>
      </c>
      <c r="K72" s="5" t="n">
        <v>30551</v>
      </c>
      <c r="L72" s="54" t="n">
        <v>14474</v>
      </c>
      <c r="M72" s="54" t="n">
        <v>41841</v>
      </c>
      <c r="N72" s="54" t="n">
        <v>1000</v>
      </c>
      <c r="O72" s="63" t="n">
        <v>7000</v>
      </c>
      <c r="P72" s="5" t="n">
        <v>6000</v>
      </c>
      <c r="Q72" s="54" t="n">
        <v>18316</v>
      </c>
      <c r="R72" s="63" t="n">
        <v>26953.855</v>
      </c>
      <c r="S72" s="54" t="n">
        <v>0</v>
      </c>
      <c r="T72" s="54" t="n">
        <v>-1189</v>
      </c>
      <c r="U72" s="54" t="n">
        <v>-128.1746375</v>
      </c>
      <c r="V72" s="5" t="n">
        <v>0</v>
      </c>
      <c r="W72" s="54" t="n">
        <v>8456</v>
      </c>
      <c r="X72" s="54" t="n">
        <v>0</v>
      </c>
      <c r="Y72" s="54" t="n">
        <v>0</v>
      </c>
      <c r="Z72" s="63" t="n">
        <v>-85</v>
      </c>
      <c r="AA72" s="54" t="n">
        <v>0</v>
      </c>
      <c r="AB72" s="53" t="n">
        <f aca="false">SUM(K72:Z72)</f>
        <v>153189.6803625</v>
      </c>
      <c r="AC72" s="54" t="n">
        <v>148999.786870125</v>
      </c>
      <c r="AD72" s="54" t="n">
        <v>68736</v>
      </c>
      <c r="AE72" s="54" t="n">
        <v>6620</v>
      </c>
      <c r="AF72" s="54" t="n">
        <v>11396</v>
      </c>
      <c r="AG72" s="54" t="n">
        <v>0</v>
      </c>
      <c r="AH72" s="53" t="n">
        <f aca="false">SUM(AC72:AG72)</f>
        <v>235751.786870125</v>
      </c>
      <c r="AI72" s="55" t="n">
        <f aca="false">+AB72-L72-Q72</f>
        <v>120399.6803625</v>
      </c>
      <c r="AJ72" s="32" t="n">
        <f aca="false">L72+Q72</f>
        <v>32790</v>
      </c>
      <c r="AK72" s="56" t="s">
        <v>73</v>
      </c>
      <c r="AL72" s="56" t="s">
        <v>73</v>
      </c>
      <c r="AM72" s="56" t="n">
        <v>0</v>
      </c>
      <c r="AN72" s="32" t="n">
        <f aca="false">+AJ72-AM72</f>
        <v>32790</v>
      </c>
      <c r="AO72" s="32" t="n">
        <f aca="false">AC72-AJ72</f>
        <v>116209.786870125</v>
      </c>
      <c r="AP72" s="2" t="n">
        <v>35495</v>
      </c>
      <c r="AQ72" s="56" t="s">
        <v>73</v>
      </c>
      <c r="AR72" s="56" t="s">
        <v>73</v>
      </c>
      <c r="AS72" s="56" t="s">
        <v>73</v>
      </c>
      <c r="AX72" s="32" t="n">
        <f aca="false">+M72</f>
        <v>41841</v>
      </c>
      <c r="AY72" s="32" t="n">
        <f aca="false">+N72</f>
        <v>1000</v>
      </c>
      <c r="AZ72" s="32" t="n">
        <f aca="false">+R72</f>
        <v>26953.855</v>
      </c>
      <c r="BA72" s="32" t="n">
        <f aca="false">+'load Info'!S72</f>
        <v>0</v>
      </c>
      <c r="BB72" s="32" t="n">
        <f aca="false">+X72</f>
        <v>0</v>
      </c>
      <c r="BE72" s="57" t="n">
        <f aca="false">IF(AX72&lt;0,AX72,0)</f>
        <v>0</v>
      </c>
      <c r="BF72" s="57" t="n">
        <f aca="false">IF(AY72&lt;0,AY72,0)</f>
        <v>0</v>
      </c>
      <c r="BG72" s="57" t="n">
        <f aca="false">IF(AZ72&lt;0,AZ72,0)</f>
        <v>0</v>
      </c>
      <c r="BH72" s="57" t="n">
        <f aca="false">IF(BA72&lt;0,BA72,0)</f>
        <v>0</v>
      </c>
      <c r="BI72" s="57" t="n">
        <f aca="false">IF(BB72&lt;0,BB72,0)</f>
        <v>0</v>
      </c>
      <c r="BJ72" s="32" t="n">
        <f aca="false">SUM(BE72:BI72)</f>
        <v>0</v>
      </c>
    </row>
    <row r="73" customFormat="false" ht="12.75" hidden="false" customHeight="false" outlineLevel="0" collapsed="false">
      <c r="B73" s="9" t="n">
        <f aca="false">+MONTH(D73)</f>
        <v>3</v>
      </c>
      <c r="D73" s="2" t="n">
        <v>35496</v>
      </c>
      <c r="E73" s="62" t="n">
        <v>24</v>
      </c>
      <c r="F73" s="62" t="n">
        <v>22</v>
      </c>
      <c r="G73" s="62" t="n">
        <v>39</v>
      </c>
      <c r="H73" s="62" t="n">
        <v>48</v>
      </c>
      <c r="I73" s="50" t="n">
        <f aca="false">AVERAGE(G73:H73)</f>
        <v>43.5</v>
      </c>
      <c r="J73" s="37" t="s">
        <v>72</v>
      </c>
      <c r="K73" s="5" t="n">
        <v>20792</v>
      </c>
      <c r="L73" s="54" t="n">
        <v>14573</v>
      </c>
      <c r="M73" s="54" t="n">
        <v>34109</v>
      </c>
      <c r="N73" s="54" t="n">
        <v>1000</v>
      </c>
      <c r="O73" s="63" t="n">
        <v>7000</v>
      </c>
      <c r="P73" s="5" t="n">
        <v>6000</v>
      </c>
      <c r="Q73" s="54" t="n">
        <v>18316</v>
      </c>
      <c r="R73" s="63" t="n">
        <v>31568.3625</v>
      </c>
      <c r="S73" s="54" t="n">
        <v>0</v>
      </c>
      <c r="T73" s="54" t="n">
        <v>-1096</v>
      </c>
      <c r="U73" s="54" t="n">
        <v>-139.71090625</v>
      </c>
      <c r="V73" s="5" t="n">
        <v>14000</v>
      </c>
      <c r="W73" s="54" t="n">
        <v>8456</v>
      </c>
      <c r="X73" s="54" t="n">
        <v>0</v>
      </c>
      <c r="Y73" s="54" t="n">
        <v>0</v>
      </c>
      <c r="Z73" s="63" t="n">
        <v>-225</v>
      </c>
      <c r="AA73" s="54" t="n">
        <v>0</v>
      </c>
      <c r="AB73" s="53" t="n">
        <f aca="false">SUM(K73:Z73)</f>
        <v>154353.65159375</v>
      </c>
      <c r="AC73" s="54" t="n">
        <v>152620.855707979</v>
      </c>
      <c r="AD73" s="54" t="n">
        <v>26006</v>
      </c>
      <c r="AE73" s="54" t="n">
        <v>21330</v>
      </c>
      <c r="AF73" s="54" t="n">
        <v>10859</v>
      </c>
      <c r="AG73" s="54" t="n">
        <v>0</v>
      </c>
      <c r="AH73" s="53" t="n">
        <f aca="false">SUM(AC73:AG73)</f>
        <v>210815.855707979</v>
      </c>
      <c r="AI73" s="55" t="n">
        <f aca="false">+AB73-L73-Q73</f>
        <v>121464.65159375</v>
      </c>
      <c r="AJ73" s="32" t="n">
        <f aca="false">L73+Q73</f>
        <v>32889</v>
      </c>
      <c r="AK73" s="56" t="s">
        <v>73</v>
      </c>
      <c r="AL73" s="56" t="s">
        <v>73</v>
      </c>
      <c r="AM73" s="56" t="n">
        <v>0</v>
      </c>
      <c r="AN73" s="32" t="n">
        <f aca="false">+AJ73-AM73</f>
        <v>32889</v>
      </c>
      <c r="AO73" s="32" t="n">
        <f aca="false">AC73-AJ73</f>
        <v>119731.855707979</v>
      </c>
      <c r="AP73" s="2" t="n">
        <v>35496</v>
      </c>
      <c r="AQ73" s="56" t="s">
        <v>73</v>
      </c>
      <c r="AR73" s="56" t="s">
        <v>73</v>
      </c>
      <c r="AS73" s="56" t="s">
        <v>73</v>
      </c>
      <c r="AX73" s="32" t="n">
        <f aca="false">+M73</f>
        <v>34109</v>
      </c>
      <c r="AY73" s="32" t="n">
        <f aca="false">+N73</f>
        <v>1000</v>
      </c>
      <c r="AZ73" s="32" t="n">
        <f aca="false">+R73</f>
        <v>31568.3625</v>
      </c>
      <c r="BA73" s="32" t="n">
        <f aca="false">+'load Info'!S73</f>
        <v>0</v>
      </c>
      <c r="BB73" s="32" t="n">
        <f aca="false">+X73</f>
        <v>0</v>
      </c>
      <c r="BE73" s="57" t="n">
        <f aca="false">IF(AX73&lt;0,AX73,0)</f>
        <v>0</v>
      </c>
      <c r="BF73" s="57" t="n">
        <f aca="false">IF(AY73&lt;0,AY73,0)</f>
        <v>0</v>
      </c>
      <c r="BG73" s="57" t="n">
        <f aca="false">IF(AZ73&lt;0,AZ73,0)</f>
        <v>0</v>
      </c>
      <c r="BH73" s="57" t="n">
        <f aca="false">IF(BA73&lt;0,BA73,0)</f>
        <v>0</v>
      </c>
      <c r="BI73" s="57" t="n">
        <f aca="false">IF(BB73&lt;0,BB73,0)</f>
        <v>0</v>
      </c>
      <c r="BJ73" s="32" t="n">
        <f aca="false">SUM(BE73:BI73)</f>
        <v>0</v>
      </c>
    </row>
    <row r="74" customFormat="false" ht="12.75" hidden="false" customHeight="false" outlineLevel="0" collapsed="false">
      <c r="B74" s="9" t="n">
        <f aca="false">+MONTH(D74)</f>
        <v>3</v>
      </c>
      <c r="D74" s="2" t="n">
        <v>35497</v>
      </c>
      <c r="E74" s="62" t="n">
        <v>14</v>
      </c>
      <c r="F74" s="62" t="n">
        <v>12</v>
      </c>
      <c r="G74" s="62" t="n">
        <v>39</v>
      </c>
      <c r="H74" s="62" t="n">
        <v>64</v>
      </c>
      <c r="I74" s="50" t="n">
        <f aca="false">AVERAGE(G74:H74)</f>
        <v>51.5</v>
      </c>
      <c r="J74" s="37" t="s">
        <v>72</v>
      </c>
      <c r="K74" s="5" t="n">
        <v>20792</v>
      </c>
      <c r="L74" s="54" t="n">
        <v>12358</v>
      </c>
      <c r="M74" s="54" t="n">
        <v>22982</v>
      </c>
      <c r="N74" s="54" t="n">
        <v>0</v>
      </c>
      <c r="O74" s="63" t="n">
        <v>0</v>
      </c>
      <c r="P74" s="5" t="n">
        <v>6000</v>
      </c>
      <c r="Q74" s="54" t="n">
        <v>18315</v>
      </c>
      <c r="R74" s="63" t="n">
        <v>22873.6775</v>
      </c>
      <c r="S74" s="54" t="n">
        <v>0</v>
      </c>
      <c r="T74" s="54" t="n">
        <v>-897</v>
      </c>
      <c r="U74" s="54" t="n">
        <v>-117.97169375</v>
      </c>
      <c r="V74" s="5" t="n">
        <v>14000</v>
      </c>
      <c r="W74" s="54" t="n">
        <v>8456</v>
      </c>
      <c r="X74" s="54" t="n">
        <v>0</v>
      </c>
      <c r="Y74" s="54" t="n">
        <v>0</v>
      </c>
      <c r="Z74" s="63" t="n">
        <v>-225</v>
      </c>
      <c r="AA74" s="54" t="n">
        <v>0</v>
      </c>
      <c r="AB74" s="53" t="n">
        <f aca="false">SUM(K74:Z74)</f>
        <v>124536.70580625</v>
      </c>
      <c r="AC74" s="54" t="n">
        <v>123074.652455899</v>
      </c>
      <c r="AD74" s="54" t="n">
        <v>2</v>
      </c>
      <c r="AE74" s="54" t="n">
        <v>0</v>
      </c>
      <c r="AF74" s="54" t="n">
        <v>7795</v>
      </c>
      <c r="AG74" s="54" t="n">
        <v>0</v>
      </c>
      <c r="AH74" s="53" t="n">
        <f aca="false">SUM(AC74:AG74)</f>
        <v>130871.652455899</v>
      </c>
      <c r="AI74" s="55" t="n">
        <f aca="false">+AB74-L74-Q74</f>
        <v>93863.70580625</v>
      </c>
      <c r="AJ74" s="32" t="n">
        <f aca="false">L74+Q74</f>
        <v>30673</v>
      </c>
      <c r="AK74" s="56" t="s">
        <v>73</v>
      </c>
      <c r="AL74" s="56" t="s">
        <v>73</v>
      </c>
      <c r="AM74" s="56" t="n">
        <v>0</v>
      </c>
      <c r="AN74" s="32" t="n">
        <f aca="false">+AJ74-AM74</f>
        <v>30673</v>
      </c>
      <c r="AO74" s="32" t="n">
        <f aca="false">AC74-AJ74</f>
        <v>92401.6524558987</v>
      </c>
      <c r="AP74" s="2" t="n">
        <v>35497</v>
      </c>
      <c r="AQ74" s="56" t="s">
        <v>73</v>
      </c>
      <c r="AR74" s="56" t="s">
        <v>73</v>
      </c>
      <c r="AS74" s="56" t="s">
        <v>73</v>
      </c>
      <c r="AX74" s="32" t="n">
        <f aca="false">+M74</f>
        <v>22982</v>
      </c>
      <c r="AY74" s="32" t="n">
        <f aca="false">+N74</f>
        <v>0</v>
      </c>
      <c r="AZ74" s="32" t="n">
        <f aca="false">+R74</f>
        <v>22873.6775</v>
      </c>
      <c r="BA74" s="32" t="n">
        <f aca="false">+'load Info'!S74</f>
        <v>0</v>
      </c>
      <c r="BB74" s="32" t="n">
        <f aca="false">+X74</f>
        <v>0</v>
      </c>
      <c r="BE74" s="57" t="n">
        <f aca="false">IF(AX74&lt;0,AX74,0)</f>
        <v>0</v>
      </c>
      <c r="BF74" s="57" t="n">
        <f aca="false">IF(AY74&lt;0,AY74,0)</f>
        <v>0</v>
      </c>
      <c r="BG74" s="57" t="n">
        <f aca="false">IF(AZ74&lt;0,AZ74,0)</f>
        <v>0</v>
      </c>
      <c r="BH74" s="57" t="n">
        <f aca="false">IF(BA74&lt;0,BA74,0)</f>
        <v>0</v>
      </c>
      <c r="BI74" s="57" t="n">
        <f aca="false">IF(BB74&lt;0,BB74,0)</f>
        <v>0</v>
      </c>
      <c r="BJ74" s="32" t="n">
        <f aca="false">SUM(BE74:BI74)</f>
        <v>0</v>
      </c>
    </row>
    <row r="75" customFormat="false" ht="12.75" hidden="false" customHeight="false" outlineLevel="0" collapsed="false">
      <c r="B75" s="9" t="n">
        <f aca="false">+MONTH(D75)</f>
        <v>3</v>
      </c>
      <c r="D75" s="2" t="n">
        <v>35498</v>
      </c>
      <c r="E75" s="62" t="n">
        <v>16</v>
      </c>
      <c r="F75" s="62" t="n">
        <v>21</v>
      </c>
      <c r="G75" s="62" t="n">
        <v>39</v>
      </c>
      <c r="H75" s="62" t="n">
        <v>48</v>
      </c>
      <c r="I75" s="50" t="n">
        <f aca="false">AVERAGE(G75:H75)</f>
        <v>43.5</v>
      </c>
      <c r="J75" s="37" t="s">
        <v>72</v>
      </c>
      <c r="K75" s="5" t="n">
        <v>20792</v>
      </c>
      <c r="L75" s="54" t="n">
        <v>14573</v>
      </c>
      <c r="M75" s="54" t="n">
        <v>37220</v>
      </c>
      <c r="N75" s="54" t="n">
        <v>0</v>
      </c>
      <c r="O75" s="63" t="n">
        <v>0</v>
      </c>
      <c r="P75" s="5" t="n">
        <v>6000</v>
      </c>
      <c r="Q75" s="54" t="n">
        <v>18315</v>
      </c>
      <c r="R75" s="63" t="n">
        <v>35270.5925</v>
      </c>
      <c r="S75" s="54" t="n">
        <v>0</v>
      </c>
      <c r="T75" s="54" t="n">
        <v>-1010</v>
      </c>
      <c r="U75" s="54" t="n">
        <v>-148.96398125</v>
      </c>
      <c r="V75" s="5" t="n">
        <v>10000</v>
      </c>
      <c r="W75" s="54" t="n">
        <v>8456</v>
      </c>
      <c r="X75" s="54" t="n">
        <v>0</v>
      </c>
      <c r="Y75" s="54" t="n">
        <v>0</v>
      </c>
      <c r="Z75" s="63" t="n">
        <v>-185</v>
      </c>
      <c r="AA75" s="54" t="n">
        <v>0</v>
      </c>
      <c r="AB75" s="53" t="n">
        <f aca="false">SUM(K75:Z75)</f>
        <v>149282.62851875</v>
      </c>
      <c r="AC75" s="54" t="n">
        <v>151735.597282784</v>
      </c>
      <c r="AD75" s="54" t="n">
        <v>8310</v>
      </c>
      <c r="AE75" s="54" t="n">
        <v>6066</v>
      </c>
      <c r="AF75" s="54" t="n">
        <v>10339</v>
      </c>
      <c r="AG75" s="54" t="n">
        <v>0</v>
      </c>
      <c r="AH75" s="53" t="n">
        <f aca="false">SUM(AC75:AG75)</f>
        <v>176450.597282784</v>
      </c>
      <c r="AI75" s="55" t="n">
        <f aca="false">+AB75-L75-Q75</f>
        <v>116394.62851875</v>
      </c>
      <c r="AJ75" s="32" t="n">
        <f aca="false">L75+Q75</f>
        <v>32888</v>
      </c>
      <c r="AK75" s="56" t="s">
        <v>73</v>
      </c>
      <c r="AL75" s="56" t="s">
        <v>73</v>
      </c>
      <c r="AM75" s="56" t="n">
        <v>0</v>
      </c>
      <c r="AN75" s="32" t="n">
        <f aca="false">+AJ75-AM75</f>
        <v>32888</v>
      </c>
      <c r="AO75" s="32" t="n">
        <f aca="false">AC75-AJ75</f>
        <v>118847.597282784</v>
      </c>
      <c r="AP75" s="2" t="n">
        <v>35498</v>
      </c>
      <c r="AQ75" s="56" t="s">
        <v>73</v>
      </c>
      <c r="AR75" s="56" t="s">
        <v>73</v>
      </c>
      <c r="AS75" s="56" t="s">
        <v>73</v>
      </c>
      <c r="AX75" s="32" t="n">
        <f aca="false">+M75</f>
        <v>37220</v>
      </c>
      <c r="AY75" s="32" t="n">
        <f aca="false">+N75</f>
        <v>0</v>
      </c>
      <c r="AZ75" s="32" t="n">
        <f aca="false">+R75</f>
        <v>35270.5925</v>
      </c>
      <c r="BA75" s="32" t="n">
        <f aca="false">+'load Info'!S75</f>
        <v>0</v>
      </c>
      <c r="BB75" s="32" t="n">
        <f aca="false">+X75</f>
        <v>0</v>
      </c>
      <c r="BE75" s="57" t="n">
        <f aca="false">IF(AX75&lt;0,AX75,0)</f>
        <v>0</v>
      </c>
      <c r="BF75" s="57" t="n">
        <f aca="false">IF(AY75&lt;0,AY75,0)</f>
        <v>0</v>
      </c>
      <c r="BG75" s="57" t="n">
        <f aca="false">IF(AZ75&lt;0,AZ75,0)</f>
        <v>0</v>
      </c>
      <c r="BH75" s="57" t="n">
        <f aca="false">IF(BA75&lt;0,BA75,0)</f>
        <v>0</v>
      </c>
      <c r="BI75" s="57" t="n">
        <f aca="false">IF(BB75&lt;0,BB75,0)</f>
        <v>0</v>
      </c>
      <c r="BJ75" s="32" t="n">
        <f aca="false">SUM(BE75:BI75)</f>
        <v>0</v>
      </c>
    </row>
    <row r="76" customFormat="false" ht="12.75" hidden="false" customHeight="false" outlineLevel="0" collapsed="false">
      <c r="B76" s="9" t="n">
        <f aca="false">+MONTH(D76)</f>
        <v>3</v>
      </c>
      <c r="D76" s="2" t="n">
        <v>35499</v>
      </c>
      <c r="E76" s="62" t="n">
        <v>13</v>
      </c>
      <c r="F76" s="62" t="n">
        <v>17</v>
      </c>
      <c r="G76" s="62" t="n">
        <v>37</v>
      </c>
      <c r="H76" s="62" t="n">
        <v>57</v>
      </c>
      <c r="I76" s="50" t="n">
        <f aca="false">AVERAGE(G76:H76)</f>
        <v>47</v>
      </c>
      <c r="J76" s="37" t="s">
        <v>72</v>
      </c>
      <c r="K76" s="5" t="n">
        <v>20792</v>
      </c>
      <c r="L76" s="54" t="n">
        <v>14573</v>
      </c>
      <c r="M76" s="54" t="n">
        <v>19803</v>
      </c>
      <c r="N76" s="54" t="n">
        <v>0</v>
      </c>
      <c r="O76" s="63" t="n">
        <v>0</v>
      </c>
      <c r="P76" s="5" t="n">
        <v>6000</v>
      </c>
      <c r="Q76" s="54" t="n">
        <v>18315</v>
      </c>
      <c r="R76" s="63" t="n">
        <v>21379.9525</v>
      </c>
      <c r="S76" s="54" t="n">
        <v>0</v>
      </c>
      <c r="T76" s="54" t="n">
        <v>-907</v>
      </c>
      <c r="U76" s="54" t="n">
        <v>-114.23738125</v>
      </c>
      <c r="V76" s="5" t="n">
        <v>15930</v>
      </c>
      <c r="W76" s="54" t="n">
        <v>8456</v>
      </c>
      <c r="X76" s="54" t="n">
        <v>0</v>
      </c>
      <c r="Y76" s="54" t="n">
        <v>0</v>
      </c>
      <c r="Z76" s="63" t="n">
        <v>-244</v>
      </c>
      <c r="AA76" s="54" t="n">
        <v>0</v>
      </c>
      <c r="AB76" s="53" t="n">
        <f aca="false">SUM(K76:Z76)</f>
        <v>123983.71511875</v>
      </c>
      <c r="AC76" s="54" t="n">
        <v>123282.607472885</v>
      </c>
      <c r="AD76" s="54" t="n">
        <v>7131</v>
      </c>
      <c r="AE76" s="54" t="n">
        <v>24516</v>
      </c>
      <c r="AF76" s="54" t="n">
        <v>7028</v>
      </c>
      <c r="AG76" s="54" t="n">
        <v>0</v>
      </c>
      <c r="AH76" s="53" t="n">
        <f aca="false">SUM(AC76:AG76)</f>
        <v>161957.607472885</v>
      </c>
      <c r="AI76" s="55" t="n">
        <f aca="false">+AB76-L76-Q76</f>
        <v>91095.71511875</v>
      </c>
      <c r="AJ76" s="32" t="n">
        <f aca="false">L76+Q76</f>
        <v>32888</v>
      </c>
      <c r="AK76" s="56" t="s">
        <v>73</v>
      </c>
      <c r="AL76" s="56" t="s">
        <v>73</v>
      </c>
      <c r="AM76" s="56" t="n">
        <v>0</v>
      </c>
      <c r="AN76" s="32" t="n">
        <f aca="false">+AJ76-AM76</f>
        <v>32888</v>
      </c>
      <c r="AO76" s="32" t="n">
        <f aca="false">AC76-AJ76</f>
        <v>90394.6074728847</v>
      </c>
      <c r="AP76" s="2" t="n">
        <v>35499</v>
      </c>
      <c r="AQ76" s="56" t="s">
        <v>73</v>
      </c>
      <c r="AR76" s="56" t="s">
        <v>73</v>
      </c>
      <c r="AS76" s="56" t="s">
        <v>73</v>
      </c>
      <c r="AX76" s="32" t="n">
        <f aca="false">+M76</f>
        <v>19803</v>
      </c>
      <c r="AY76" s="32" t="n">
        <f aca="false">+N76</f>
        <v>0</v>
      </c>
      <c r="AZ76" s="32" t="n">
        <f aca="false">+R76</f>
        <v>21379.9525</v>
      </c>
      <c r="BA76" s="32" t="n">
        <f aca="false">+'load Info'!S76</f>
        <v>0</v>
      </c>
      <c r="BB76" s="32" t="n">
        <f aca="false">+X76</f>
        <v>0</v>
      </c>
      <c r="BE76" s="57" t="n">
        <f aca="false">IF(AX76&lt;0,AX76,0)</f>
        <v>0</v>
      </c>
      <c r="BF76" s="57" t="n">
        <f aca="false">IF(AY76&lt;0,AY76,0)</f>
        <v>0</v>
      </c>
      <c r="BG76" s="57" t="n">
        <f aca="false">IF(AZ76&lt;0,AZ76,0)</f>
        <v>0</v>
      </c>
      <c r="BH76" s="57" t="n">
        <f aca="false">IF(BA76&lt;0,BA76,0)</f>
        <v>0</v>
      </c>
      <c r="BI76" s="57" t="n">
        <f aca="false">IF(BB76&lt;0,BB76,0)</f>
        <v>0</v>
      </c>
      <c r="BJ76" s="32" t="n">
        <f aca="false">SUM(BE76:BI76)</f>
        <v>0</v>
      </c>
    </row>
    <row r="77" customFormat="false" ht="12.75" hidden="false" customHeight="false" outlineLevel="0" collapsed="false">
      <c r="B77" s="9" t="n">
        <f aca="false">+MONTH(D77)</f>
        <v>3</v>
      </c>
      <c r="D77" s="2" t="n">
        <v>35500</v>
      </c>
      <c r="E77" s="62" t="n">
        <v>11</v>
      </c>
      <c r="F77" s="62" t="n">
        <v>10</v>
      </c>
      <c r="G77" s="62" t="n">
        <v>43</v>
      </c>
      <c r="H77" s="62" t="n">
        <v>70</v>
      </c>
      <c r="I77" s="50" t="n">
        <f aca="false">AVERAGE(G77:H77)</f>
        <v>56.5</v>
      </c>
      <c r="J77" s="37" t="s">
        <v>72</v>
      </c>
      <c r="K77" s="5" t="n">
        <v>20792</v>
      </c>
      <c r="L77" s="54" t="n">
        <v>15536</v>
      </c>
      <c r="M77" s="54" t="n">
        <v>10907</v>
      </c>
      <c r="N77" s="54" t="n">
        <v>0</v>
      </c>
      <c r="O77" s="63" t="n">
        <v>0</v>
      </c>
      <c r="P77" s="5" t="n">
        <v>6000</v>
      </c>
      <c r="Q77" s="54" t="n">
        <v>18316</v>
      </c>
      <c r="R77" s="63" t="n">
        <v>14482.755</v>
      </c>
      <c r="S77" s="54" t="n">
        <v>0</v>
      </c>
      <c r="T77" s="54" t="n">
        <v>-961</v>
      </c>
      <c r="U77" s="54" t="n">
        <v>-96.9968875</v>
      </c>
      <c r="V77" s="5" t="n">
        <v>15930</v>
      </c>
      <c r="W77" s="54" t="n">
        <v>8456</v>
      </c>
      <c r="X77" s="54" t="n">
        <v>0</v>
      </c>
      <c r="Y77" s="54" t="n">
        <v>0</v>
      </c>
      <c r="Z77" s="63" t="n">
        <v>-244</v>
      </c>
      <c r="AA77" s="54" t="n">
        <v>0</v>
      </c>
      <c r="AB77" s="53" t="n">
        <f aca="false">SUM(K77:Z77)</f>
        <v>109117.7581125</v>
      </c>
      <c r="AC77" s="54" t="n">
        <v>107910.404201804</v>
      </c>
      <c r="AD77" s="54" t="n">
        <v>21473</v>
      </c>
      <c r="AE77" s="54" t="n">
        <v>29854</v>
      </c>
      <c r="AF77" s="54" t="n">
        <v>7338</v>
      </c>
      <c r="AG77" s="54" t="n">
        <v>0</v>
      </c>
      <c r="AH77" s="53" t="n">
        <f aca="false">SUM(AC77:AG77)</f>
        <v>166575.404201804</v>
      </c>
      <c r="AI77" s="55" t="n">
        <f aca="false">+AB77-L77-Q77</f>
        <v>75265.7581125</v>
      </c>
      <c r="AJ77" s="32" t="n">
        <f aca="false">L77+Q77</f>
        <v>33852</v>
      </c>
      <c r="AK77" s="56" t="s">
        <v>73</v>
      </c>
      <c r="AL77" s="56" t="s">
        <v>73</v>
      </c>
      <c r="AM77" s="56" t="n">
        <v>0</v>
      </c>
      <c r="AN77" s="32" t="n">
        <f aca="false">+AJ77-AM77</f>
        <v>33852</v>
      </c>
      <c r="AO77" s="32" t="n">
        <f aca="false">AC77-AJ77</f>
        <v>74058.4042018043</v>
      </c>
      <c r="AP77" s="2" t="n">
        <v>35500</v>
      </c>
      <c r="AQ77" s="56" t="s">
        <v>73</v>
      </c>
      <c r="AR77" s="56" t="s">
        <v>73</v>
      </c>
      <c r="AS77" s="56" t="s">
        <v>73</v>
      </c>
      <c r="AX77" s="32" t="n">
        <f aca="false">+M77</f>
        <v>10907</v>
      </c>
      <c r="AY77" s="32" t="n">
        <f aca="false">+N77</f>
        <v>0</v>
      </c>
      <c r="AZ77" s="32" t="n">
        <f aca="false">+R77</f>
        <v>14482.755</v>
      </c>
      <c r="BA77" s="32" t="n">
        <f aca="false">+'load Info'!S77</f>
        <v>0</v>
      </c>
      <c r="BB77" s="32" t="n">
        <f aca="false">+X77</f>
        <v>0</v>
      </c>
      <c r="BE77" s="57" t="n">
        <f aca="false">IF(AX77&lt;0,AX77,0)</f>
        <v>0</v>
      </c>
      <c r="BF77" s="57" t="n">
        <f aca="false">IF(AY77&lt;0,AY77,0)</f>
        <v>0</v>
      </c>
      <c r="BG77" s="57" t="n">
        <f aca="false">IF(AZ77&lt;0,AZ77,0)</f>
        <v>0</v>
      </c>
      <c r="BH77" s="57" t="n">
        <f aca="false">IF(BA77&lt;0,BA77,0)</f>
        <v>0</v>
      </c>
      <c r="BI77" s="57" t="n">
        <f aca="false">IF(BB77&lt;0,BB77,0)</f>
        <v>0</v>
      </c>
      <c r="BJ77" s="32" t="n">
        <f aca="false">SUM(BE77:BI77)</f>
        <v>0</v>
      </c>
    </row>
    <row r="78" customFormat="false" ht="12.75" hidden="false" customHeight="false" outlineLevel="0" collapsed="false">
      <c r="B78" s="9" t="n">
        <f aca="false">+MONTH(D78)</f>
        <v>3</v>
      </c>
      <c r="D78" s="2" t="n">
        <v>35501</v>
      </c>
      <c r="E78" s="62" t="n">
        <v>21</v>
      </c>
      <c r="F78" s="62" t="n">
        <v>23</v>
      </c>
      <c r="G78" s="62" t="n">
        <v>37</v>
      </c>
      <c r="H78" s="62" t="n">
        <v>48</v>
      </c>
      <c r="I78" s="50" t="n">
        <f aca="false">AVERAGE(G78:H78)</f>
        <v>42.5</v>
      </c>
      <c r="J78" s="37" t="s">
        <v>72</v>
      </c>
      <c r="K78" s="5" t="n">
        <v>40401</v>
      </c>
      <c r="L78" s="54" t="n">
        <v>15229</v>
      </c>
      <c r="M78" s="54" t="n">
        <v>21290</v>
      </c>
      <c r="N78" s="54" t="n">
        <v>0</v>
      </c>
      <c r="O78" s="63" t="n">
        <v>7000</v>
      </c>
      <c r="P78" s="5" t="n">
        <v>6000</v>
      </c>
      <c r="Q78" s="54" t="n">
        <v>18316</v>
      </c>
      <c r="R78" s="63" t="n">
        <v>16926.85</v>
      </c>
      <c r="S78" s="54" t="n">
        <v>0</v>
      </c>
      <c r="T78" s="54" t="n">
        <v>-1084</v>
      </c>
      <c r="U78" s="54" t="n">
        <v>-103.107125</v>
      </c>
      <c r="V78" s="5" t="n">
        <v>15930</v>
      </c>
      <c r="W78" s="54" t="n">
        <v>8821</v>
      </c>
      <c r="X78" s="54" t="n">
        <v>0</v>
      </c>
      <c r="Y78" s="54" t="n">
        <v>0</v>
      </c>
      <c r="Z78" s="63" t="n">
        <v>-248</v>
      </c>
      <c r="AA78" s="54" t="n">
        <v>0</v>
      </c>
      <c r="AB78" s="53" t="n">
        <f aca="false">SUM(K78:Z78)</f>
        <v>148478.742875</v>
      </c>
      <c r="AC78" s="54" t="n">
        <v>147501.057593096</v>
      </c>
      <c r="AD78" s="54" t="n">
        <v>20743</v>
      </c>
      <c r="AE78" s="54" t="n">
        <v>33590</v>
      </c>
      <c r="AF78" s="54" t="n">
        <v>10440</v>
      </c>
      <c r="AG78" s="54" t="n">
        <v>0</v>
      </c>
      <c r="AH78" s="53" t="n">
        <f aca="false">SUM(AC78:AG78)</f>
        <v>212274.057593096</v>
      </c>
      <c r="AI78" s="55" t="n">
        <f aca="false">+AB78-L78-Q78</f>
        <v>114933.742875</v>
      </c>
      <c r="AJ78" s="32" t="n">
        <f aca="false">L78+Q78</f>
        <v>33545</v>
      </c>
      <c r="AK78" s="56" t="s">
        <v>73</v>
      </c>
      <c r="AL78" s="56" t="s">
        <v>73</v>
      </c>
      <c r="AM78" s="56" t="n">
        <v>0</v>
      </c>
      <c r="AN78" s="32" t="n">
        <f aca="false">+AJ78-AM78</f>
        <v>33545</v>
      </c>
      <c r="AO78" s="32" t="n">
        <f aca="false">AC78-AJ78</f>
        <v>113956.057593096</v>
      </c>
      <c r="AP78" s="2" t="n">
        <v>35501</v>
      </c>
      <c r="AQ78" s="56" t="s">
        <v>73</v>
      </c>
      <c r="AR78" s="56" t="s">
        <v>73</v>
      </c>
      <c r="AS78" s="56" t="s">
        <v>73</v>
      </c>
      <c r="AX78" s="32" t="n">
        <f aca="false">+M78</f>
        <v>21290</v>
      </c>
      <c r="AY78" s="32" t="n">
        <f aca="false">+N78</f>
        <v>0</v>
      </c>
      <c r="AZ78" s="32" t="n">
        <f aca="false">+R78</f>
        <v>16926.85</v>
      </c>
      <c r="BA78" s="32" t="n">
        <f aca="false">+'load Info'!S78</f>
        <v>0</v>
      </c>
      <c r="BB78" s="32" t="n">
        <f aca="false">+X78</f>
        <v>0</v>
      </c>
      <c r="BE78" s="57" t="n">
        <f aca="false">IF(AX78&lt;0,AX78,0)</f>
        <v>0</v>
      </c>
      <c r="BF78" s="57" t="n">
        <f aca="false">IF(AY78&lt;0,AY78,0)</f>
        <v>0</v>
      </c>
      <c r="BG78" s="57" t="n">
        <f aca="false">IF(AZ78&lt;0,AZ78,0)</f>
        <v>0</v>
      </c>
      <c r="BH78" s="57" t="n">
        <f aca="false">IF(BA78&lt;0,BA78,0)</f>
        <v>0</v>
      </c>
      <c r="BI78" s="57" t="n">
        <f aca="false">IF(BB78&lt;0,BB78,0)</f>
        <v>0</v>
      </c>
      <c r="BJ78" s="32" t="n">
        <f aca="false">SUM(BE78:BI78)</f>
        <v>0</v>
      </c>
    </row>
    <row r="79" customFormat="false" ht="12.75" hidden="false" customHeight="false" outlineLevel="0" collapsed="false">
      <c r="B79" s="9" t="n">
        <f aca="false">+MONTH(D79)</f>
        <v>3</v>
      </c>
      <c r="D79" s="2" t="n">
        <v>35502</v>
      </c>
      <c r="E79" s="62" t="n">
        <v>23</v>
      </c>
      <c r="F79" s="62" t="n">
        <v>18</v>
      </c>
      <c r="G79" s="62" t="n">
        <v>45</v>
      </c>
      <c r="H79" s="62" t="n">
        <v>57</v>
      </c>
      <c r="I79" s="50" t="n">
        <f aca="false">AVERAGE(G79:H79)</f>
        <v>51</v>
      </c>
      <c r="J79" s="37" t="s">
        <v>72</v>
      </c>
      <c r="K79" s="5" t="n">
        <v>40401</v>
      </c>
      <c r="L79" s="54" t="n">
        <v>14580</v>
      </c>
      <c r="M79" s="54" t="n">
        <v>24395</v>
      </c>
      <c r="N79" s="54" t="n">
        <v>0</v>
      </c>
      <c r="O79" s="63" t="n">
        <v>0</v>
      </c>
      <c r="P79" s="5" t="n">
        <v>6000</v>
      </c>
      <c r="Q79" s="54" t="n">
        <v>19378</v>
      </c>
      <c r="R79" s="63" t="n">
        <v>11602.22</v>
      </c>
      <c r="S79" s="54" t="n">
        <v>0</v>
      </c>
      <c r="T79" s="54" t="n">
        <v>-1100</v>
      </c>
      <c r="U79" s="54" t="n">
        <v>-92.45055</v>
      </c>
      <c r="V79" s="5" t="n">
        <v>15930</v>
      </c>
      <c r="W79" s="54" t="n">
        <v>8456</v>
      </c>
      <c r="X79" s="54" t="n">
        <v>0</v>
      </c>
      <c r="Y79" s="54" t="n">
        <v>0</v>
      </c>
      <c r="Z79" s="63" t="n">
        <v>-244</v>
      </c>
      <c r="AA79" s="54" t="n">
        <v>0</v>
      </c>
      <c r="AB79" s="53" t="n">
        <f aca="false">SUM(K79:Z79)</f>
        <v>139305.76945</v>
      </c>
      <c r="AC79" s="54" t="n">
        <v>137986.622912914</v>
      </c>
      <c r="AD79" s="54" t="n">
        <v>16255</v>
      </c>
      <c r="AE79" s="54" t="n">
        <v>28658</v>
      </c>
      <c r="AF79" s="54" t="n">
        <v>10121</v>
      </c>
      <c r="AG79" s="54" t="n">
        <v>0</v>
      </c>
      <c r="AH79" s="53" t="n">
        <f aca="false">SUM(AC79:AG79)</f>
        <v>193020.622912914</v>
      </c>
      <c r="AI79" s="55" t="n">
        <f aca="false">+AB79-L79-Q79</f>
        <v>105347.76945</v>
      </c>
      <c r="AJ79" s="32" t="n">
        <f aca="false">L79+Q79</f>
        <v>33958</v>
      </c>
      <c r="AK79" s="56" t="s">
        <v>73</v>
      </c>
      <c r="AL79" s="56" t="s">
        <v>73</v>
      </c>
      <c r="AM79" s="56" t="n">
        <v>0</v>
      </c>
      <c r="AN79" s="32" t="n">
        <f aca="false">+AJ79-AM79</f>
        <v>33958</v>
      </c>
      <c r="AO79" s="32" t="n">
        <f aca="false">AC79-AJ79</f>
        <v>104028.622912914</v>
      </c>
      <c r="AP79" s="2" t="n">
        <v>35502</v>
      </c>
      <c r="AQ79" s="56" t="s">
        <v>73</v>
      </c>
      <c r="AR79" s="56" t="s">
        <v>73</v>
      </c>
      <c r="AS79" s="56" t="s">
        <v>73</v>
      </c>
      <c r="AX79" s="32" t="n">
        <f aca="false">+M79</f>
        <v>24395</v>
      </c>
      <c r="AY79" s="32" t="n">
        <f aca="false">+N79</f>
        <v>0</v>
      </c>
      <c r="AZ79" s="32" t="n">
        <f aca="false">+R79</f>
        <v>11602.22</v>
      </c>
      <c r="BA79" s="32" t="n">
        <f aca="false">+'load Info'!S79</f>
        <v>0</v>
      </c>
      <c r="BB79" s="32" t="n">
        <f aca="false">+X79</f>
        <v>0</v>
      </c>
      <c r="BE79" s="57" t="n">
        <f aca="false">IF(AX79&lt;0,AX79,0)</f>
        <v>0</v>
      </c>
      <c r="BF79" s="57" t="n">
        <f aca="false">IF(AY79&lt;0,AY79,0)</f>
        <v>0</v>
      </c>
      <c r="BG79" s="57" t="n">
        <f aca="false">IF(AZ79&lt;0,AZ79,0)</f>
        <v>0</v>
      </c>
      <c r="BH79" s="57" t="n">
        <f aca="false">IF(BA79&lt;0,BA79,0)</f>
        <v>0</v>
      </c>
      <c r="BI79" s="57" t="n">
        <f aca="false">IF(BB79&lt;0,BB79,0)</f>
        <v>0</v>
      </c>
      <c r="BJ79" s="32" t="n">
        <f aca="false">SUM(BE79:BI79)</f>
        <v>0</v>
      </c>
    </row>
    <row r="80" customFormat="false" ht="12.75" hidden="false" customHeight="false" outlineLevel="0" collapsed="false">
      <c r="B80" s="9" t="n">
        <f aca="false">+MONTH(D80)</f>
        <v>3</v>
      </c>
      <c r="D80" s="2" t="n">
        <v>35503</v>
      </c>
      <c r="E80" s="62" t="n">
        <v>10</v>
      </c>
      <c r="F80" s="62" t="n">
        <v>4</v>
      </c>
      <c r="G80" s="62" t="n">
        <v>48</v>
      </c>
      <c r="H80" s="62" t="n">
        <v>63</v>
      </c>
      <c r="I80" s="50" t="n">
        <f aca="false">AVERAGE(G80:H80)</f>
        <v>55.5</v>
      </c>
      <c r="J80" s="37" t="s">
        <v>72</v>
      </c>
      <c r="K80" s="5" t="n">
        <v>40402</v>
      </c>
      <c r="L80" s="54" t="n">
        <v>14580</v>
      </c>
      <c r="M80" s="54" t="n">
        <v>-2286</v>
      </c>
      <c r="N80" s="54" t="n">
        <v>0</v>
      </c>
      <c r="O80" s="63" t="n">
        <v>0</v>
      </c>
      <c r="P80" s="5" t="n">
        <v>6000</v>
      </c>
      <c r="Q80" s="54" t="n">
        <v>16515</v>
      </c>
      <c r="R80" s="63" t="n">
        <v>-8463.96</v>
      </c>
      <c r="S80" s="54" t="n">
        <v>0</v>
      </c>
      <c r="T80" s="54" t="n">
        <v>-1016</v>
      </c>
      <c r="U80" s="54" t="n">
        <v>-35.1276</v>
      </c>
      <c r="V80" s="5" t="n">
        <v>15930</v>
      </c>
      <c r="W80" s="54" t="n">
        <v>8456</v>
      </c>
      <c r="X80" s="54" t="n">
        <v>0</v>
      </c>
      <c r="Y80" s="54" t="n">
        <v>0</v>
      </c>
      <c r="Z80" s="63" t="n">
        <v>-244</v>
      </c>
      <c r="AA80" s="54" t="n">
        <v>0</v>
      </c>
      <c r="AB80" s="53" t="n">
        <f aca="false">SUM(K80:Z80)</f>
        <v>89837.9124</v>
      </c>
      <c r="AC80" s="54" t="n">
        <v>90544.4497505963</v>
      </c>
      <c r="AD80" s="54" t="n">
        <v>184</v>
      </c>
      <c r="AE80" s="54" t="n">
        <v>18134</v>
      </c>
      <c r="AF80" s="54" t="n">
        <v>6415</v>
      </c>
      <c r="AG80" s="54" t="n">
        <v>0</v>
      </c>
      <c r="AH80" s="53" t="n">
        <f aca="false">SUM(AC80:AG80)</f>
        <v>115277.449750596</v>
      </c>
      <c r="AI80" s="55" t="n">
        <f aca="false">+AB80-L80-Q80</f>
        <v>58742.9124</v>
      </c>
      <c r="AJ80" s="32" t="n">
        <f aca="false">L80+Q80</f>
        <v>31095</v>
      </c>
      <c r="AK80" s="56" t="s">
        <v>73</v>
      </c>
      <c r="AL80" s="56" t="s">
        <v>73</v>
      </c>
      <c r="AM80" s="56" t="n">
        <v>0</v>
      </c>
      <c r="AN80" s="32" t="n">
        <f aca="false">+AJ80-AM80</f>
        <v>31095</v>
      </c>
      <c r="AO80" s="32" t="n">
        <f aca="false">AC80-AJ80</f>
        <v>59449.4497505963</v>
      </c>
      <c r="AP80" s="2" t="n">
        <v>35503</v>
      </c>
      <c r="AQ80" s="56" t="s">
        <v>73</v>
      </c>
      <c r="AR80" s="56" t="s">
        <v>73</v>
      </c>
      <c r="AS80" s="56" t="s">
        <v>73</v>
      </c>
      <c r="AX80" s="32" t="n">
        <f aca="false">+M80</f>
        <v>-2286</v>
      </c>
      <c r="AY80" s="32" t="n">
        <f aca="false">+N80</f>
        <v>0</v>
      </c>
      <c r="AZ80" s="32" t="n">
        <f aca="false">+R80</f>
        <v>-8463.96</v>
      </c>
      <c r="BA80" s="32" t="n">
        <f aca="false">+'load Info'!S80</f>
        <v>0</v>
      </c>
      <c r="BB80" s="32" t="n">
        <f aca="false">+X80</f>
        <v>0</v>
      </c>
      <c r="BE80" s="57" t="n">
        <f aca="false">IF(AX80&lt;0,AX80,0)</f>
        <v>-2286</v>
      </c>
      <c r="BF80" s="57" t="n">
        <f aca="false">IF(AY80&lt;0,AY80,0)</f>
        <v>0</v>
      </c>
      <c r="BG80" s="57" t="n">
        <f aca="false">IF(AZ80&lt;0,AZ80,0)</f>
        <v>-8463.96</v>
      </c>
      <c r="BH80" s="57" t="n">
        <f aca="false">IF(BA80&lt;0,BA80,0)</f>
        <v>0</v>
      </c>
      <c r="BI80" s="57" t="n">
        <f aca="false">IF(BB80&lt;0,BB80,0)</f>
        <v>0</v>
      </c>
      <c r="BJ80" s="32" t="n">
        <f aca="false">SUM(BE80:BI80)</f>
        <v>-10749.96</v>
      </c>
    </row>
    <row r="81" customFormat="false" ht="12.75" hidden="false" customHeight="false" outlineLevel="0" collapsed="false">
      <c r="B81" s="9" t="n">
        <f aca="false">+MONTH(D81)</f>
        <v>3</v>
      </c>
      <c r="D81" s="2" t="n">
        <v>35504</v>
      </c>
      <c r="E81" s="62" t="n">
        <v>12</v>
      </c>
      <c r="F81" s="62" t="n">
        <v>20</v>
      </c>
      <c r="G81" s="62" t="n">
        <v>37</v>
      </c>
      <c r="H81" s="62" t="n">
        <v>50</v>
      </c>
      <c r="I81" s="50" t="n">
        <f aca="false">AVERAGE(G81:H81)</f>
        <v>43.5</v>
      </c>
      <c r="J81" s="37" t="s">
        <v>72</v>
      </c>
      <c r="K81" s="5" t="n">
        <v>52779</v>
      </c>
      <c r="L81" s="54" t="n">
        <v>11682</v>
      </c>
      <c r="M81" s="54" t="n">
        <v>-4008</v>
      </c>
      <c r="N81" s="54" t="n">
        <v>0</v>
      </c>
      <c r="O81" s="63" t="n">
        <v>0</v>
      </c>
      <c r="P81" s="5" t="n">
        <v>27328</v>
      </c>
      <c r="Q81" s="54" t="n">
        <v>16786</v>
      </c>
      <c r="R81" s="63" t="n">
        <v>-2521.2775</v>
      </c>
      <c r="S81" s="54" t="n">
        <v>0</v>
      </c>
      <c r="T81" s="54" t="n">
        <v>-1118</v>
      </c>
      <c r="U81" s="54" t="n">
        <v>-103.98180625</v>
      </c>
      <c r="V81" s="5" t="n">
        <v>15930</v>
      </c>
      <c r="W81" s="54" t="n">
        <v>14056</v>
      </c>
      <c r="X81" s="54" t="n">
        <v>0</v>
      </c>
      <c r="Y81" s="54" t="n">
        <v>0</v>
      </c>
      <c r="Z81" s="63" t="n">
        <v>-300</v>
      </c>
      <c r="AA81" s="54" t="n">
        <v>0</v>
      </c>
      <c r="AB81" s="53" t="n">
        <f aca="false">SUM(K81:Z81)</f>
        <v>130509.74069375</v>
      </c>
      <c r="AC81" s="54" t="n">
        <v>134789.68013761</v>
      </c>
      <c r="AD81" s="54" t="n">
        <v>23022</v>
      </c>
      <c r="AE81" s="54" t="n">
        <v>486</v>
      </c>
      <c r="AF81" s="54" t="n">
        <v>10476</v>
      </c>
      <c r="AG81" s="54" t="n">
        <v>0</v>
      </c>
      <c r="AH81" s="53" t="n">
        <f aca="false">SUM(AC81:AG81)</f>
        <v>168773.68013761</v>
      </c>
      <c r="AI81" s="55" t="n">
        <f aca="false">+AB81-L81-Q81</f>
        <v>102041.74069375</v>
      </c>
      <c r="AJ81" s="32" t="n">
        <f aca="false">L81+Q81</f>
        <v>28468</v>
      </c>
      <c r="AK81" s="56" t="s">
        <v>73</v>
      </c>
      <c r="AL81" s="56" t="s">
        <v>73</v>
      </c>
      <c r="AM81" s="56" t="n">
        <v>0</v>
      </c>
      <c r="AN81" s="32" t="n">
        <f aca="false">+AJ81-AM81</f>
        <v>28468</v>
      </c>
      <c r="AO81" s="32" t="n">
        <f aca="false">AC81-AJ81</f>
        <v>106321.68013761</v>
      </c>
      <c r="AP81" s="2" t="n">
        <v>35504</v>
      </c>
      <c r="AQ81" s="56" t="s">
        <v>73</v>
      </c>
      <c r="AR81" s="56" t="s">
        <v>73</v>
      </c>
      <c r="AS81" s="56" t="s">
        <v>73</v>
      </c>
      <c r="AX81" s="32" t="n">
        <f aca="false">+M81</f>
        <v>-4008</v>
      </c>
      <c r="AY81" s="32" t="n">
        <f aca="false">+N81</f>
        <v>0</v>
      </c>
      <c r="AZ81" s="32" t="n">
        <f aca="false">+R81</f>
        <v>-2521.2775</v>
      </c>
      <c r="BA81" s="32" t="n">
        <f aca="false">+'load Info'!S81</f>
        <v>0</v>
      </c>
      <c r="BB81" s="32" t="n">
        <f aca="false">+X81</f>
        <v>0</v>
      </c>
      <c r="BE81" s="57" t="n">
        <f aca="false">IF(AX81&lt;0,AX81,0)</f>
        <v>-4008</v>
      </c>
      <c r="BF81" s="57" t="n">
        <f aca="false">IF(AY81&lt;0,AY81,0)</f>
        <v>0</v>
      </c>
      <c r="BG81" s="57" t="n">
        <f aca="false">IF(AZ81&lt;0,AZ81,0)</f>
        <v>-2521.2775</v>
      </c>
      <c r="BH81" s="57" t="n">
        <f aca="false">IF(BA81&lt;0,BA81,0)</f>
        <v>0</v>
      </c>
      <c r="BI81" s="57" t="n">
        <f aca="false">IF(BB81&lt;0,BB81,0)</f>
        <v>0</v>
      </c>
      <c r="BJ81" s="32" t="n">
        <f aca="false">SUM(BE81:BI81)</f>
        <v>-6529.2775</v>
      </c>
    </row>
    <row r="82" customFormat="false" ht="12.75" hidden="false" customHeight="false" outlineLevel="0" collapsed="false">
      <c r="B82" s="9" t="n">
        <f aca="false">+MONTH(D82)</f>
        <v>3</v>
      </c>
      <c r="D82" s="2" t="n">
        <v>35505</v>
      </c>
      <c r="E82" s="62" t="n">
        <v>26</v>
      </c>
      <c r="F82" s="62" t="n">
        <v>26</v>
      </c>
      <c r="G82" s="62" t="n">
        <v>34</v>
      </c>
      <c r="H82" s="62" t="n">
        <v>45</v>
      </c>
      <c r="I82" s="50" t="n">
        <f aca="false">AVERAGE(G82:H82)</f>
        <v>39.5</v>
      </c>
      <c r="J82" s="37" t="s">
        <v>72</v>
      </c>
      <c r="K82" s="5" t="n">
        <v>52779</v>
      </c>
      <c r="L82" s="54" t="n">
        <v>11689</v>
      </c>
      <c r="M82" s="54" t="n">
        <v>9732</v>
      </c>
      <c r="N82" s="54" t="n">
        <v>0</v>
      </c>
      <c r="O82" s="63" t="n">
        <v>7000</v>
      </c>
      <c r="P82" s="5" t="n">
        <v>27328</v>
      </c>
      <c r="Q82" s="54" t="n">
        <v>16786</v>
      </c>
      <c r="R82" s="63" t="n">
        <v>17335.24</v>
      </c>
      <c r="S82" s="54" t="n">
        <v>0</v>
      </c>
      <c r="T82" s="54" t="n">
        <v>-1428</v>
      </c>
      <c r="U82" s="54" t="n">
        <v>-153.6231</v>
      </c>
      <c r="V82" s="5" t="n">
        <v>15930</v>
      </c>
      <c r="W82" s="54" t="n">
        <v>14056</v>
      </c>
      <c r="X82" s="54" t="n">
        <v>0</v>
      </c>
      <c r="Y82" s="54" t="n">
        <v>0</v>
      </c>
      <c r="Z82" s="63" t="n">
        <v>-300</v>
      </c>
      <c r="AA82" s="54" t="n">
        <v>0</v>
      </c>
      <c r="AB82" s="53" t="n">
        <f aca="false">SUM(K82:Z82)</f>
        <v>170753.6169</v>
      </c>
      <c r="AC82" s="54" t="n">
        <v>169595.347077417</v>
      </c>
      <c r="AD82" s="54" t="n">
        <v>26567</v>
      </c>
      <c r="AE82" s="54" t="n">
        <v>6832</v>
      </c>
      <c r="AF82" s="54" t="n">
        <v>11859</v>
      </c>
      <c r="AG82" s="54" t="n">
        <v>0</v>
      </c>
      <c r="AH82" s="53" t="n">
        <f aca="false">SUM(AC82:AG82)</f>
        <v>214853.347077417</v>
      </c>
      <c r="AI82" s="55" t="n">
        <f aca="false">+AB82-L82-Q82</f>
        <v>142278.6169</v>
      </c>
      <c r="AJ82" s="32" t="n">
        <f aca="false">L82+Q82</f>
        <v>28475</v>
      </c>
      <c r="AK82" s="56" t="s">
        <v>73</v>
      </c>
      <c r="AL82" s="56" t="s">
        <v>73</v>
      </c>
      <c r="AM82" s="56" t="n">
        <v>0</v>
      </c>
      <c r="AN82" s="32" t="n">
        <f aca="false">+AJ82-AM82</f>
        <v>28475</v>
      </c>
      <c r="AO82" s="32" t="n">
        <f aca="false">AC82-AJ82</f>
        <v>141120.347077417</v>
      </c>
      <c r="AP82" s="2" t="n">
        <v>35505</v>
      </c>
      <c r="AQ82" s="56" t="s">
        <v>73</v>
      </c>
      <c r="AR82" s="56" t="s">
        <v>73</v>
      </c>
      <c r="AS82" s="56" t="s">
        <v>73</v>
      </c>
      <c r="AX82" s="32" t="n">
        <f aca="false">+M82</f>
        <v>9732</v>
      </c>
      <c r="AY82" s="32" t="n">
        <f aca="false">+N82</f>
        <v>0</v>
      </c>
      <c r="AZ82" s="32" t="n">
        <f aca="false">+R82</f>
        <v>17335.24</v>
      </c>
      <c r="BA82" s="32" t="n">
        <f aca="false">+'load Info'!S82</f>
        <v>0</v>
      </c>
      <c r="BB82" s="32" t="n">
        <f aca="false">+X82</f>
        <v>0</v>
      </c>
      <c r="BE82" s="57" t="n">
        <f aca="false">IF(AX82&lt;0,AX82,0)</f>
        <v>0</v>
      </c>
      <c r="BF82" s="57" t="n">
        <f aca="false">IF(AY82&lt;0,AY82,0)</f>
        <v>0</v>
      </c>
      <c r="BG82" s="57" t="n">
        <f aca="false">IF(AZ82&lt;0,AZ82,0)</f>
        <v>0</v>
      </c>
      <c r="BH82" s="57" t="n">
        <f aca="false">IF(BA82&lt;0,BA82,0)</f>
        <v>0</v>
      </c>
      <c r="BI82" s="57" t="n">
        <f aca="false">IF(BB82&lt;0,BB82,0)</f>
        <v>0</v>
      </c>
      <c r="BJ82" s="32" t="n">
        <f aca="false">SUM(BE82:BI82)</f>
        <v>0</v>
      </c>
    </row>
    <row r="83" customFormat="false" ht="12.75" hidden="false" customHeight="false" outlineLevel="0" collapsed="false">
      <c r="B83" s="9" t="n">
        <f aca="false">+MONTH(D83)</f>
        <v>3</v>
      </c>
      <c r="D83" s="2" t="n">
        <v>35506</v>
      </c>
      <c r="E83" s="62" t="n">
        <v>19</v>
      </c>
      <c r="F83" s="62" t="n">
        <v>12</v>
      </c>
      <c r="G83" s="62" t="n">
        <v>39</v>
      </c>
      <c r="H83" s="62" t="n">
        <v>59</v>
      </c>
      <c r="I83" s="50" t="n">
        <f aca="false">AVERAGE(G83:H83)</f>
        <v>49</v>
      </c>
      <c r="J83" s="37" t="s">
        <v>72</v>
      </c>
      <c r="K83" s="5" t="n">
        <v>52779</v>
      </c>
      <c r="L83" s="54" t="n">
        <v>11689</v>
      </c>
      <c r="M83" s="54" t="n">
        <v>-1208</v>
      </c>
      <c r="N83" s="54" t="n">
        <v>0</v>
      </c>
      <c r="O83" s="63" t="n">
        <v>0</v>
      </c>
      <c r="P83" s="5" t="n">
        <v>27328</v>
      </c>
      <c r="Q83" s="54" t="n">
        <v>16786</v>
      </c>
      <c r="R83" s="63" t="n">
        <v>-8268.61</v>
      </c>
      <c r="S83" s="54" t="n">
        <v>0</v>
      </c>
      <c r="T83" s="54" t="n">
        <v>-1174</v>
      </c>
      <c r="U83" s="54" t="n">
        <v>-89.613475</v>
      </c>
      <c r="V83" s="5" t="n">
        <v>15930</v>
      </c>
      <c r="W83" s="54" t="n">
        <v>14056</v>
      </c>
      <c r="X83" s="54" t="n">
        <v>0</v>
      </c>
      <c r="Y83" s="54" t="n">
        <v>0</v>
      </c>
      <c r="Z83" s="63" t="n">
        <v>-300</v>
      </c>
      <c r="AA83" s="54" t="n">
        <v>0</v>
      </c>
      <c r="AB83" s="53" t="n">
        <f aca="false">SUM(K83:Z83)</f>
        <v>127527.776525</v>
      </c>
      <c r="AC83" s="54" t="n">
        <v>128982.178851088</v>
      </c>
      <c r="AD83" s="54" t="n">
        <v>66057</v>
      </c>
      <c r="AE83" s="54" t="n">
        <v>28058</v>
      </c>
      <c r="AF83" s="54" t="n">
        <v>9230</v>
      </c>
      <c r="AG83" s="54" t="n">
        <v>0</v>
      </c>
      <c r="AH83" s="53" t="n">
        <f aca="false">SUM(AC83:AG83)</f>
        <v>232327.178851088</v>
      </c>
      <c r="AI83" s="55" t="n">
        <f aca="false">+AB83-L83-Q83</f>
        <v>99052.776525</v>
      </c>
      <c r="AJ83" s="32" t="n">
        <f aca="false">L83+Q83</f>
        <v>28475</v>
      </c>
      <c r="AK83" s="56" t="s">
        <v>73</v>
      </c>
      <c r="AL83" s="56" t="s">
        <v>73</v>
      </c>
      <c r="AM83" s="56" t="n">
        <v>0</v>
      </c>
      <c r="AN83" s="32" t="n">
        <f aca="false">+AJ83-AM83</f>
        <v>28475</v>
      </c>
      <c r="AO83" s="32" t="n">
        <f aca="false">AC83-AJ83</f>
        <v>100507.178851088</v>
      </c>
      <c r="AP83" s="2" t="n">
        <v>35506</v>
      </c>
      <c r="AQ83" s="56" t="s">
        <v>73</v>
      </c>
      <c r="AR83" s="56" t="s">
        <v>73</v>
      </c>
      <c r="AS83" s="56" t="s">
        <v>73</v>
      </c>
      <c r="AX83" s="32" t="n">
        <f aca="false">+M83</f>
        <v>-1208</v>
      </c>
      <c r="AY83" s="32" t="n">
        <f aca="false">+N83</f>
        <v>0</v>
      </c>
      <c r="AZ83" s="32" t="n">
        <f aca="false">+R83</f>
        <v>-8268.61</v>
      </c>
      <c r="BA83" s="32" t="n">
        <f aca="false">+'load Info'!S83</f>
        <v>0</v>
      </c>
      <c r="BB83" s="32" t="n">
        <f aca="false">+X83</f>
        <v>0</v>
      </c>
      <c r="BE83" s="57" t="n">
        <f aca="false">IF(AX83&lt;0,AX83,0)</f>
        <v>-1208</v>
      </c>
      <c r="BF83" s="57" t="n">
        <f aca="false">IF(AY83&lt;0,AY83,0)</f>
        <v>0</v>
      </c>
      <c r="BG83" s="57" t="n">
        <f aca="false">IF(AZ83&lt;0,AZ83,0)</f>
        <v>-8268.61</v>
      </c>
      <c r="BH83" s="57" t="n">
        <f aca="false">IF(BA83&lt;0,BA83,0)</f>
        <v>0</v>
      </c>
      <c r="BI83" s="57" t="n">
        <f aca="false">IF(BB83&lt;0,BB83,0)</f>
        <v>0</v>
      </c>
      <c r="BJ83" s="32" t="n">
        <f aca="false">SUM(BE83:BI83)</f>
        <v>-9476.61</v>
      </c>
    </row>
    <row r="84" customFormat="false" ht="12.75" hidden="false" customHeight="false" outlineLevel="0" collapsed="false">
      <c r="B84" s="9" t="n">
        <f aca="false">+MONTH(D84)</f>
        <v>3</v>
      </c>
      <c r="D84" s="2" t="n">
        <v>35507</v>
      </c>
      <c r="E84" s="62" t="n">
        <v>11</v>
      </c>
      <c r="F84" s="62" t="n">
        <v>13</v>
      </c>
      <c r="G84" s="62" t="n">
        <v>46</v>
      </c>
      <c r="H84" s="62" t="n">
        <v>59</v>
      </c>
      <c r="I84" s="50" t="n">
        <f aca="false">AVERAGE(G84:H84)</f>
        <v>52.5</v>
      </c>
      <c r="J84" s="37" t="s">
        <v>72</v>
      </c>
      <c r="K84" s="5" t="n">
        <v>51970</v>
      </c>
      <c r="L84" s="54" t="n">
        <v>15550</v>
      </c>
      <c r="M84" s="54" t="n">
        <v>-4057</v>
      </c>
      <c r="N84" s="54" t="n">
        <v>0</v>
      </c>
      <c r="O84" s="63" t="n">
        <v>0</v>
      </c>
      <c r="P84" s="5" t="n">
        <v>22278</v>
      </c>
      <c r="Q84" s="54" t="n">
        <v>16786</v>
      </c>
      <c r="R84" s="63" t="n">
        <v>-3369.9875</v>
      </c>
      <c r="S84" s="54" t="n">
        <v>0</v>
      </c>
      <c r="T84" s="54" t="n">
        <v>-981</v>
      </c>
      <c r="U84" s="54" t="n">
        <v>-89.23503125</v>
      </c>
      <c r="V84" s="5" t="n">
        <v>15930</v>
      </c>
      <c r="W84" s="54" t="n">
        <v>8456</v>
      </c>
      <c r="X84" s="54" t="n">
        <v>0</v>
      </c>
      <c r="Y84" s="54" t="n">
        <v>0</v>
      </c>
      <c r="Z84" s="63" t="n">
        <v>-244</v>
      </c>
      <c r="AA84" s="54" t="n">
        <v>0</v>
      </c>
      <c r="AB84" s="53" t="n">
        <f aca="false">SUM(K84:Z84)</f>
        <v>122228.77746875</v>
      </c>
      <c r="AC84" s="54" t="n">
        <v>116646.22946596</v>
      </c>
      <c r="AD84" s="54" t="n">
        <v>14754</v>
      </c>
      <c r="AE84" s="54" t="n">
        <v>23148</v>
      </c>
      <c r="AF84" s="54" t="n">
        <v>8666</v>
      </c>
      <c r="AG84" s="54" t="n">
        <v>0</v>
      </c>
      <c r="AH84" s="53" t="n">
        <f aca="false">SUM(AC84:AG84)</f>
        <v>163214.22946596</v>
      </c>
      <c r="AI84" s="55" t="n">
        <f aca="false">+AB84-L84-Q84</f>
        <v>89892.77746875</v>
      </c>
      <c r="AJ84" s="32" t="n">
        <f aca="false">L84+Q84</f>
        <v>32336</v>
      </c>
      <c r="AK84" s="56" t="s">
        <v>73</v>
      </c>
      <c r="AL84" s="56" t="s">
        <v>73</v>
      </c>
      <c r="AM84" s="56" t="n">
        <v>0</v>
      </c>
      <c r="AN84" s="32" t="n">
        <f aca="false">+AJ84-AM84</f>
        <v>32336</v>
      </c>
      <c r="AO84" s="32" t="n">
        <f aca="false">AC84-AJ84</f>
        <v>84310.2294659595</v>
      </c>
      <c r="AP84" s="2" t="n">
        <v>35507</v>
      </c>
      <c r="AQ84" s="56" t="s">
        <v>73</v>
      </c>
      <c r="AR84" s="56" t="s">
        <v>73</v>
      </c>
      <c r="AS84" s="56" t="s">
        <v>73</v>
      </c>
      <c r="AX84" s="32" t="n">
        <f aca="false">+M84</f>
        <v>-4057</v>
      </c>
      <c r="AY84" s="32" t="n">
        <f aca="false">+N84</f>
        <v>0</v>
      </c>
      <c r="AZ84" s="32" t="n">
        <f aca="false">+R84</f>
        <v>-3369.9875</v>
      </c>
      <c r="BA84" s="32" t="n">
        <f aca="false">+'load Info'!S84</f>
        <v>0</v>
      </c>
      <c r="BB84" s="32" t="n">
        <f aca="false">+X84</f>
        <v>0</v>
      </c>
      <c r="BE84" s="57" t="n">
        <f aca="false">IF(AX84&lt;0,AX84,0)</f>
        <v>-4057</v>
      </c>
      <c r="BF84" s="57" t="n">
        <f aca="false">IF(AY84&lt;0,AY84,0)</f>
        <v>0</v>
      </c>
      <c r="BG84" s="57" t="n">
        <f aca="false">IF(AZ84&lt;0,AZ84,0)</f>
        <v>-3369.9875</v>
      </c>
      <c r="BH84" s="57" t="n">
        <f aca="false">IF(BA84&lt;0,BA84,0)</f>
        <v>0</v>
      </c>
      <c r="BI84" s="57" t="n">
        <f aca="false">IF(BB84&lt;0,BB84,0)</f>
        <v>0</v>
      </c>
      <c r="BJ84" s="32" t="n">
        <f aca="false">SUM(BE84:BI84)</f>
        <v>-7426.9875</v>
      </c>
    </row>
    <row r="85" customFormat="false" ht="12.75" hidden="false" customHeight="false" outlineLevel="0" collapsed="false">
      <c r="B85" s="9" t="n">
        <f aca="false">+MONTH(D85)</f>
        <v>3</v>
      </c>
      <c r="D85" s="2" t="n">
        <v>35508</v>
      </c>
      <c r="E85" s="62" t="n">
        <v>19</v>
      </c>
      <c r="F85" s="62" t="n">
        <v>21</v>
      </c>
      <c r="G85" s="62" t="n">
        <v>43</v>
      </c>
      <c r="H85" s="62" t="n">
        <v>48</v>
      </c>
      <c r="I85" s="50" t="n">
        <f aca="false">AVERAGE(G85:H85)</f>
        <v>45.5</v>
      </c>
      <c r="J85" s="37" t="s">
        <v>72</v>
      </c>
      <c r="K85" s="5" t="n">
        <v>51970</v>
      </c>
      <c r="L85" s="54" t="n">
        <v>12569</v>
      </c>
      <c r="M85" s="54" t="n">
        <v>4353</v>
      </c>
      <c r="N85" s="54" t="n">
        <v>21000</v>
      </c>
      <c r="O85" s="63" t="n">
        <v>0</v>
      </c>
      <c r="P85" s="5" t="n">
        <v>27328</v>
      </c>
      <c r="Q85" s="54" t="n">
        <v>16786</v>
      </c>
      <c r="R85" s="63" t="n">
        <v>3923.795</v>
      </c>
      <c r="S85" s="54" t="n">
        <v>0</v>
      </c>
      <c r="T85" s="54" t="n">
        <v>-1250</v>
      </c>
      <c r="U85" s="54" t="n">
        <v>-120.0944875</v>
      </c>
      <c r="V85" s="5" t="n">
        <v>15930</v>
      </c>
      <c r="W85" s="54" t="n">
        <v>14056</v>
      </c>
      <c r="X85" s="54" t="n">
        <v>0</v>
      </c>
      <c r="Y85" s="54" t="n">
        <v>0</v>
      </c>
      <c r="Z85" s="63" t="n">
        <v>-300</v>
      </c>
      <c r="AA85" s="54" t="n">
        <v>0</v>
      </c>
      <c r="AB85" s="53" t="n">
        <f aca="false">SUM(K85:Z85)</f>
        <v>166245.7005125</v>
      </c>
      <c r="AC85" s="54" t="n">
        <v>168374.78284947</v>
      </c>
      <c r="AD85" s="54" t="n">
        <v>91528</v>
      </c>
      <c r="AE85" s="54" t="n">
        <v>28850</v>
      </c>
      <c r="AF85" s="54" t="n">
        <v>12390</v>
      </c>
      <c r="AG85" s="54" t="n">
        <v>0</v>
      </c>
      <c r="AH85" s="53" t="n">
        <f aca="false">SUM(AC85:AG85)</f>
        <v>301142.78284947</v>
      </c>
      <c r="AI85" s="55" t="n">
        <f aca="false">+AB85-L85-Q85</f>
        <v>136890.7005125</v>
      </c>
      <c r="AJ85" s="32" t="n">
        <f aca="false">L85+Q85</f>
        <v>29355</v>
      </c>
      <c r="AK85" s="56" t="s">
        <v>73</v>
      </c>
      <c r="AL85" s="56" t="s">
        <v>73</v>
      </c>
      <c r="AM85" s="56" t="n">
        <v>0</v>
      </c>
      <c r="AN85" s="32" t="n">
        <f aca="false">+AJ85-AM85</f>
        <v>29355</v>
      </c>
      <c r="AO85" s="32" t="n">
        <f aca="false">AC85-AJ85</f>
        <v>139019.78284947</v>
      </c>
      <c r="AP85" s="2" t="n">
        <v>35508</v>
      </c>
      <c r="AQ85" s="56" t="s">
        <v>73</v>
      </c>
      <c r="AR85" s="56" t="s">
        <v>73</v>
      </c>
      <c r="AS85" s="56" t="s">
        <v>73</v>
      </c>
      <c r="AX85" s="32" t="n">
        <f aca="false">+M85</f>
        <v>4353</v>
      </c>
      <c r="AY85" s="32" t="n">
        <f aca="false">+N85</f>
        <v>21000</v>
      </c>
      <c r="AZ85" s="32" t="n">
        <f aca="false">+R85</f>
        <v>3923.795</v>
      </c>
      <c r="BA85" s="32" t="n">
        <f aca="false">+'load Info'!S85</f>
        <v>0</v>
      </c>
      <c r="BB85" s="32" t="n">
        <f aca="false">+X85</f>
        <v>0</v>
      </c>
      <c r="BE85" s="57" t="n">
        <f aca="false">IF(AX85&lt;0,AX85,0)</f>
        <v>0</v>
      </c>
      <c r="BF85" s="57" t="n">
        <f aca="false">IF(AY85&lt;0,AY85,0)</f>
        <v>0</v>
      </c>
      <c r="BG85" s="57" t="n">
        <f aca="false">IF(AZ85&lt;0,AZ85,0)</f>
        <v>0</v>
      </c>
      <c r="BH85" s="57" t="n">
        <f aca="false">IF(BA85&lt;0,BA85,0)</f>
        <v>0</v>
      </c>
      <c r="BI85" s="57" t="n">
        <f aca="false">IF(BB85&lt;0,BB85,0)</f>
        <v>0</v>
      </c>
      <c r="BJ85" s="32" t="n">
        <f aca="false">SUM(BE85:BI85)</f>
        <v>0</v>
      </c>
    </row>
    <row r="86" customFormat="false" ht="12.75" hidden="false" customHeight="false" outlineLevel="0" collapsed="false">
      <c r="B86" s="9" t="n">
        <f aca="false">+MONTH(D86)</f>
        <v>3</v>
      </c>
      <c r="D86" s="2" t="n">
        <v>35509</v>
      </c>
      <c r="E86" s="62" t="n">
        <v>18</v>
      </c>
      <c r="F86" s="62" t="n">
        <v>19</v>
      </c>
      <c r="G86" s="62" t="n">
        <v>41</v>
      </c>
      <c r="H86" s="62" t="n">
        <v>52</v>
      </c>
      <c r="I86" s="50" t="n">
        <f aca="false">AVERAGE(G86:H86)</f>
        <v>46.5</v>
      </c>
      <c r="J86" s="37" t="s">
        <v>72</v>
      </c>
      <c r="K86" s="5" t="n">
        <v>51970</v>
      </c>
      <c r="L86" s="54" t="n">
        <v>16239</v>
      </c>
      <c r="M86" s="54" t="n">
        <v>-3186</v>
      </c>
      <c r="N86" s="54" t="n">
        <v>0</v>
      </c>
      <c r="O86" s="63" t="n">
        <v>0</v>
      </c>
      <c r="P86" s="5" t="n">
        <v>27328</v>
      </c>
      <c r="Q86" s="54" t="n">
        <v>17136</v>
      </c>
      <c r="R86" s="63" t="n">
        <v>-2801.1025</v>
      </c>
      <c r="S86" s="54" t="n">
        <v>0</v>
      </c>
      <c r="T86" s="54" t="n">
        <v>-1095</v>
      </c>
      <c r="U86" s="54" t="n">
        <v>-104.15724375</v>
      </c>
      <c r="V86" s="5" t="n">
        <v>15930</v>
      </c>
      <c r="W86" s="54" t="n">
        <v>14056</v>
      </c>
      <c r="X86" s="54" t="n">
        <v>0</v>
      </c>
      <c r="Y86" s="54" t="n">
        <v>0</v>
      </c>
      <c r="Z86" s="63" t="n">
        <v>-300</v>
      </c>
      <c r="AA86" s="54" t="n">
        <v>0</v>
      </c>
      <c r="AB86" s="53" t="n">
        <f aca="false">SUM(K86:Z86)</f>
        <v>135172.74025625</v>
      </c>
      <c r="AC86" s="54" t="n">
        <v>146177.844678623</v>
      </c>
      <c r="AD86" s="54" t="n">
        <v>49203</v>
      </c>
      <c r="AE86" s="54" t="n">
        <v>24783</v>
      </c>
      <c r="AF86" s="54" t="n">
        <v>10016</v>
      </c>
      <c r="AG86" s="54" t="n">
        <v>0</v>
      </c>
      <c r="AH86" s="53" t="n">
        <f aca="false">SUM(AC86:AG86)</f>
        <v>230179.844678623</v>
      </c>
      <c r="AI86" s="55" t="n">
        <f aca="false">+AB86-L86-Q86</f>
        <v>101797.74025625</v>
      </c>
      <c r="AJ86" s="32" t="n">
        <f aca="false">L86+Q86</f>
        <v>33375</v>
      </c>
      <c r="AK86" s="56" t="s">
        <v>73</v>
      </c>
      <c r="AL86" s="56" t="s">
        <v>73</v>
      </c>
      <c r="AM86" s="56" t="n">
        <v>0</v>
      </c>
      <c r="AN86" s="32" t="n">
        <f aca="false">+AJ86-AM86</f>
        <v>33375</v>
      </c>
      <c r="AO86" s="32" t="n">
        <f aca="false">AC86-AJ86</f>
        <v>112802.844678623</v>
      </c>
      <c r="AP86" s="2" t="n">
        <v>35509</v>
      </c>
      <c r="AQ86" s="56" t="s">
        <v>73</v>
      </c>
      <c r="AR86" s="56" t="s">
        <v>73</v>
      </c>
      <c r="AS86" s="56" t="s">
        <v>73</v>
      </c>
      <c r="AX86" s="32" t="n">
        <f aca="false">+M86</f>
        <v>-3186</v>
      </c>
      <c r="AY86" s="32" t="n">
        <f aca="false">+N86</f>
        <v>0</v>
      </c>
      <c r="AZ86" s="32" t="n">
        <f aca="false">+R86</f>
        <v>-2801.1025</v>
      </c>
      <c r="BA86" s="32" t="n">
        <f aca="false">+'load Info'!S86</f>
        <v>0</v>
      </c>
      <c r="BB86" s="32" t="n">
        <f aca="false">+X86</f>
        <v>0</v>
      </c>
      <c r="BE86" s="57" t="n">
        <f aca="false">IF(AX86&lt;0,AX86,0)</f>
        <v>-3186</v>
      </c>
      <c r="BF86" s="57" t="n">
        <f aca="false">IF(AY86&lt;0,AY86,0)</f>
        <v>0</v>
      </c>
      <c r="BG86" s="57" t="n">
        <f aca="false">IF(AZ86&lt;0,AZ86,0)</f>
        <v>-2801.1025</v>
      </c>
      <c r="BH86" s="57" t="n">
        <f aca="false">IF(BA86&lt;0,BA86,0)</f>
        <v>0</v>
      </c>
      <c r="BI86" s="57" t="n">
        <f aca="false">IF(BB86&lt;0,BB86,0)</f>
        <v>0</v>
      </c>
      <c r="BJ86" s="32" t="n">
        <f aca="false">SUM(BE86:BI86)</f>
        <v>-5987.1025</v>
      </c>
    </row>
    <row r="87" customFormat="false" ht="12.75" hidden="false" customHeight="false" outlineLevel="0" collapsed="false">
      <c r="B87" s="9" t="n">
        <f aca="false">+MONTH(D87)</f>
        <v>3</v>
      </c>
      <c r="D87" s="2" t="n">
        <v>35510</v>
      </c>
      <c r="E87" s="62" t="n">
        <v>11</v>
      </c>
      <c r="F87" s="62" t="n">
        <v>7</v>
      </c>
      <c r="G87" s="62" t="n">
        <v>50</v>
      </c>
      <c r="H87" s="62" t="n">
        <v>64</v>
      </c>
      <c r="I87" s="50" t="n">
        <f aca="false">AVERAGE(G87:H87)</f>
        <v>57</v>
      </c>
      <c r="J87" s="37" t="s">
        <v>72</v>
      </c>
      <c r="K87" s="5" t="n">
        <v>51970</v>
      </c>
      <c r="L87" s="54" t="n">
        <v>16239</v>
      </c>
      <c r="M87" s="54" t="n">
        <v>-18474</v>
      </c>
      <c r="N87" s="54" t="n">
        <v>0</v>
      </c>
      <c r="O87" s="63" t="n">
        <v>0</v>
      </c>
      <c r="P87" s="5" t="n">
        <v>22278</v>
      </c>
      <c r="Q87" s="54" t="n">
        <v>17136</v>
      </c>
      <c r="R87" s="63" t="n">
        <v>-30443.63</v>
      </c>
      <c r="S87" s="54" t="n">
        <v>0</v>
      </c>
      <c r="T87" s="54" t="n">
        <v>-769</v>
      </c>
      <c r="U87" s="54" t="n">
        <v>-22.425925</v>
      </c>
      <c r="V87" s="5" t="n">
        <v>15930</v>
      </c>
      <c r="W87" s="54" t="n">
        <v>14056</v>
      </c>
      <c r="X87" s="54" t="n">
        <v>0</v>
      </c>
      <c r="Y87" s="54" t="n">
        <v>0</v>
      </c>
      <c r="Z87" s="63" t="n">
        <v>-300</v>
      </c>
      <c r="AA87" s="54" t="n">
        <v>0</v>
      </c>
      <c r="AB87" s="53" t="n">
        <f aca="false">SUM(K87:Z87)</f>
        <v>87599.944075</v>
      </c>
      <c r="AC87" s="54" t="n">
        <v>85746.8695225822</v>
      </c>
      <c r="AD87" s="54" t="n">
        <v>2</v>
      </c>
      <c r="AE87" s="54" t="n">
        <v>89</v>
      </c>
      <c r="AF87" s="54" t="n">
        <v>4101</v>
      </c>
      <c r="AG87" s="54" t="n">
        <v>0</v>
      </c>
      <c r="AH87" s="53" t="n">
        <f aca="false">SUM(AC87:AG87)</f>
        <v>89938.8695225822</v>
      </c>
      <c r="AI87" s="55" t="n">
        <f aca="false">+AB87-L87-Q87</f>
        <v>54224.944075</v>
      </c>
      <c r="AJ87" s="32" t="n">
        <f aca="false">L87+Q87</f>
        <v>33375</v>
      </c>
      <c r="AK87" s="56" t="s">
        <v>73</v>
      </c>
      <c r="AL87" s="56" t="s">
        <v>73</v>
      </c>
      <c r="AM87" s="56" t="n">
        <v>0</v>
      </c>
      <c r="AN87" s="32" t="n">
        <f aca="false">+AJ87-AM87</f>
        <v>33375</v>
      </c>
      <c r="AO87" s="32" t="n">
        <f aca="false">AC87-AJ87</f>
        <v>52371.8695225822</v>
      </c>
      <c r="AP87" s="2" t="n">
        <v>35510</v>
      </c>
      <c r="AQ87" s="56" t="s">
        <v>73</v>
      </c>
      <c r="AR87" s="56" t="s">
        <v>73</v>
      </c>
      <c r="AS87" s="56" t="s">
        <v>73</v>
      </c>
      <c r="AX87" s="32" t="n">
        <f aca="false">+M87</f>
        <v>-18474</v>
      </c>
      <c r="AY87" s="32" t="n">
        <f aca="false">+N87</f>
        <v>0</v>
      </c>
      <c r="AZ87" s="32" t="n">
        <f aca="false">+R87</f>
        <v>-30443.63</v>
      </c>
      <c r="BA87" s="32" t="n">
        <f aca="false">+'load Info'!S87</f>
        <v>0</v>
      </c>
      <c r="BB87" s="32" t="n">
        <f aca="false">+X87</f>
        <v>0</v>
      </c>
      <c r="BE87" s="57" t="n">
        <f aca="false">IF(AX87&lt;0,AX87,0)</f>
        <v>-18474</v>
      </c>
      <c r="BF87" s="57" t="n">
        <f aca="false">IF(AY87&lt;0,AY87,0)</f>
        <v>0</v>
      </c>
      <c r="BG87" s="57" t="n">
        <f aca="false">IF(AZ87&lt;0,AZ87,0)</f>
        <v>-30443.63</v>
      </c>
      <c r="BH87" s="57" t="n">
        <f aca="false">IF(BA87&lt;0,BA87,0)</f>
        <v>0</v>
      </c>
      <c r="BI87" s="57" t="n">
        <f aca="false">IF(BB87&lt;0,BB87,0)</f>
        <v>0</v>
      </c>
      <c r="BJ87" s="32" t="n">
        <f aca="false">SUM(BE87:BI87)</f>
        <v>-48917.63</v>
      </c>
    </row>
    <row r="88" customFormat="false" ht="12.75" hidden="false" customHeight="false" outlineLevel="0" collapsed="false">
      <c r="B88" s="9" t="n">
        <f aca="false">+MONTH(D88)</f>
        <v>3</v>
      </c>
      <c r="D88" s="2" t="n">
        <v>35511</v>
      </c>
      <c r="E88" s="62" t="n">
        <v>3</v>
      </c>
      <c r="F88" s="62" t="n">
        <v>9</v>
      </c>
      <c r="G88" s="62" t="n">
        <v>43</v>
      </c>
      <c r="H88" s="62" t="n">
        <v>75</v>
      </c>
      <c r="I88" s="50" t="n">
        <f aca="false">AVERAGE(G88:H88)</f>
        <v>59</v>
      </c>
      <c r="J88" s="37" t="s">
        <v>72</v>
      </c>
      <c r="K88" s="5" t="n">
        <v>42211</v>
      </c>
      <c r="L88" s="54" t="n">
        <v>16239</v>
      </c>
      <c r="M88" s="54" t="n">
        <v>-9354</v>
      </c>
      <c r="N88" s="54" t="n">
        <v>0</v>
      </c>
      <c r="O88" s="63" t="n">
        <v>0</v>
      </c>
      <c r="P88" s="5" t="n">
        <v>16348</v>
      </c>
      <c r="Q88" s="54" t="n">
        <v>17136</v>
      </c>
      <c r="R88" s="63" t="n">
        <v>-12030.5</v>
      </c>
      <c r="S88" s="54" t="n">
        <v>0</v>
      </c>
      <c r="T88" s="54" t="n">
        <v>-830</v>
      </c>
      <c r="U88" s="54" t="n">
        <v>-53.63375</v>
      </c>
      <c r="V88" s="5" t="n">
        <v>15930</v>
      </c>
      <c r="W88" s="54" t="n">
        <v>14117</v>
      </c>
      <c r="X88" s="54" t="n">
        <v>0</v>
      </c>
      <c r="Y88" s="54" t="n">
        <v>0</v>
      </c>
      <c r="Z88" s="63" t="n">
        <v>-300</v>
      </c>
      <c r="AA88" s="54" t="n">
        <v>0</v>
      </c>
      <c r="AB88" s="53" t="n">
        <f aca="false">SUM(K88:Z88)</f>
        <v>99412.86625</v>
      </c>
      <c r="AC88" s="54" t="n">
        <v>96685.8499571497</v>
      </c>
      <c r="AD88" s="54" t="n">
        <v>0</v>
      </c>
      <c r="AE88" s="54" t="n">
        <v>11</v>
      </c>
      <c r="AF88" s="54" t="n">
        <v>5355</v>
      </c>
      <c r="AG88" s="54" t="n">
        <v>0</v>
      </c>
      <c r="AH88" s="53" t="n">
        <f aca="false">SUM(AC88:AG88)</f>
        <v>102051.84995715</v>
      </c>
      <c r="AI88" s="55" t="n">
        <f aca="false">+AB88-L88-Q88</f>
        <v>66037.86625</v>
      </c>
      <c r="AJ88" s="32" t="n">
        <f aca="false">L88+Q88</f>
        <v>33375</v>
      </c>
      <c r="AK88" s="56" t="s">
        <v>73</v>
      </c>
      <c r="AL88" s="56" t="s">
        <v>73</v>
      </c>
      <c r="AM88" s="56" t="n">
        <v>0</v>
      </c>
      <c r="AN88" s="32" t="n">
        <f aca="false">+AJ88-AM88</f>
        <v>33375</v>
      </c>
      <c r="AO88" s="32" t="n">
        <f aca="false">AC88-AJ88</f>
        <v>63310.8499571497</v>
      </c>
      <c r="AP88" s="2" t="n">
        <v>35511</v>
      </c>
      <c r="AQ88" s="56" t="s">
        <v>73</v>
      </c>
      <c r="AR88" s="56" t="s">
        <v>73</v>
      </c>
      <c r="AS88" s="56" t="s">
        <v>73</v>
      </c>
      <c r="AX88" s="32" t="n">
        <f aca="false">+M88</f>
        <v>-9354</v>
      </c>
      <c r="AY88" s="32" t="n">
        <f aca="false">+N88</f>
        <v>0</v>
      </c>
      <c r="AZ88" s="32" t="n">
        <f aca="false">+R88</f>
        <v>-12030.5</v>
      </c>
      <c r="BA88" s="32" t="n">
        <f aca="false">+'load Info'!S88</f>
        <v>0</v>
      </c>
      <c r="BB88" s="32" t="n">
        <f aca="false">+X88</f>
        <v>0</v>
      </c>
      <c r="BE88" s="57" t="n">
        <f aca="false">IF(AX88&lt;0,AX88,0)</f>
        <v>-9354</v>
      </c>
      <c r="BF88" s="57" t="n">
        <f aca="false">IF(AY88&lt;0,AY88,0)</f>
        <v>0</v>
      </c>
      <c r="BG88" s="57" t="n">
        <f aca="false">IF(AZ88&lt;0,AZ88,0)</f>
        <v>-12030.5</v>
      </c>
      <c r="BH88" s="57" t="n">
        <f aca="false">IF(BA88&lt;0,BA88,0)</f>
        <v>0</v>
      </c>
      <c r="BI88" s="57" t="n">
        <f aca="false">IF(BB88&lt;0,BB88,0)</f>
        <v>0</v>
      </c>
      <c r="BJ88" s="32" t="n">
        <f aca="false">SUM(BE88:BI88)</f>
        <v>-21384.5</v>
      </c>
    </row>
    <row r="89" customFormat="false" ht="12.75" hidden="false" customHeight="false" outlineLevel="0" collapsed="false">
      <c r="B89" s="9" t="n">
        <f aca="false">+MONTH(D89)</f>
        <v>3</v>
      </c>
      <c r="D89" s="2" t="n">
        <v>35512</v>
      </c>
      <c r="E89" s="62" t="n">
        <v>21</v>
      </c>
      <c r="F89" s="62" t="n">
        <v>22</v>
      </c>
      <c r="G89" s="62" t="n">
        <v>36</v>
      </c>
      <c r="H89" s="62" t="n">
        <v>48</v>
      </c>
      <c r="I89" s="50" t="n">
        <f aca="false">AVERAGE(G89:H89)</f>
        <v>42</v>
      </c>
      <c r="J89" s="37" t="s">
        <v>72</v>
      </c>
      <c r="K89" s="5" t="n">
        <v>42210</v>
      </c>
      <c r="L89" s="54" t="n">
        <v>16246</v>
      </c>
      <c r="M89" s="54" t="n">
        <v>12365</v>
      </c>
      <c r="N89" s="54" t="n">
        <v>0</v>
      </c>
      <c r="O89" s="63" t="n">
        <v>0</v>
      </c>
      <c r="P89" s="5" t="n">
        <v>16348</v>
      </c>
      <c r="Q89" s="54" t="n">
        <v>17136</v>
      </c>
      <c r="R89" s="63" t="n">
        <v>4626.0375</v>
      </c>
      <c r="S89" s="54" t="n">
        <v>0</v>
      </c>
      <c r="T89" s="54" t="n">
        <v>-956</v>
      </c>
      <c r="U89" s="54" t="n">
        <v>-95.27509375</v>
      </c>
      <c r="V89" s="5" t="n">
        <v>15930</v>
      </c>
      <c r="W89" s="54" t="n">
        <v>14421</v>
      </c>
      <c r="X89" s="54" t="n">
        <v>0</v>
      </c>
      <c r="Y89" s="54" t="n">
        <v>0</v>
      </c>
      <c r="Z89" s="63" t="n">
        <v>-304</v>
      </c>
      <c r="AA89" s="54" t="n">
        <v>0</v>
      </c>
      <c r="AB89" s="53" t="n">
        <f aca="false">SUM(K89:Z89)</f>
        <v>137926.76240625</v>
      </c>
      <c r="AC89" s="54" t="n">
        <v>140557.546768618</v>
      </c>
      <c r="AD89" s="54" t="n">
        <v>13083</v>
      </c>
      <c r="AE89" s="54" t="n">
        <v>818</v>
      </c>
      <c r="AF89" s="54" t="n">
        <v>9423</v>
      </c>
      <c r="AG89" s="54" t="n">
        <v>0</v>
      </c>
      <c r="AH89" s="53" t="n">
        <f aca="false">SUM(AC89:AG89)</f>
        <v>163881.546768618</v>
      </c>
      <c r="AI89" s="55" t="n">
        <f aca="false">+AB89-L89-Q89</f>
        <v>104544.76240625</v>
      </c>
      <c r="AJ89" s="32" t="n">
        <f aca="false">L89+Q89</f>
        <v>33382</v>
      </c>
      <c r="AK89" s="56" t="s">
        <v>73</v>
      </c>
      <c r="AL89" s="56" t="s">
        <v>73</v>
      </c>
      <c r="AM89" s="56" t="n">
        <v>0</v>
      </c>
      <c r="AN89" s="32" t="n">
        <f aca="false">+AJ89-AM89</f>
        <v>33382</v>
      </c>
      <c r="AO89" s="32" t="n">
        <f aca="false">AC89-AJ89</f>
        <v>107175.546768618</v>
      </c>
      <c r="AP89" s="2" t="n">
        <v>35512</v>
      </c>
      <c r="AQ89" s="56" t="s">
        <v>73</v>
      </c>
      <c r="AR89" s="56" t="s">
        <v>73</v>
      </c>
      <c r="AS89" s="56" t="s">
        <v>73</v>
      </c>
      <c r="AX89" s="32" t="n">
        <f aca="false">+M89</f>
        <v>12365</v>
      </c>
      <c r="AY89" s="32" t="n">
        <f aca="false">+N89</f>
        <v>0</v>
      </c>
      <c r="AZ89" s="32" t="n">
        <f aca="false">+R89</f>
        <v>4626.0375</v>
      </c>
      <c r="BA89" s="32" t="n">
        <f aca="false">+'load Info'!S89</f>
        <v>0</v>
      </c>
      <c r="BB89" s="32" t="n">
        <f aca="false">+X89</f>
        <v>0</v>
      </c>
      <c r="BE89" s="57" t="n">
        <f aca="false">IF(AX89&lt;0,AX89,0)</f>
        <v>0</v>
      </c>
      <c r="BF89" s="57" t="n">
        <f aca="false">IF(AY89&lt;0,AY89,0)</f>
        <v>0</v>
      </c>
      <c r="BG89" s="57" t="n">
        <f aca="false">IF(AZ89&lt;0,AZ89,0)</f>
        <v>0</v>
      </c>
      <c r="BH89" s="57" t="n">
        <f aca="false">IF(BA89&lt;0,BA89,0)</f>
        <v>0</v>
      </c>
      <c r="BI89" s="57" t="n">
        <f aca="false">IF(BB89&lt;0,BB89,0)</f>
        <v>0</v>
      </c>
      <c r="BJ89" s="32" t="n">
        <f aca="false">SUM(BE89:BI89)</f>
        <v>0</v>
      </c>
    </row>
    <row r="90" customFormat="false" ht="12.75" hidden="false" customHeight="false" outlineLevel="0" collapsed="false">
      <c r="B90" s="9" t="n">
        <f aca="false">+MONTH(D90)</f>
        <v>3</v>
      </c>
      <c r="D90" s="2" t="n">
        <v>35513</v>
      </c>
      <c r="E90" s="62" t="n">
        <v>26</v>
      </c>
      <c r="F90" s="62" t="n">
        <v>24</v>
      </c>
      <c r="G90" s="62" t="n">
        <v>36</v>
      </c>
      <c r="H90" s="62" t="n">
        <v>45</v>
      </c>
      <c r="I90" s="50" t="n">
        <f aca="false">AVERAGE(G90:H90)</f>
        <v>40.5</v>
      </c>
      <c r="J90" s="37" t="s">
        <v>72</v>
      </c>
      <c r="K90" s="5" t="n">
        <v>42210</v>
      </c>
      <c r="L90" s="54" t="n">
        <v>16246</v>
      </c>
      <c r="M90" s="54" t="n">
        <v>18939</v>
      </c>
      <c r="N90" s="54" t="n">
        <v>0</v>
      </c>
      <c r="O90" s="63" t="n">
        <v>0</v>
      </c>
      <c r="P90" s="5" t="n">
        <v>22278</v>
      </c>
      <c r="Q90" s="54" t="n">
        <v>17136</v>
      </c>
      <c r="R90" s="63" t="n">
        <v>24380.0875</v>
      </c>
      <c r="S90" s="54" t="n">
        <v>0</v>
      </c>
      <c r="T90" s="54" t="n">
        <v>-1104</v>
      </c>
      <c r="U90" s="54" t="n">
        <v>-159.48521875</v>
      </c>
      <c r="V90" s="5" t="n">
        <v>15930</v>
      </c>
      <c r="W90" s="54" t="n">
        <v>14420</v>
      </c>
      <c r="X90" s="54" t="n">
        <v>0</v>
      </c>
      <c r="Y90" s="54" t="n">
        <v>0</v>
      </c>
      <c r="Z90" s="63" t="n">
        <v>-304</v>
      </c>
      <c r="AA90" s="54" t="n">
        <v>0</v>
      </c>
      <c r="AB90" s="53" t="n">
        <f aca="false">SUM(K90:Z90)</f>
        <v>169971.60228125</v>
      </c>
      <c r="AC90" s="54" t="n">
        <v>165407.226786522</v>
      </c>
      <c r="AD90" s="54" t="n">
        <v>14162</v>
      </c>
      <c r="AE90" s="54" t="n">
        <v>26879</v>
      </c>
      <c r="AF90" s="54" t="n">
        <v>10761</v>
      </c>
      <c r="AG90" s="54" t="n">
        <v>0</v>
      </c>
      <c r="AH90" s="53" t="n">
        <f aca="false">SUM(AC90:AG90)</f>
        <v>217209.226786522</v>
      </c>
      <c r="AI90" s="55" t="n">
        <f aca="false">+AB90-L90-Q90</f>
        <v>136589.60228125</v>
      </c>
      <c r="AJ90" s="32" t="n">
        <f aca="false">L90+Q90</f>
        <v>33382</v>
      </c>
      <c r="AK90" s="56" t="s">
        <v>73</v>
      </c>
      <c r="AL90" s="56" t="s">
        <v>73</v>
      </c>
      <c r="AM90" s="56" t="n">
        <v>0</v>
      </c>
      <c r="AN90" s="32" t="n">
        <f aca="false">+AJ90-AM90</f>
        <v>33382</v>
      </c>
      <c r="AO90" s="32" t="n">
        <f aca="false">AC90-AJ90</f>
        <v>132025.226786522</v>
      </c>
      <c r="AP90" s="2" t="n">
        <v>35513</v>
      </c>
      <c r="AQ90" s="56" t="s">
        <v>73</v>
      </c>
      <c r="AR90" s="56" t="s">
        <v>73</v>
      </c>
      <c r="AS90" s="56" t="s">
        <v>73</v>
      </c>
      <c r="AX90" s="32" t="n">
        <f aca="false">+M90</f>
        <v>18939</v>
      </c>
      <c r="AY90" s="32" t="n">
        <f aca="false">+N90</f>
        <v>0</v>
      </c>
      <c r="AZ90" s="32" t="n">
        <f aca="false">+R90</f>
        <v>24380.0875</v>
      </c>
      <c r="BA90" s="32" t="n">
        <f aca="false">+'load Info'!S90</f>
        <v>0</v>
      </c>
      <c r="BB90" s="32" t="n">
        <f aca="false">+X90</f>
        <v>0</v>
      </c>
      <c r="BE90" s="57" t="n">
        <f aca="false">IF(AX90&lt;0,AX90,0)</f>
        <v>0</v>
      </c>
      <c r="BF90" s="57" t="n">
        <f aca="false">IF(AY90&lt;0,AY90,0)</f>
        <v>0</v>
      </c>
      <c r="BG90" s="57" t="n">
        <f aca="false">IF(AZ90&lt;0,AZ90,0)</f>
        <v>0</v>
      </c>
      <c r="BH90" s="57" t="n">
        <f aca="false">IF(BA90&lt;0,BA90,0)</f>
        <v>0</v>
      </c>
      <c r="BI90" s="57" t="n">
        <f aca="false">IF(BB90&lt;0,BB90,0)</f>
        <v>0</v>
      </c>
      <c r="BJ90" s="32" t="n">
        <f aca="false">SUM(BE90:BI90)</f>
        <v>0</v>
      </c>
    </row>
    <row r="91" customFormat="false" ht="12.75" hidden="false" customHeight="false" outlineLevel="0" collapsed="false">
      <c r="B91" s="9" t="n">
        <f aca="false">+MONTH(D91)</f>
        <v>3</v>
      </c>
      <c r="D91" s="2" t="n">
        <v>35514</v>
      </c>
      <c r="E91" s="62" t="n">
        <v>14</v>
      </c>
      <c r="F91" s="62" t="n">
        <v>6</v>
      </c>
      <c r="G91" s="62" t="n">
        <v>45</v>
      </c>
      <c r="H91" s="62" t="n">
        <v>66</v>
      </c>
      <c r="I91" s="50" t="n">
        <f aca="false">AVERAGE(G91:H91)</f>
        <v>55.5</v>
      </c>
      <c r="J91" s="37" t="s">
        <v>72</v>
      </c>
      <c r="K91" s="5" t="n">
        <v>42210</v>
      </c>
      <c r="L91" s="54" t="n">
        <v>16094</v>
      </c>
      <c r="M91" s="54" t="n">
        <v>-15890</v>
      </c>
      <c r="N91" s="54" t="n">
        <v>0</v>
      </c>
      <c r="O91" s="63" t="n">
        <v>0</v>
      </c>
      <c r="P91" s="5" t="n">
        <v>22278</v>
      </c>
      <c r="Q91" s="54" t="n">
        <v>18736</v>
      </c>
      <c r="R91" s="63" t="n">
        <v>-8043.78</v>
      </c>
      <c r="S91" s="54" t="n">
        <v>0</v>
      </c>
      <c r="T91" s="54" t="n">
        <v>-955</v>
      </c>
      <c r="U91" s="54" t="n">
        <v>-82.42555</v>
      </c>
      <c r="V91" s="5" t="n">
        <v>15930</v>
      </c>
      <c r="W91" s="54" t="n">
        <v>14056</v>
      </c>
      <c r="X91" s="54" t="n">
        <v>0</v>
      </c>
      <c r="Y91" s="54" t="n">
        <v>0</v>
      </c>
      <c r="Z91" s="63" t="n">
        <v>-300</v>
      </c>
      <c r="AA91" s="54" t="n">
        <v>0</v>
      </c>
      <c r="AB91" s="53" t="n">
        <f aca="false">SUM(K91:Z91)</f>
        <v>104032.79445</v>
      </c>
      <c r="AC91" s="54" t="n">
        <v>102811.212730731</v>
      </c>
      <c r="AD91" s="54" t="n">
        <v>10</v>
      </c>
      <c r="AE91" s="54" t="n">
        <v>23772</v>
      </c>
      <c r="AF91" s="54" t="n">
        <v>7899</v>
      </c>
      <c r="AG91" s="54" t="n">
        <v>0</v>
      </c>
      <c r="AH91" s="53" t="n">
        <f aca="false">SUM(AC91:AG91)</f>
        <v>134492.212730731</v>
      </c>
      <c r="AI91" s="55" t="n">
        <f aca="false">+AB91-L91-Q91</f>
        <v>69202.79445</v>
      </c>
      <c r="AJ91" s="32" t="n">
        <f aca="false">L91+Q91</f>
        <v>34830</v>
      </c>
      <c r="AK91" s="56" t="s">
        <v>73</v>
      </c>
      <c r="AL91" s="56" t="s">
        <v>73</v>
      </c>
      <c r="AM91" s="56" t="n">
        <v>0</v>
      </c>
      <c r="AN91" s="32" t="n">
        <f aca="false">+AJ91-AM91</f>
        <v>34830</v>
      </c>
      <c r="AO91" s="32" t="n">
        <f aca="false">AC91-AJ91</f>
        <v>67981.2127307313</v>
      </c>
      <c r="AP91" s="2" t="n">
        <v>35514</v>
      </c>
      <c r="AQ91" s="56" t="s">
        <v>73</v>
      </c>
      <c r="AR91" s="56" t="s">
        <v>73</v>
      </c>
      <c r="AS91" s="56" t="s">
        <v>73</v>
      </c>
      <c r="AX91" s="32" t="n">
        <f aca="false">+M91</f>
        <v>-15890</v>
      </c>
      <c r="AY91" s="32" t="n">
        <f aca="false">+N91</f>
        <v>0</v>
      </c>
      <c r="AZ91" s="32" t="n">
        <f aca="false">+R91</f>
        <v>-8043.78</v>
      </c>
      <c r="BA91" s="32" t="n">
        <f aca="false">+'load Info'!S91</f>
        <v>0</v>
      </c>
      <c r="BB91" s="32" t="n">
        <f aca="false">+X91</f>
        <v>0</v>
      </c>
      <c r="BE91" s="57" t="n">
        <f aca="false">IF(AX91&lt;0,AX91,0)</f>
        <v>-15890</v>
      </c>
      <c r="BF91" s="57" t="n">
        <f aca="false">IF(AY91&lt;0,AY91,0)</f>
        <v>0</v>
      </c>
      <c r="BG91" s="57" t="n">
        <f aca="false">IF(AZ91&lt;0,AZ91,0)</f>
        <v>-8043.78</v>
      </c>
      <c r="BH91" s="57" t="n">
        <f aca="false">IF(BA91&lt;0,BA91,0)</f>
        <v>0</v>
      </c>
      <c r="BI91" s="57" t="n">
        <f aca="false">IF(BB91&lt;0,BB91,0)</f>
        <v>0</v>
      </c>
      <c r="BJ91" s="32" t="n">
        <f aca="false">SUM(BE91:BI91)</f>
        <v>-23933.78</v>
      </c>
    </row>
    <row r="92" customFormat="false" ht="12.75" hidden="false" customHeight="false" outlineLevel="0" collapsed="false">
      <c r="B92" s="9" t="n">
        <f aca="false">+MONTH(D92)</f>
        <v>3</v>
      </c>
      <c r="D92" s="2" t="n">
        <v>35515</v>
      </c>
      <c r="E92" s="62" t="n">
        <v>14</v>
      </c>
      <c r="F92" s="62" t="n">
        <v>13</v>
      </c>
      <c r="G92" s="62" t="n">
        <v>39</v>
      </c>
      <c r="H92" s="62" t="n">
        <v>63</v>
      </c>
      <c r="I92" s="50" t="n">
        <f aca="false">AVERAGE(G92:H92)</f>
        <v>51</v>
      </c>
      <c r="J92" s="37" t="s">
        <v>72</v>
      </c>
      <c r="K92" s="5" t="n">
        <v>43019</v>
      </c>
      <c r="L92" s="54" t="n">
        <v>19377</v>
      </c>
      <c r="M92" s="54" t="n">
        <v>-2605</v>
      </c>
      <c r="N92" s="54" t="n">
        <v>0</v>
      </c>
      <c r="O92" s="63" t="n">
        <v>0</v>
      </c>
      <c r="P92" s="5" t="n">
        <v>16348</v>
      </c>
      <c r="Q92" s="54" t="n">
        <v>18736</v>
      </c>
      <c r="R92" s="63" t="n">
        <v>-15629.485</v>
      </c>
      <c r="S92" s="54" t="n">
        <v>0</v>
      </c>
      <c r="T92" s="54" t="n">
        <v>-899</v>
      </c>
      <c r="U92" s="54" t="n">
        <v>-48.6362875</v>
      </c>
      <c r="V92" s="5" t="n">
        <v>15930</v>
      </c>
      <c r="W92" s="54" t="n">
        <v>8456</v>
      </c>
      <c r="X92" s="54" t="n">
        <v>0</v>
      </c>
      <c r="Y92" s="54" t="n">
        <v>0</v>
      </c>
      <c r="Z92" s="63" t="n">
        <v>-244</v>
      </c>
      <c r="AA92" s="54" t="n">
        <v>0</v>
      </c>
      <c r="AB92" s="53" t="n">
        <f aca="false">SUM(K92:Z92)</f>
        <v>102439.8787125</v>
      </c>
      <c r="AC92" s="54" t="n">
        <v>106592.362971998</v>
      </c>
      <c r="AD92" s="54" t="n">
        <v>4</v>
      </c>
      <c r="AE92" s="54" t="n">
        <v>0</v>
      </c>
      <c r="AF92" s="54" t="n">
        <v>6190</v>
      </c>
      <c r="AG92" s="54" t="n">
        <v>0</v>
      </c>
      <c r="AH92" s="53" t="n">
        <f aca="false">SUM(AC92:AG92)</f>
        <v>112786.362971998</v>
      </c>
      <c r="AI92" s="55" t="n">
        <f aca="false">+AB92-L92-Q92</f>
        <v>64326.8787125</v>
      </c>
      <c r="AJ92" s="32" t="n">
        <f aca="false">L92+Q92</f>
        <v>38113</v>
      </c>
      <c r="AK92" s="56" t="s">
        <v>73</v>
      </c>
      <c r="AL92" s="56" t="s">
        <v>73</v>
      </c>
      <c r="AM92" s="56" t="n">
        <v>0</v>
      </c>
      <c r="AN92" s="32" t="n">
        <f aca="false">+AJ92-AM92</f>
        <v>38113</v>
      </c>
      <c r="AO92" s="32" t="n">
        <f aca="false">AC92-AJ92</f>
        <v>68479.3629719982</v>
      </c>
      <c r="AP92" s="2" t="n">
        <v>35515</v>
      </c>
      <c r="AQ92" s="56" t="s">
        <v>73</v>
      </c>
      <c r="AR92" s="56" t="s">
        <v>73</v>
      </c>
      <c r="AS92" s="56" t="s">
        <v>73</v>
      </c>
      <c r="AX92" s="32" t="n">
        <f aca="false">+M92</f>
        <v>-2605</v>
      </c>
      <c r="AY92" s="32" t="n">
        <f aca="false">+N92</f>
        <v>0</v>
      </c>
      <c r="AZ92" s="32" t="n">
        <f aca="false">+R92</f>
        <v>-15629.485</v>
      </c>
      <c r="BA92" s="32" t="n">
        <f aca="false">+'load Info'!S92</f>
        <v>0</v>
      </c>
      <c r="BB92" s="32" t="n">
        <f aca="false">+X92</f>
        <v>0</v>
      </c>
      <c r="BE92" s="57" t="n">
        <f aca="false">IF(AX92&lt;0,AX92,0)</f>
        <v>-2605</v>
      </c>
      <c r="BF92" s="57" t="n">
        <f aca="false">IF(AY92&lt;0,AY92,0)</f>
        <v>0</v>
      </c>
      <c r="BG92" s="57" t="n">
        <f aca="false">IF(AZ92&lt;0,AZ92,0)</f>
        <v>-15629.485</v>
      </c>
      <c r="BH92" s="57" t="n">
        <f aca="false">IF(BA92&lt;0,BA92,0)</f>
        <v>0</v>
      </c>
      <c r="BI92" s="57" t="n">
        <f aca="false">IF(BB92&lt;0,BB92,0)</f>
        <v>0</v>
      </c>
      <c r="BJ92" s="32" t="n">
        <f aca="false">SUM(BE92:BI92)</f>
        <v>-18234.485</v>
      </c>
    </row>
    <row r="93" customFormat="false" ht="12.75" hidden="false" customHeight="false" outlineLevel="0" collapsed="false">
      <c r="B93" s="9" t="n">
        <f aca="false">+MONTH(D93)</f>
        <v>3</v>
      </c>
      <c r="D93" s="2" t="n">
        <v>35516</v>
      </c>
      <c r="E93" s="62" t="n">
        <v>9</v>
      </c>
      <c r="F93" s="62" t="n">
        <v>9</v>
      </c>
      <c r="G93" s="62" t="n">
        <v>46</v>
      </c>
      <c r="H93" s="62" t="n">
        <v>66</v>
      </c>
      <c r="I93" s="50" t="n">
        <f aca="false">AVERAGE(G93:H93)</f>
        <v>56</v>
      </c>
      <c r="J93" s="37" t="s">
        <v>72</v>
      </c>
      <c r="K93" s="5" t="n">
        <v>43019</v>
      </c>
      <c r="L93" s="54" t="n">
        <v>20026</v>
      </c>
      <c r="M93" s="54" t="n">
        <v>-1049</v>
      </c>
      <c r="N93" s="54" t="n">
        <v>0</v>
      </c>
      <c r="O93" s="63" t="n">
        <v>0</v>
      </c>
      <c r="P93" s="5" t="n">
        <v>16348</v>
      </c>
      <c r="Q93" s="54" t="n">
        <v>17736</v>
      </c>
      <c r="R93" s="63" t="n">
        <v>-17015.435</v>
      </c>
      <c r="S93" s="54" t="n">
        <v>0</v>
      </c>
      <c r="T93" s="54" t="n">
        <v>-781</v>
      </c>
      <c r="U93" s="54" t="n">
        <v>-42.6714125</v>
      </c>
      <c r="V93" s="5" t="n">
        <v>0</v>
      </c>
      <c r="W93" s="54" t="n">
        <v>8456</v>
      </c>
      <c r="X93" s="54" t="n">
        <v>0</v>
      </c>
      <c r="Y93" s="54" t="n">
        <v>0</v>
      </c>
      <c r="Z93" s="63" t="n">
        <v>-85</v>
      </c>
      <c r="AA93" s="54" t="n">
        <v>0</v>
      </c>
      <c r="AB93" s="53" t="n">
        <f aca="false">SUM(K93:Z93)</f>
        <v>86611.8935875</v>
      </c>
      <c r="AC93" s="54" t="n">
        <v>91876.3230471972</v>
      </c>
      <c r="AD93" s="54" t="n">
        <v>6</v>
      </c>
      <c r="AE93" s="54" t="n">
        <v>26</v>
      </c>
      <c r="AF93" s="54" t="n">
        <v>4538</v>
      </c>
      <c r="AG93" s="54" t="n">
        <v>0</v>
      </c>
      <c r="AH93" s="53" t="n">
        <f aca="false">SUM(AC93:AG93)</f>
        <v>96446.3230471972</v>
      </c>
      <c r="AI93" s="55" t="n">
        <f aca="false">+AB93-L93-Q93</f>
        <v>48849.8935875</v>
      </c>
      <c r="AJ93" s="32" t="n">
        <f aca="false">L93+Q93</f>
        <v>37762</v>
      </c>
      <c r="AK93" s="56" t="s">
        <v>73</v>
      </c>
      <c r="AL93" s="56" t="s">
        <v>73</v>
      </c>
      <c r="AM93" s="56" t="n">
        <v>0</v>
      </c>
      <c r="AN93" s="32" t="n">
        <f aca="false">+AJ93-AM93</f>
        <v>37762</v>
      </c>
      <c r="AO93" s="32" t="n">
        <f aca="false">AC93-AJ93</f>
        <v>54114.3230471972</v>
      </c>
      <c r="AP93" s="2" t="n">
        <v>35516</v>
      </c>
      <c r="AQ93" s="56" t="s">
        <v>73</v>
      </c>
      <c r="AR93" s="56" t="s">
        <v>73</v>
      </c>
      <c r="AS93" s="56" t="s">
        <v>73</v>
      </c>
      <c r="AX93" s="32" t="n">
        <f aca="false">+M93</f>
        <v>-1049</v>
      </c>
      <c r="AY93" s="32" t="n">
        <f aca="false">+N93</f>
        <v>0</v>
      </c>
      <c r="AZ93" s="32" t="n">
        <f aca="false">+R93</f>
        <v>-17015.435</v>
      </c>
      <c r="BA93" s="32" t="n">
        <f aca="false">+'load Info'!S93</f>
        <v>0</v>
      </c>
      <c r="BB93" s="32" t="n">
        <f aca="false">+X93</f>
        <v>0</v>
      </c>
      <c r="BE93" s="57" t="n">
        <f aca="false">IF(AX93&lt;0,AX93,0)</f>
        <v>-1049</v>
      </c>
      <c r="BF93" s="57" t="n">
        <f aca="false">IF(AY93&lt;0,AY93,0)</f>
        <v>0</v>
      </c>
      <c r="BG93" s="57" t="n">
        <f aca="false">IF(AZ93&lt;0,AZ93,0)</f>
        <v>-17015.435</v>
      </c>
      <c r="BH93" s="57" t="n">
        <f aca="false">IF(BA93&lt;0,BA93,0)</f>
        <v>0</v>
      </c>
      <c r="BI93" s="57" t="n">
        <f aca="false">IF(BB93&lt;0,BB93,0)</f>
        <v>0</v>
      </c>
      <c r="BJ93" s="32" t="n">
        <f aca="false">SUM(BE93:BI93)</f>
        <v>-18064.435</v>
      </c>
    </row>
    <row r="94" customFormat="false" ht="12.75" hidden="false" customHeight="false" outlineLevel="0" collapsed="false">
      <c r="B94" s="9" t="n">
        <f aca="false">+MONTH(D94)</f>
        <v>3</v>
      </c>
      <c r="D94" s="2" t="n">
        <v>35517</v>
      </c>
      <c r="E94" s="62" t="n">
        <v>5</v>
      </c>
      <c r="F94" s="62" t="n">
        <v>0</v>
      </c>
      <c r="G94" s="62" t="n">
        <v>55</v>
      </c>
      <c r="H94" s="62" t="n">
        <v>72</v>
      </c>
      <c r="I94" s="50" t="n">
        <f aca="false">AVERAGE(G94:H94)</f>
        <v>63.5</v>
      </c>
      <c r="J94" s="37" t="s">
        <v>72</v>
      </c>
      <c r="K94" s="5" t="n">
        <v>20792</v>
      </c>
      <c r="L94" s="54" t="n">
        <v>17538</v>
      </c>
      <c r="M94" s="54" t="n">
        <v>12804</v>
      </c>
      <c r="N94" s="54" t="n">
        <v>0</v>
      </c>
      <c r="O94" s="63" t="n">
        <v>0</v>
      </c>
      <c r="P94" s="5" t="n">
        <v>6000</v>
      </c>
      <c r="Q94" s="54" t="n">
        <v>17736</v>
      </c>
      <c r="R94" s="63" t="n">
        <v>691.9175</v>
      </c>
      <c r="S94" s="54" t="n">
        <v>0</v>
      </c>
      <c r="T94" s="54" t="n">
        <v>-680</v>
      </c>
      <c r="U94" s="54" t="n">
        <v>-61.06979375</v>
      </c>
      <c r="V94" s="5" t="n">
        <v>0</v>
      </c>
      <c r="W94" s="54" t="n">
        <v>8427</v>
      </c>
      <c r="X94" s="54" t="n">
        <v>0</v>
      </c>
      <c r="Y94" s="54" t="n">
        <v>0</v>
      </c>
      <c r="Z94" s="63" t="n">
        <v>-84</v>
      </c>
      <c r="AA94" s="54" t="n">
        <v>0</v>
      </c>
      <c r="AB94" s="53" t="n">
        <f aca="false">SUM(K94:Z94)</f>
        <v>83163.84770625</v>
      </c>
      <c r="AC94" s="54" t="n">
        <v>73625.1588216311</v>
      </c>
      <c r="AD94" s="54" t="n">
        <v>0</v>
      </c>
      <c r="AE94" s="54" t="n">
        <v>0</v>
      </c>
      <c r="AF94" s="54" t="n">
        <v>2614</v>
      </c>
      <c r="AG94" s="54" t="n">
        <v>0</v>
      </c>
      <c r="AH94" s="53" t="n">
        <f aca="false">SUM(AC94:AG94)</f>
        <v>76239.1588216311</v>
      </c>
      <c r="AI94" s="55" t="n">
        <f aca="false">+AB94-L94-Q94</f>
        <v>47889.84770625</v>
      </c>
      <c r="AJ94" s="32" t="n">
        <f aca="false">L94+Q94</f>
        <v>35274</v>
      </c>
      <c r="AK94" s="56" t="s">
        <v>73</v>
      </c>
      <c r="AL94" s="56" t="s">
        <v>73</v>
      </c>
      <c r="AM94" s="56" t="n">
        <v>0</v>
      </c>
      <c r="AN94" s="32" t="n">
        <f aca="false">+AJ94-AM94</f>
        <v>35274</v>
      </c>
      <c r="AO94" s="32" t="n">
        <f aca="false">AC94-AJ94</f>
        <v>38351.1588216311</v>
      </c>
      <c r="AP94" s="2" t="n">
        <v>35517</v>
      </c>
      <c r="AQ94" s="56" t="s">
        <v>73</v>
      </c>
      <c r="AR94" s="56" t="s">
        <v>73</v>
      </c>
      <c r="AS94" s="56" t="s">
        <v>73</v>
      </c>
      <c r="AX94" s="32" t="n">
        <f aca="false">+M94</f>
        <v>12804</v>
      </c>
      <c r="AY94" s="32" t="n">
        <f aca="false">+N94</f>
        <v>0</v>
      </c>
      <c r="AZ94" s="32" t="n">
        <f aca="false">+R94</f>
        <v>691.9175</v>
      </c>
      <c r="BA94" s="32" t="n">
        <f aca="false">+'load Info'!S94</f>
        <v>0</v>
      </c>
      <c r="BB94" s="32" t="n">
        <f aca="false">+X94</f>
        <v>0</v>
      </c>
      <c r="BE94" s="57" t="n">
        <f aca="false">IF(AX94&lt;0,AX94,0)</f>
        <v>0</v>
      </c>
      <c r="BF94" s="57" t="n">
        <f aca="false">IF(AY94&lt;0,AY94,0)</f>
        <v>0</v>
      </c>
      <c r="BG94" s="57" t="n">
        <f aca="false">IF(AZ94&lt;0,AZ94,0)</f>
        <v>0</v>
      </c>
      <c r="BH94" s="57" t="n">
        <f aca="false">IF(BA94&lt;0,BA94,0)</f>
        <v>0</v>
      </c>
      <c r="BI94" s="57" t="n">
        <f aca="false">IF(BB94&lt;0,BB94,0)</f>
        <v>0</v>
      </c>
      <c r="BJ94" s="32" t="n">
        <f aca="false">SUM(BE94:BI94)</f>
        <v>0</v>
      </c>
    </row>
    <row r="95" customFormat="false" ht="12.75" hidden="false" customHeight="false" outlineLevel="0" collapsed="false">
      <c r="B95" s="9" t="n">
        <f aca="false">+MONTH(D95)</f>
        <v>3</v>
      </c>
      <c r="D95" s="2" t="n">
        <v>35518</v>
      </c>
      <c r="E95" s="62" t="n">
        <v>5</v>
      </c>
      <c r="F95" s="62" t="n">
        <v>0</v>
      </c>
      <c r="G95" s="62" t="n">
        <v>54</v>
      </c>
      <c r="H95" s="62" t="n">
        <v>79</v>
      </c>
      <c r="I95" s="50" t="n">
        <f aca="false">AVERAGE(G95:H95)</f>
        <v>66.5</v>
      </c>
      <c r="J95" s="37" t="s">
        <v>72</v>
      </c>
      <c r="K95" s="5" t="n">
        <v>20792</v>
      </c>
      <c r="L95" s="54" t="n">
        <v>17613</v>
      </c>
      <c r="M95" s="54" t="n">
        <v>9161</v>
      </c>
      <c r="N95" s="54" t="n">
        <v>0</v>
      </c>
      <c r="O95" s="63" t="n">
        <v>0</v>
      </c>
      <c r="P95" s="5" t="n">
        <v>6000</v>
      </c>
      <c r="Q95" s="54" t="n">
        <v>17736</v>
      </c>
      <c r="R95" s="63" t="n">
        <v>-13630.8</v>
      </c>
      <c r="S95" s="54" t="n">
        <v>0</v>
      </c>
      <c r="T95" s="54" t="n">
        <v>-665</v>
      </c>
      <c r="U95" s="54" t="n">
        <v>-25.263</v>
      </c>
      <c r="V95" s="5" t="n">
        <v>0</v>
      </c>
      <c r="W95" s="54" t="n">
        <v>8427</v>
      </c>
      <c r="X95" s="54" t="n">
        <v>0</v>
      </c>
      <c r="Y95" s="54" t="n">
        <v>0</v>
      </c>
      <c r="Z95" s="63" t="n">
        <v>-84</v>
      </c>
      <c r="AA95" s="54" t="n">
        <v>0</v>
      </c>
      <c r="AB95" s="53" t="n">
        <f aca="false">SUM(K95:Z95)</f>
        <v>65323.937</v>
      </c>
      <c r="AC95" s="54" t="n">
        <v>64830.3822366477</v>
      </c>
      <c r="AD95" s="54" t="n">
        <v>3</v>
      </c>
      <c r="AE95" s="54" t="n">
        <v>34</v>
      </c>
      <c r="AF95" s="54" t="n">
        <v>1540</v>
      </c>
      <c r="AG95" s="54" t="n">
        <v>0</v>
      </c>
      <c r="AH95" s="53" t="n">
        <f aca="false">SUM(AC95:AG95)</f>
        <v>66407.3822366477</v>
      </c>
      <c r="AI95" s="55" t="n">
        <f aca="false">+AB95-L95-Q95</f>
        <v>29974.937</v>
      </c>
      <c r="AJ95" s="32" t="n">
        <f aca="false">L95+Q95</f>
        <v>35349</v>
      </c>
      <c r="AK95" s="56" t="s">
        <v>73</v>
      </c>
      <c r="AL95" s="56" t="s">
        <v>73</v>
      </c>
      <c r="AM95" s="56" t="n">
        <v>0</v>
      </c>
      <c r="AN95" s="32" t="n">
        <f aca="false">+AJ95-AM95</f>
        <v>35349</v>
      </c>
      <c r="AO95" s="32" t="n">
        <f aca="false">AC95-AJ95</f>
        <v>29481.3822366477</v>
      </c>
      <c r="AP95" s="2" t="n">
        <v>35518</v>
      </c>
      <c r="AQ95" s="56" t="s">
        <v>73</v>
      </c>
      <c r="AR95" s="56" t="s">
        <v>73</v>
      </c>
      <c r="AS95" s="56" t="s">
        <v>73</v>
      </c>
      <c r="AX95" s="32" t="n">
        <f aca="false">+M95</f>
        <v>9161</v>
      </c>
      <c r="AY95" s="32" t="n">
        <f aca="false">+N95</f>
        <v>0</v>
      </c>
      <c r="AZ95" s="32" t="n">
        <f aca="false">+R95</f>
        <v>-13630.8</v>
      </c>
      <c r="BA95" s="32" t="n">
        <f aca="false">+'load Info'!S95</f>
        <v>0</v>
      </c>
      <c r="BB95" s="32" t="n">
        <f aca="false">+X95</f>
        <v>0</v>
      </c>
      <c r="BE95" s="57" t="n">
        <f aca="false">IF(AX95&lt;0,AX95,0)</f>
        <v>0</v>
      </c>
      <c r="BF95" s="57" t="n">
        <f aca="false">IF(AY95&lt;0,AY95,0)</f>
        <v>0</v>
      </c>
      <c r="BG95" s="57" t="n">
        <f aca="false">IF(AZ95&lt;0,AZ95,0)</f>
        <v>-13630.8</v>
      </c>
      <c r="BH95" s="57" t="n">
        <f aca="false">IF(BA95&lt;0,BA95,0)</f>
        <v>0</v>
      </c>
      <c r="BI95" s="57" t="n">
        <f aca="false">IF(BB95&lt;0,BB95,0)</f>
        <v>0</v>
      </c>
      <c r="BJ95" s="32" t="n">
        <f aca="false">SUM(BE95:BI95)</f>
        <v>-13630.8</v>
      </c>
    </row>
    <row r="96" customFormat="false" ht="12.75" hidden="false" customHeight="false" outlineLevel="0" collapsed="false">
      <c r="B96" s="9" t="n">
        <f aca="false">+MONTH(D96)</f>
        <v>3</v>
      </c>
      <c r="D96" s="2" t="n">
        <v>35519</v>
      </c>
      <c r="E96" s="62" t="n">
        <v>5</v>
      </c>
      <c r="F96" s="62" t="n">
        <v>6</v>
      </c>
      <c r="G96" s="62" t="n">
        <v>48</v>
      </c>
      <c r="H96" s="62" t="n">
        <v>66</v>
      </c>
      <c r="I96" s="50" t="n">
        <f aca="false">AVERAGE(G96:H96)</f>
        <v>57</v>
      </c>
      <c r="J96" s="37" t="s">
        <v>72</v>
      </c>
      <c r="K96" s="5" t="n">
        <v>21792</v>
      </c>
      <c r="L96" s="54" t="n">
        <v>17703</v>
      </c>
      <c r="M96" s="54" t="n">
        <v>2988</v>
      </c>
      <c r="N96" s="54" t="n">
        <v>0</v>
      </c>
      <c r="O96" s="63" t="n">
        <v>0</v>
      </c>
      <c r="P96" s="5" t="n">
        <v>6000</v>
      </c>
      <c r="Q96" s="54" t="n">
        <v>17736</v>
      </c>
      <c r="R96" s="63" t="n">
        <v>638.785</v>
      </c>
      <c r="S96" s="54" t="n">
        <v>0</v>
      </c>
      <c r="T96" s="54" t="n">
        <v>-658</v>
      </c>
      <c r="U96" s="54" t="n">
        <v>-60.9369625</v>
      </c>
      <c r="V96" s="5" t="n">
        <v>0</v>
      </c>
      <c r="W96" s="54" t="n">
        <v>8427</v>
      </c>
      <c r="X96" s="54" t="n">
        <v>0</v>
      </c>
      <c r="Y96" s="54" t="n">
        <v>0</v>
      </c>
      <c r="Z96" s="63" t="n">
        <v>-84</v>
      </c>
      <c r="AA96" s="54" t="n">
        <v>0</v>
      </c>
      <c r="AB96" s="53" t="n">
        <f aca="false">SUM(K96:Z96)</f>
        <v>74481.8480375</v>
      </c>
      <c r="AC96" s="54" t="n">
        <v>69084.5001735575</v>
      </c>
      <c r="AD96" s="54" t="n">
        <v>10528</v>
      </c>
      <c r="AE96" s="54" t="n">
        <v>784</v>
      </c>
      <c r="AF96" s="54" t="n">
        <v>1666</v>
      </c>
      <c r="AG96" s="54" t="n">
        <v>0</v>
      </c>
      <c r="AH96" s="53" t="n">
        <f aca="false">SUM(AC96:AG96)</f>
        <v>82062.5001735575</v>
      </c>
      <c r="AI96" s="55" t="n">
        <f aca="false">+AB96-L96-Q96</f>
        <v>39042.8480375</v>
      </c>
      <c r="AJ96" s="32" t="n">
        <f aca="false">L96+Q96</f>
        <v>35439</v>
      </c>
      <c r="AK96" s="56" t="s">
        <v>73</v>
      </c>
      <c r="AL96" s="56" t="s">
        <v>73</v>
      </c>
      <c r="AM96" s="56" t="n">
        <v>0</v>
      </c>
      <c r="AN96" s="32" t="n">
        <f aca="false">+AJ96-AM96</f>
        <v>35439</v>
      </c>
      <c r="AO96" s="32" t="n">
        <f aca="false">AC96-AJ96</f>
        <v>33645.5001735575</v>
      </c>
      <c r="AP96" s="2" t="n">
        <v>35519</v>
      </c>
      <c r="AQ96" s="56" t="s">
        <v>73</v>
      </c>
      <c r="AR96" s="56" t="s">
        <v>73</v>
      </c>
      <c r="AS96" s="56" t="s">
        <v>73</v>
      </c>
      <c r="AX96" s="32" t="n">
        <f aca="false">+M96</f>
        <v>2988</v>
      </c>
      <c r="AY96" s="32" t="n">
        <f aca="false">+N96</f>
        <v>0</v>
      </c>
      <c r="AZ96" s="32" t="n">
        <f aca="false">+R96</f>
        <v>638.785</v>
      </c>
      <c r="BA96" s="32" t="n">
        <f aca="false">+'load Info'!S96</f>
        <v>0</v>
      </c>
      <c r="BB96" s="32" t="n">
        <f aca="false">+X96</f>
        <v>0</v>
      </c>
      <c r="BE96" s="57" t="n">
        <f aca="false">IF(AX96&lt;0,AX96,0)</f>
        <v>0</v>
      </c>
      <c r="BF96" s="57" t="n">
        <f aca="false">IF(AY96&lt;0,AY96,0)</f>
        <v>0</v>
      </c>
      <c r="BG96" s="57" t="n">
        <f aca="false">IF(AZ96&lt;0,AZ96,0)</f>
        <v>0</v>
      </c>
      <c r="BH96" s="57" t="n">
        <f aca="false">IF(BA96&lt;0,BA96,0)</f>
        <v>0</v>
      </c>
      <c r="BI96" s="57" t="n">
        <f aca="false">IF(BB96&lt;0,BB96,0)</f>
        <v>0</v>
      </c>
      <c r="BJ96" s="32" t="n">
        <f aca="false">SUM(BE96:BI96)</f>
        <v>0</v>
      </c>
    </row>
    <row r="97" customFormat="false" ht="12.75" hidden="false" customHeight="false" outlineLevel="0" collapsed="false">
      <c r="B97" s="9" t="n">
        <f aca="false">+MONTH(D97)</f>
        <v>3</v>
      </c>
      <c r="D97" s="2" t="n">
        <v>35520</v>
      </c>
      <c r="E97" s="62" t="n">
        <v>16</v>
      </c>
      <c r="F97" s="62" t="n">
        <v>21</v>
      </c>
      <c r="G97" s="62" t="n">
        <v>37</v>
      </c>
      <c r="H97" s="62" t="n">
        <v>52</v>
      </c>
      <c r="I97" s="50" t="n">
        <f aca="false">AVERAGE(G97:H97)</f>
        <v>44.5</v>
      </c>
      <c r="J97" s="37" t="s">
        <v>72</v>
      </c>
      <c r="K97" s="5" t="n">
        <v>20792</v>
      </c>
      <c r="L97" s="54" t="n">
        <v>17703</v>
      </c>
      <c r="M97" s="54" t="n">
        <v>42982</v>
      </c>
      <c r="N97" s="54" t="n">
        <v>11400</v>
      </c>
      <c r="O97" s="63" t="n">
        <v>0</v>
      </c>
      <c r="P97" s="5" t="n">
        <v>6000</v>
      </c>
      <c r="Q97" s="54" t="n">
        <v>17736</v>
      </c>
      <c r="R97" s="63" t="n">
        <v>34575.415</v>
      </c>
      <c r="S97" s="54" t="n">
        <v>0</v>
      </c>
      <c r="T97" s="54" t="n">
        <v>-1240</v>
      </c>
      <c r="U97" s="54" t="n">
        <v>-145.7785375</v>
      </c>
      <c r="V97" s="5" t="n">
        <v>0</v>
      </c>
      <c r="W97" s="54" t="n">
        <v>8427</v>
      </c>
      <c r="X97" s="54" t="n">
        <v>0</v>
      </c>
      <c r="Y97" s="54" t="n">
        <v>0</v>
      </c>
      <c r="Z97" s="63" t="n">
        <v>-84</v>
      </c>
      <c r="AA97" s="54" t="n">
        <v>0</v>
      </c>
      <c r="AB97" s="53" t="n">
        <f aca="false">SUM(K97:Z97)</f>
        <v>158145.6364625</v>
      </c>
      <c r="AC97" s="54" t="n">
        <v>159702.625620268</v>
      </c>
      <c r="AD97" s="54" t="n">
        <v>56915</v>
      </c>
      <c r="AE97" s="54" t="n">
        <v>36019</v>
      </c>
      <c r="AF97" s="54" t="n">
        <v>10790</v>
      </c>
      <c r="AG97" s="54" t="n">
        <v>0</v>
      </c>
      <c r="AH97" s="53" t="n">
        <f aca="false">SUM(AC97:AG97)</f>
        <v>263426.625620268</v>
      </c>
      <c r="AI97" s="55" t="n">
        <f aca="false">+AB97-L97-Q97</f>
        <v>122706.6364625</v>
      </c>
      <c r="AJ97" s="32" t="n">
        <f aca="false">L97+Q97</f>
        <v>35439</v>
      </c>
      <c r="AK97" s="56" t="s">
        <v>73</v>
      </c>
      <c r="AL97" s="56" t="s">
        <v>73</v>
      </c>
      <c r="AM97" s="56" t="n">
        <v>0</v>
      </c>
      <c r="AN97" s="32" t="n">
        <f aca="false">+AJ97-AM97</f>
        <v>35439</v>
      </c>
      <c r="AO97" s="32" t="n">
        <f aca="false">AC97-AJ97</f>
        <v>124263.625620268</v>
      </c>
      <c r="AP97" s="2" t="n">
        <v>35520</v>
      </c>
      <c r="AQ97" s="56" t="s">
        <v>73</v>
      </c>
      <c r="AR97" s="56" t="s">
        <v>73</v>
      </c>
      <c r="AS97" s="56" t="s">
        <v>73</v>
      </c>
      <c r="AX97" s="32" t="n">
        <f aca="false">+M97</f>
        <v>42982</v>
      </c>
      <c r="AY97" s="32" t="n">
        <f aca="false">+N97</f>
        <v>11400</v>
      </c>
      <c r="AZ97" s="32" t="n">
        <f aca="false">+R97</f>
        <v>34575.415</v>
      </c>
      <c r="BA97" s="32" t="n">
        <f aca="false">+'load Info'!S97</f>
        <v>0</v>
      </c>
      <c r="BB97" s="32" t="n">
        <f aca="false">+X97</f>
        <v>0</v>
      </c>
      <c r="BE97" s="57" t="n">
        <f aca="false">IF(AX97&lt;0,AX97,0)</f>
        <v>0</v>
      </c>
      <c r="BF97" s="57" t="n">
        <f aca="false">IF(AY97&lt;0,AY97,0)</f>
        <v>0</v>
      </c>
      <c r="BG97" s="57" t="n">
        <f aca="false">IF(AZ97&lt;0,AZ97,0)</f>
        <v>0</v>
      </c>
      <c r="BH97" s="57" t="n">
        <f aca="false">IF(BA97&lt;0,BA97,0)</f>
        <v>0</v>
      </c>
      <c r="BI97" s="57" t="n">
        <f aca="false">IF(BB97&lt;0,BB97,0)</f>
        <v>0</v>
      </c>
      <c r="BJ97" s="32" t="n">
        <f aca="false">SUM(BE97:BI97)</f>
        <v>0</v>
      </c>
    </row>
    <row r="98" customFormat="false" ht="12.75" hidden="false" customHeight="false" outlineLevel="0" collapsed="false">
      <c r="B98" s="9" t="n">
        <f aca="false">+MONTH(D98)</f>
        <v>4</v>
      </c>
      <c r="D98" s="2" t="n">
        <v>35521</v>
      </c>
      <c r="E98" s="62" t="n">
        <v>19</v>
      </c>
      <c r="F98" s="62" t="n">
        <v>15</v>
      </c>
      <c r="G98" s="62" t="n">
        <v>39</v>
      </c>
      <c r="H98" s="62" t="n">
        <v>54</v>
      </c>
      <c r="I98" s="50" t="n">
        <f aca="false">AVERAGE(G98:H98)</f>
        <v>46.5</v>
      </c>
      <c r="J98" s="37" t="s">
        <v>72</v>
      </c>
      <c r="K98" s="5" t="n">
        <v>27022</v>
      </c>
      <c r="L98" s="54" t="n">
        <v>19023</v>
      </c>
      <c r="M98" s="54" t="n">
        <v>12845</v>
      </c>
      <c r="N98" s="54" t="n">
        <v>0</v>
      </c>
      <c r="O98" s="63" t="n">
        <v>0</v>
      </c>
      <c r="P98" s="5" t="n">
        <v>13847</v>
      </c>
      <c r="Q98" s="54" t="n">
        <v>6968</v>
      </c>
      <c r="R98" s="63" t="n">
        <v>38286.385</v>
      </c>
      <c r="S98" s="54" t="n">
        <v>0</v>
      </c>
      <c r="T98" s="54" t="n">
        <v>-191</v>
      </c>
      <c r="U98" s="54" t="n">
        <v>-147.7534625</v>
      </c>
      <c r="V98" s="5" t="n">
        <v>15930</v>
      </c>
      <c r="W98" s="54" t="n">
        <v>14956</v>
      </c>
      <c r="X98" s="54" t="n">
        <v>-575</v>
      </c>
      <c r="Y98" s="54" t="n">
        <v>0</v>
      </c>
      <c r="Z98" s="63" t="n">
        <v>-303</v>
      </c>
      <c r="AA98" s="54" t="n">
        <v>0</v>
      </c>
      <c r="AB98" s="53" t="n">
        <f aca="false">SUM(K98:Z98)</f>
        <v>147660.6315375</v>
      </c>
      <c r="AC98" s="54" t="n">
        <v>148107.638619461</v>
      </c>
      <c r="AD98" s="54" t="n">
        <v>53336</v>
      </c>
      <c r="AE98" s="54" t="n">
        <v>35180</v>
      </c>
      <c r="AF98" s="54" t="n">
        <v>9591</v>
      </c>
      <c r="AG98" s="54" t="n">
        <v>0</v>
      </c>
      <c r="AH98" s="53" t="n">
        <f aca="false">SUM(AC98:AG98)</f>
        <v>246214.638619461</v>
      </c>
      <c r="AI98" s="55" t="n">
        <f aca="false">+AB98-L98-Q98</f>
        <v>121669.6315375</v>
      </c>
      <c r="AJ98" s="32" t="n">
        <f aca="false">L98+Q98</f>
        <v>25991</v>
      </c>
      <c r="AK98" s="56" t="s">
        <v>73</v>
      </c>
      <c r="AL98" s="56" t="s">
        <v>73</v>
      </c>
      <c r="AM98" s="56" t="n">
        <v>0</v>
      </c>
      <c r="AN98" s="32" t="n">
        <f aca="false">+AJ98-AM98</f>
        <v>25991</v>
      </c>
      <c r="AO98" s="32" t="n">
        <f aca="false">AC98-AJ98</f>
        <v>122116.638619461</v>
      </c>
      <c r="AP98" s="2" t="n">
        <v>35521</v>
      </c>
      <c r="AQ98" s="56" t="s">
        <v>73</v>
      </c>
      <c r="AR98" s="56" t="s">
        <v>73</v>
      </c>
      <c r="AS98" s="56" t="s">
        <v>73</v>
      </c>
      <c r="AX98" s="32" t="n">
        <f aca="false">+M98</f>
        <v>12845</v>
      </c>
      <c r="AY98" s="32" t="n">
        <f aca="false">+N98</f>
        <v>0</v>
      </c>
      <c r="AZ98" s="32" t="n">
        <f aca="false">+R98</f>
        <v>38286.385</v>
      </c>
      <c r="BA98" s="32" t="n">
        <f aca="false">+'load Info'!S98</f>
        <v>0</v>
      </c>
      <c r="BB98" s="32" t="n">
        <f aca="false">+X98</f>
        <v>-575</v>
      </c>
      <c r="BE98" s="57" t="n">
        <f aca="false">IF(AX98&lt;0,AX98,0)</f>
        <v>0</v>
      </c>
      <c r="BF98" s="57" t="n">
        <f aca="false">IF(AY98&lt;0,AY98,0)</f>
        <v>0</v>
      </c>
      <c r="BG98" s="57" t="n">
        <f aca="false">IF(AZ98&lt;0,AZ98,0)</f>
        <v>0</v>
      </c>
      <c r="BH98" s="57" t="n">
        <f aca="false">IF(BA98&lt;0,BA98,0)</f>
        <v>0</v>
      </c>
      <c r="BI98" s="57" t="n">
        <f aca="false">IF(BB98&lt;0,BB98,0)</f>
        <v>-575</v>
      </c>
      <c r="BJ98" s="32" t="n">
        <f aca="false">SUM(BE98:BI98)</f>
        <v>-575</v>
      </c>
      <c r="BK98" s="9" t="n">
        <v>97</v>
      </c>
    </row>
    <row r="99" customFormat="false" ht="12.75" hidden="false" customHeight="false" outlineLevel="0" collapsed="false">
      <c r="B99" s="9" t="n">
        <f aca="false">+MONTH(D99)</f>
        <v>4</v>
      </c>
      <c r="D99" s="2" t="n">
        <v>35522</v>
      </c>
      <c r="E99" s="62" t="n">
        <v>10</v>
      </c>
      <c r="F99" s="62" t="n">
        <v>10</v>
      </c>
      <c r="G99" s="62" t="n">
        <v>45</v>
      </c>
      <c r="H99" s="62" t="n">
        <v>63</v>
      </c>
      <c r="I99" s="50" t="n">
        <f aca="false">AVERAGE(G99:H99)</f>
        <v>54</v>
      </c>
      <c r="J99" s="37" t="s">
        <v>72</v>
      </c>
      <c r="K99" s="5" t="n">
        <v>27022</v>
      </c>
      <c r="L99" s="54" t="n">
        <v>25464</v>
      </c>
      <c r="M99" s="54" t="n">
        <v>-5845</v>
      </c>
      <c r="N99" s="54" t="n">
        <v>0</v>
      </c>
      <c r="O99" s="63" t="n">
        <v>0</v>
      </c>
      <c r="P99" s="5" t="n">
        <v>13847</v>
      </c>
      <c r="Q99" s="54" t="n">
        <v>6968</v>
      </c>
      <c r="R99" s="63" t="n">
        <v>-2222.635</v>
      </c>
      <c r="S99" s="54" t="n">
        <v>0</v>
      </c>
      <c r="T99" s="54" t="n">
        <v>-3</v>
      </c>
      <c r="U99" s="54" t="n">
        <v>-46.4809125</v>
      </c>
      <c r="V99" s="5" t="n">
        <v>15930</v>
      </c>
      <c r="W99" s="54" t="n">
        <v>14956</v>
      </c>
      <c r="X99" s="54" t="n">
        <v>-575</v>
      </c>
      <c r="Y99" s="54" t="n">
        <v>0</v>
      </c>
      <c r="Z99" s="63" t="n">
        <v>-303</v>
      </c>
      <c r="AA99" s="54" t="n">
        <v>0</v>
      </c>
      <c r="AB99" s="53" t="n">
        <f aca="false">SUM(K99:Z99)</f>
        <v>95191.8840875</v>
      </c>
      <c r="AC99" s="54" t="n">
        <v>106632.161102721</v>
      </c>
      <c r="AD99" s="54" t="n">
        <v>0</v>
      </c>
      <c r="AE99" s="54" t="n">
        <v>36584</v>
      </c>
      <c r="AF99" s="54" t="n">
        <v>5995</v>
      </c>
      <c r="AG99" s="54" t="n">
        <v>0</v>
      </c>
      <c r="AH99" s="53" t="n">
        <f aca="false">SUM(AC99:AG99)</f>
        <v>149211.161102721</v>
      </c>
      <c r="AI99" s="55" t="n">
        <f aca="false">+AB99-L99-Q99</f>
        <v>62759.8840875</v>
      </c>
      <c r="AJ99" s="32" t="n">
        <f aca="false">L99+Q99</f>
        <v>32432</v>
      </c>
      <c r="AK99" s="56" t="s">
        <v>73</v>
      </c>
      <c r="AL99" s="56" t="s">
        <v>73</v>
      </c>
      <c r="AM99" s="56" t="n">
        <v>0</v>
      </c>
      <c r="AN99" s="32" t="n">
        <f aca="false">+AJ99-AM99</f>
        <v>32432</v>
      </c>
      <c r="AO99" s="32" t="n">
        <f aca="false">AC99-AJ99</f>
        <v>74200.1611027207</v>
      </c>
      <c r="AP99" s="2" t="n">
        <v>35522</v>
      </c>
      <c r="AQ99" s="56" t="s">
        <v>73</v>
      </c>
      <c r="AR99" s="56" t="s">
        <v>73</v>
      </c>
      <c r="AS99" s="56" t="s">
        <v>73</v>
      </c>
      <c r="AX99" s="32" t="n">
        <f aca="false">+M99</f>
        <v>-5845</v>
      </c>
      <c r="AY99" s="32" t="n">
        <f aca="false">+N99</f>
        <v>0</v>
      </c>
      <c r="AZ99" s="32" t="n">
        <f aca="false">+R99</f>
        <v>-2222.635</v>
      </c>
      <c r="BA99" s="32" t="n">
        <f aca="false">+'load Info'!S99</f>
        <v>0</v>
      </c>
      <c r="BB99" s="32" t="n">
        <f aca="false">+X99</f>
        <v>-575</v>
      </c>
      <c r="BE99" s="57" t="n">
        <f aca="false">IF(AX99&lt;0,AX99,0)</f>
        <v>-5845</v>
      </c>
      <c r="BF99" s="57" t="n">
        <f aca="false">IF(AY99&lt;0,AY99,0)</f>
        <v>0</v>
      </c>
      <c r="BG99" s="57" t="n">
        <f aca="false">IF(AZ99&lt;0,AZ99,0)</f>
        <v>-2222.635</v>
      </c>
      <c r="BH99" s="57" t="n">
        <f aca="false">IF(BA99&lt;0,BA99,0)</f>
        <v>0</v>
      </c>
      <c r="BI99" s="57" t="n">
        <f aca="false">IF(BB99&lt;0,BB99,0)</f>
        <v>-575</v>
      </c>
      <c r="BJ99" s="32" t="n">
        <f aca="false">SUM(BE99:BI99)</f>
        <v>-8642.635</v>
      </c>
      <c r="BK99" s="9" t="n">
        <v>97</v>
      </c>
    </row>
    <row r="100" customFormat="false" ht="12.75" hidden="false" customHeight="false" outlineLevel="0" collapsed="false">
      <c r="B100" s="9" t="n">
        <f aca="false">+MONTH(D100)</f>
        <v>4</v>
      </c>
      <c r="D100" s="2" t="n">
        <v>35523</v>
      </c>
      <c r="E100" s="62" t="n">
        <v>9</v>
      </c>
      <c r="F100" s="62" t="n">
        <v>7</v>
      </c>
      <c r="G100" s="62" t="n">
        <v>50</v>
      </c>
      <c r="H100" s="62" t="n">
        <v>66</v>
      </c>
      <c r="I100" s="50" t="n">
        <f aca="false">AVERAGE(G100:H100)</f>
        <v>58</v>
      </c>
      <c r="J100" s="37" t="s">
        <v>72</v>
      </c>
      <c r="K100" s="5" t="n">
        <v>27022</v>
      </c>
      <c r="L100" s="54" t="n">
        <v>23020</v>
      </c>
      <c r="M100" s="54" t="n">
        <v>-4509</v>
      </c>
      <c r="N100" s="54" t="n">
        <v>0</v>
      </c>
      <c r="O100" s="63" t="n">
        <v>0</v>
      </c>
      <c r="P100" s="5" t="n">
        <v>13847</v>
      </c>
      <c r="Q100" s="54" t="n">
        <v>6968</v>
      </c>
      <c r="R100" s="63" t="n">
        <v>-2970.5</v>
      </c>
      <c r="S100" s="54" t="n">
        <v>0</v>
      </c>
      <c r="T100" s="54" t="n">
        <v>0</v>
      </c>
      <c r="U100" s="54" t="n">
        <v>-44.61125</v>
      </c>
      <c r="V100" s="5" t="n">
        <v>15930</v>
      </c>
      <c r="W100" s="54" t="n">
        <v>14956</v>
      </c>
      <c r="X100" s="54" t="n">
        <v>-575</v>
      </c>
      <c r="Y100" s="54" t="n">
        <v>0</v>
      </c>
      <c r="Z100" s="63" t="n">
        <v>-303</v>
      </c>
      <c r="AA100" s="54" t="n">
        <v>0</v>
      </c>
      <c r="AB100" s="53" t="n">
        <f aca="false">SUM(K100:Z100)</f>
        <v>93340.88875</v>
      </c>
      <c r="AC100" s="54" t="n">
        <v>86838.5146277232</v>
      </c>
      <c r="AD100" s="54" t="n">
        <v>2</v>
      </c>
      <c r="AE100" s="54" t="n">
        <v>2238</v>
      </c>
      <c r="AF100" s="54" t="n">
        <v>3404</v>
      </c>
      <c r="AG100" s="54" t="n">
        <v>0</v>
      </c>
      <c r="AH100" s="53" t="n">
        <f aca="false">SUM(AC100:AG100)</f>
        <v>92482.5146277232</v>
      </c>
      <c r="AI100" s="55" t="n">
        <f aca="false">+AB100-L100-Q100</f>
        <v>63352.88875</v>
      </c>
      <c r="AJ100" s="32" t="n">
        <f aca="false">L100+Q100</f>
        <v>29988</v>
      </c>
      <c r="AK100" s="56" t="s">
        <v>73</v>
      </c>
      <c r="AL100" s="56" t="s">
        <v>73</v>
      </c>
      <c r="AM100" s="56" t="n">
        <v>0</v>
      </c>
      <c r="AN100" s="32" t="n">
        <f aca="false">+AJ100-AM100</f>
        <v>29988</v>
      </c>
      <c r="AO100" s="32" t="n">
        <f aca="false">AC100-AJ100</f>
        <v>56850.5146277232</v>
      </c>
      <c r="AP100" s="2" t="n">
        <v>35523</v>
      </c>
      <c r="AQ100" s="56" t="s">
        <v>73</v>
      </c>
      <c r="AR100" s="56" t="s">
        <v>73</v>
      </c>
      <c r="AS100" s="56" t="s">
        <v>73</v>
      </c>
      <c r="AX100" s="32" t="n">
        <f aca="false">+M100</f>
        <v>-4509</v>
      </c>
      <c r="AY100" s="32" t="n">
        <f aca="false">+N100</f>
        <v>0</v>
      </c>
      <c r="AZ100" s="32" t="n">
        <f aca="false">+R100</f>
        <v>-2970.5</v>
      </c>
      <c r="BA100" s="32" t="n">
        <f aca="false">+'load Info'!S100</f>
        <v>0</v>
      </c>
      <c r="BB100" s="32" t="n">
        <f aca="false">+X100</f>
        <v>-575</v>
      </c>
      <c r="BE100" s="57" t="n">
        <f aca="false">IF(AX100&lt;0,AX100,0)</f>
        <v>-4509</v>
      </c>
      <c r="BF100" s="57" t="n">
        <f aca="false">IF(AY100&lt;0,AY100,0)</f>
        <v>0</v>
      </c>
      <c r="BG100" s="57" t="n">
        <f aca="false">IF(AZ100&lt;0,AZ100,0)</f>
        <v>-2970.5</v>
      </c>
      <c r="BH100" s="57" t="n">
        <f aca="false">IF(BA100&lt;0,BA100,0)</f>
        <v>0</v>
      </c>
      <c r="BI100" s="57" t="n">
        <f aca="false">IF(BB100&lt;0,BB100,0)</f>
        <v>-575</v>
      </c>
      <c r="BJ100" s="32" t="n">
        <f aca="false">SUM(BE100:BI100)</f>
        <v>-8054.5</v>
      </c>
      <c r="BK100" s="9" t="n">
        <v>97</v>
      </c>
    </row>
    <row r="101" customFormat="false" ht="12.75" hidden="false" customHeight="false" outlineLevel="0" collapsed="false">
      <c r="B101" s="9" t="n">
        <f aca="false">+MONTH(D101)</f>
        <v>4</v>
      </c>
      <c r="D101" s="2" t="n">
        <v>35524</v>
      </c>
      <c r="E101" s="62" t="n">
        <v>0</v>
      </c>
      <c r="F101" s="62" t="n">
        <v>0</v>
      </c>
      <c r="G101" s="62" t="n">
        <v>54</v>
      </c>
      <c r="H101" s="62" t="n">
        <v>79</v>
      </c>
      <c r="I101" s="50" t="n">
        <f aca="false">AVERAGE(G101:H101)</f>
        <v>66.5</v>
      </c>
      <c r="J101" s="37" t="s">
        <v>72</v>
      </c>
      <c r="K101" s="5" t="n">
        <v>34885</v>
      </c>
      <c r="L101" s="54" t="n">
        <v>30223</v>
      </c>
      <c r="M101" s="54" t="n">
        <v>-32038</v>
      </c>
      <c r="N101" s="54" t="n">
        <v>0</v>
      </c>
      <c r="O101" s="63" t="n">
        <v>0</v>
      </c>
      <c r="P101" s="5" t="n">
        <v>3847</v>
      </c>
      <c r="Q101" s="54" t="n">
        <v>3878</v>
      </c>
      <c r="R101" s="63" t="n">
        <v>-5475.39</v>
      </c>
      <c r="S101" s="54" t="n">
        <v>0</v>
      </c>
      <c r="T101" s="54" t="n">
        <v>0</v>
      </c>
      <c r="U101" s="54" t="n">
        <v>-5.624025</v>
      </c>
      <c r="V101" s="5" t="n">
        <v>15930</v>
      </c>
      <c r="W101" s="54" t="n">
        <v>14956</v>
      </c>
      <c r="X101" s="54" t="n">
        <v>-575</v>
      </c>
      <c r="Y101" s="54" t="n">
        <v>0</v>
      </c>
      <c r="Z101" s="63" t="n">
        <v>-303</v>
      </c>
      <c r="AA101" s="54" t="n">
        <v>0</v>
      </c>
      <c r="AB101" s="53" t="n">
        <f aca="false">SUM(K101:Z101)</f>
        <v>65321.985975</v>
      </c>
      <c r="AC101" s="54" t="n">
        <v>67780.8302095096</v>
      </c>
      <c r="AD101" s="54" t="n">
        <v>1</v>
      </c>
      <c r="AE101" s="54" t="n">
        <v>0</v>
      </c>
      <c r="AF101" s="54" t="n">
        <v>1531</v>
      </c>
      <c r="AG101" s="54" t="n">
        <v>0</v>
      </c>
      <c r="AH101" s="53" t="n">
        <f aca="false">SUM(AC101:AG101)</f>
        <v>69312.8302095096</v>
      </c>
      <c r="AI101" s="55" t="n">
        <f aca="false">+AB101-L101-Q101</f>
        <v>31220.985975</v>
      </c>
      <c r="AJ101" s="32" t="n">
        <f aca="false">L101+Q101</f>
        <v>34101</v>
      </c>
      <c r="AK101" s="56" t="s">
        <v>73</v>
      </c>
      <c r="AL101" s="56" t="s">
        <v>73</v>
      </c>
      <c r="AM101" s="56" t="n">
        <v>0</v>
      </c>
      <c r="AN101" s="32" t="n">
        <f aca="false">+AJ101-AM101</f>
        <v>34101</v>
      </c>
      <c r="AO101" s="32" t="n">
        <f aca="false">AC101-AJ101</f>
        <v>33679.8302095096</v>
      </c>
      <c r="AP101" s="2" t="n">
        <v>35524</v>
      </c>
      <c r="AQ101" s="56" t="s">
        <v>73</v>
      </c>
      <c r="AR101" s="56" t="s">
        <v>73</v>
      </c>
      <c r="AS101" s="56" t="s">
        <v>73</v>
      </c>
      <c r="AX101" s="32" t="n">
        <f aca="false">+M101</f>
        <v>-32038</v>
      </c>
      <c r="AY101" s="32" t="n">
        <f aca="false">+N101</f>
        <v>0</v>
      </c>
      <c r="AZ101" s="32" t="n">
        <f aca="false">+R101</f>
        <v>-5475.39</v>
      </c>
      <c r="BA101" s="32" t="n">
        <f aca="false">+'load Info'!S101</f>
        <v>0</v>
      </c>
      <c r="BB101" s="32" t="n">
        <f aca="false">+X101</f>
        <v>-575</v>
      </c>
      <c r="BE101" s="57" t="n">
        <f aca="false">IF(AX101&lt;0,AX101,0)</f>
        <v>-32038</v>
      </c>
      <c r="BF101" s="57" t="n">
        <f aca="false">IF(AY101&lt;0,AY101,0)</f>
        <v>0</v>
      </c>
      <c r="BG101" s="57" t="n">
        <f aca="false">IF(AZ101&lt;0,AZ101,0)</f>
        <v>-5475.39</v>
      </c>
      <c r="BH101" s="57" t="n">
        <f aca="false">IF(BA101&lt;0,BA101,0)</f>
        <v>0</v>
      </c>
      <c r="BI101" s="57" t="n">
        <f aca="false">IF(BB101&lt;0,BB101,0)</f>
        <v>-575</v>
      </c>
      <c r="BJ101" s="32" t="n">
        <f aca="false">SUM(BE101:BI101)</f>
        <v>-38088.39</v>
      </c>
      <c r="BK101" s="9" t="n">
        <v>97</v>
      </c>
    </row>
    <row r="102" customFormat="false" ht="12.75" hidden="false" customHeight="false" outlineLevel="0" collapsed="false">
      <c r="B102" s="9" t="n">
        <f aca="false">+MONTH(D102)</f>
        <v>4</v>
      </c>
      <c r="D102" s="2" t="n">
        <v>35525</v>
      </c>
      <c r="E102" s="62" t="n">
        <v>3</v>
      </c>
      <c r="F102" s="62" t="n">
        <v>6</v>
      </c>
      <c r="G102" s="62" t="n">
        <v>55</v>
      </c>
      <c r="H102" s="62" t="n">
        <v>70</v>
      </c>
      <c r="I102" s="50" t="n">
        <f aca="false">AVERAGE(G102:H102)</f>
        <v>62.5</v>
      </c>
      <c r="J102" s="37" t="s">
        <v>72</v>
      </c>
      <c r="K102" s="5" t="n">
        <v>34229</v>
      </c>
      <c r="L102" s="54" t="n">
        <v>32005</v>
      </c>
      <c r="M102" s="54" t="n">
        <v>-23786</v>
      </c>
      <c r="N102" s="54" t="n">
        <v>0</v>
      </c>
      <c r="O102" s="63" t="n">
        <v>0</v>
      </c>
      <c r="P102" s="5" t="n">
        <v>8777</v>
      </c>
      <c r="Q102" s="54" t="n">
        <v>6878</v>
      </c>
      <c r="R102" s="63" t="n">
        <v>-14482.075</v>
      </c>
      <c r="S102" s="54" t="n">
        <v>0</v>
      </c>
      <c r="T102" s="54" t="n">
        <v>0</v>
      </c>
      <c r="U102" s="54" t="n">
        <v>-2.9323125</v>
      </c>
      <c r="V102" s="5" t="n">
        <v>0</v>
      </c>
      <c r="W102" s="54" t="n">
        <v>18496</v>
      </c>
      <c r="X102" s="54" t="n">
        <v>-575</v>
      </c>
      <c r="Y102" s="54" t="n">
        <v>0</v>
      </c>
      <c r="Z102" s="63" t="n">
        <v>-179</v>
      </c>
      <c r="AA102" s="54" t="n">
        <v>0</v>
      </c>
      <c r="AB102" s="53" t="n">
        <f aca="false">SUM(K102:Z102)</f>
        <v>61359.9926875</v>
      </c>
      <c r="AC102" s="54" t="n">
        <v>63965.7173279406</v>
      </c>
      <c r="AD102" s="54" t="n">
        <v>0</v>
      </c>
      <c r="AE102" s="54" t="n">
        <v>0</v>
      </c>
      <c r="AF102" s="54" t="n">
        <v>1312</v>
      </c>
      <c r="AG102" s="54" t="n">
        <v>0</v>
      </c>
      <c r="AH102" s="53" t="n">
        <f aca="false">SUM(AC102:AG102)</f>
        <v>65277.7173279406</v>
      </c>
      <c r="AI102" s="55" t="n">
        <f aca="false">+AB102-L102-Q102</f>
        <v>22476.9926875</v>
      </c>
      <c r="AJ102" s="32" t="n">
        <f aca="false">L102+Q102</f>
        <v>38883</v>
      </c>
      <c r="AK102" s="56" t="s">
        <v>73</v>
      </c>
      <c r="AL102" s="56" t="s">
        <v>73</v>
      </c>
      <c r="AM102" s="56" t="n">
        <v>0</v>
      </c>
      <c r="AN102" s="32" t="n">
        <f aca="false">+AJ102-AM102</f>
        <v>38883</v>
      </c>
      <c r="AO102" s="32" t="n">
        <f aca="false">AC102-AJ102</f>
        <v>25082.7173279406</v>
      </c>
      <c r="AP102" s="2" t="n">
        <v>35525</v>
      </c>
      <c r="AQ102" s="56" t="s">
        <v>73</v>
      </c>
      <c r="AR102" s="56" t="s">
        <v>73</v>
      </c>
      <c r="AS102" s="56" t="s">
        <v>73</v>
      </c>
      <c r="AX102" s="32" t="n">
        <f aca="false">+M102</f>
        <v>-23786</v>
      </c>
      <c r="AY102" s="32" t="n">
        <f aca="false">+N102</f>
        <v>0</v>
      </c>
      <c r="AZ102" s="32" t="n">
        <f aca="false">+R102</f>
        <v>-14482.075</v>
      </c>
      <c r="BA102" s="32" t="n">
        <f aca="false">+'load Info'!S102</f>
        <v>0</v>
      </c>
      <c r="BB102" s="32" t="n">
        <f aca="false">+X102</f>
        <v>-575</v>
      </c>
      <c r="BE102" s="57" t="n">
        <f aca="false">IF(AX102&lt;0,AX102,0)</f>
        <v>-23786</v>
      </c>
      <c r="BF102" s="57" t="n">
        <f aca="false">IF(AY102&lt;0,AY102,0)</f>
        <v>0</v>
      </c>
      <c r="BG102" s="57" t="n">
        <f aca="false">IF(AZ102&lt;0,AZ102,0)</f>
        <v>-14482.075</v>
      </c>
      <c r="BH102" s="57" t="n">
        <f aca="false">IF(BA102&lt;0,BA102,0)</f>
        <v>0</v>
      </c>
      <c r="BI102" s="57" t="n">
        <f aca="false">IF(BB102&lt;0,BB102,0)</f>
        <v>-575</v>
      </c>
      <c r="BJ102" s="32" t="n">
        <f aca="false">SUM(BE102:BI102)</f>
        <v>-38843.075</v>
      </c>
      <c r="BK102" s="9" t="n">
        <v>97</v>
      </c>
    </row>
    <row r="103" customFormat="false" ht="12.75" hidden="false" customHeight="false" outlineLevel="0" collapsed="false">
      <c r="B103" s="9" t="n">
        <f aca="false">+MONTH(D103)</f>
        <v>4</v>
      </c>
      <c r="D103" s="2" t="n">
        <v>35526</v>
      </c>
      <c r="E103" s="62" t="n">
        <v>0</v>
      </c>
      <c r="F103" s="62" t="n">
        <v>0</v>
      </c>
      <c r="G103" s="62" t="n">
        <v>63</v>
      </c>
      <c r="H103" s="62" t="n">
        <v>81</v>
      </c>
      <c r="I103" s="50" t="n">
        <f aca="false">AVERAGE(G103:H103)</f>
        <v>72</v>
      </c>
      <c r="J103" s="37" t="s">
        <v>72</v>
      </c>
      <c r="K103" s="5" t="n">
        <v>32092</v>
      </c>
      <c r="L103" s="54" t="n">
        <v>32014</v>
      </c>
      <c r="M103" s="54" t="n">
        <v>-26927</v>
      </c>
      <c r="N103" s="54" t="n">
        <v>0</v>
      </c>
      <c r="O103" s="63" t="n">
        <v>0</v>
      </c>
      <c r="P103" s="5" t="n">
        <v>8777</v>
      </c>
      <c r="Q103" s="54" t="n">
        <v>6878</v>
      </c>
      <c r="R103" s="63" t="n">
        <v>-13834.46</v>
      </c>
      <c r="S103" s="54" t="n">
        <v>0</v>
      </c>
      <c r="T103" s="54" t="n">
        <v>0</v>
      </c>
      <c r="U103" s="54" t="n">
        <v>-4.55135</v>
      </c>
      <c r="V103" s="5" t="n">
        <v>0</v>
      </c>
      <c r="W103" s="54" t="n">
        <v>18496</v>
      </c>
      <c r="X103" s="54" t="n">
        <v>-575</v>
      </c>
      <c r="Y103" s="54" t="n">
        <v>0</v>
      </c>
      <c r="Z103" s="63" t="n">
        <v>-179</v>
      </c>
      <c r="AA103" s="54" t="n">
        <v>0</v>
      </c>
      <c r="AB103" s="53" t="n">
        <f aca="false">SUM(K103:Z103)</f>
        <v>56736.98865</v>
      </c>
      <c r="AC103" s="54" t="n">
        <v>57974.6035840628</v>
      </c>
      <c r="AD103" s="54" t="n">
        <v>0</v>
      </c>
      <c r="AE103" s="54" t="n">
        <v>0</v>
      </c>
      <c r="AF103" s="54" t="n">
        <v>1341</v>
      </c>
      <c r="AG103" s="54" t="n">
        <v>0</v>
      </c>
      <c r="AH103" s="53" t="n">
        <f aca="false">SUM(AC103:AG103)</f>
        <v>59315.6035840628</v>
      </c>
      <c r="AI103" s="55" t="n">
        <f aca="false">+AB103-L103-Q103</f>
        <v>17844.98865</v>
      </c>
      <c r="AJ103" s="32" t="n">
        <f aca="false">L103+Q103</f>
        <v>38892</v>
      </c>
      <c r="AK103" s="56" t="s">
        <v>73</v>
      </c>
      <c r="AL103" s="56" t="s">
        <v>73</v>
      </c>
      <c r="AM103" s="56" t="n">
        <v>0</v>
      </c>
      <c r="AN103" s="32" t="n">
        <f aca="false">+AJ103-AM103</f>
        <v>38892</v>
      </c>
      <c r="AO103" s="32" t="n">
        <f aca="false">AC103-AJ103</f>
        <v>19082.6035840628</v>
      </c>
      <c r="AP103" s="2" t="n">
        <v>35526</v>
      </c>
      <c r="AQ103" s="56" t="s">
        <v>73</v>
      </c>
      <c r="AR103" s="56" t="s">
        <v>73</v>
      </c>
      <c r="AS103" s="56" t="s">
        <v>73</v>
      </c>
      <c r="AX103" s="32" t="n">
        <f aca="false">+M103</f>
        <v>-26927</v>
      </c>
      <c r="AY103" s="32" t="n">
        <f aca="false">+N103</f>
        <v>0</v>
      </c>
      <c r="AZ103" s="32" t="n">
        <f aca="false">+R103</f>
        <v>-13834.46</v>
      </c>
      <c r="BA103" s="32" t="n">
        <f aca="false">+'load Info'!S103</f>
        <v>0</v>
      </c>
      <c r="BB103" s="32" t="n">
        <f aca="false">+X103</f>
        <v>-575</v>
      </c>
      <c r="BE103" s="57" t="n">
        <f aca="false">IF(AX103&lt;0,AX103,0)</f>
        <v>-26927</v>
      </c>
      <c r="BF103" s="57" t="n">
        <f aca="false">IF(AY103&lt;0,AY103,0)</f>
        <v>0</v>
      </c>
      <c r="BG103" s="57" t="n">
        <f aca="false">IF(AZ103&lt;0,AZ103,0)</f>
        <v>-13834.46</v>
      </c>
      <c r="BH103" s="57" t="n">
        <f aca="false">IF(BA103&lt;0,BA103,0)</f>
        <v>0</v>
      </c>
      <c r="BI103" s="57" t="n">
        <f aca="false">IF(BB103&lt;0,BB103,0)</f>
        <v>-575</v>
      </c>
      <c r="BJ103" s="32" t="n">
        <f aca="false">SUM(BE103:BI103)</f>
        <v>-41336.46</v>
      </c>
      <c r="BK103" s="9" t="n">
        <v>97</v>
      </c>
    </row>
    <row r="104" customFormat="false" ht="12.75" hidden="false" customHeight="false" outlineLevel="0" collapsed="false">
      <c r="B104" s="9" t="n">
        <f aca="false">+MONTH(D104)</f>
        <v>4</v>
      </c>
      <c r="D104" s="2" t="n">
        <v>35527</v>
      </c>
      <c r="E104" s="62" t="n">
        <v>0</v>
      </c>
      <c r="F104" s="62" t="n">
        <v>0</v>
      </c>
      <c r="G104" s="62" t="n">
        <v>52</v>
      </c>
      <c r="H104" s="62" t="n">
        <v>79</v>
      </c>
      <c r="I104" s="50" t="n">
        <f aca="false">AVERAGE(G104:H104)</f>
        <v>65.5</v>
      </c>
      <c r="J104" s="37" t="s">
        <v>72</v>
      </c>
      <c r="K104" s="5" t="n">
        <v>32092</v>
      </c>
      <c r="L104" s="54" t="n">
        <v>32014</v>
      </c>
      <c r="M104" s="54" t="n">
        <v>-16472.98</v>
      </c>
      <c r="N104" s="54" t="n">
        <v>0</v>
      </c>
      <c r="O104" s="63" t="n">
        <v>0</v>
      </c>
      <c r="P104" s="5" t="n">
        <v>8777</v>
      </c>
      <c r="Q104" s="54" t="n">
        <v>6878</v>
      </c>
      <c r="R104" s="63" t="n">
        <v>-5832.505</v>
      </c>
      <c r="S104" s="54" t="n">
        <v>0</v>
      </c>
      <c r="T104" s="54" t="n">
        <v>-1</v>
      </c>
      <c r="U104" s="54" t="n">
        <v>-24.5562375</v>
      </c>
      <c r="V104" s="5" t="n">
        <v>0</v>
      </c>
      <c r="W104" s="54" t="n">
        <v>14956</v>
      </c>
      <c r="X104" s="54" t="n">
        <v>-575</v>
      </c>
      <c r="Y104" s="54" t="n">
        <v>0</v>
      </c>
      <c r="Z104" s="63" t="n">
        <v>-144</v>
      </c>
      <c r="AA104" s="54" t="n">
        <v>0</v>
      </c>
      <c r="AB104" s="53" t="n">
        <f aca="false">SUM(K104:Z104)</f>
        <v>71666.9587625</v>
      </c>
      <c r="AC104" s="54" t="n">
        <v>67544.4094798953</v>
      </c>
      <c r="AD104" s="54" t="n">
        <v>3800</v>
      </c>
      <c r="AE104" s="54" t="n">
        <v>2280</v>
      </c>
      <c r="AF104" s="54" t="n">
        <v>2450</v>
      </c>
      <c r="AG104" s="54" t="n">
        <v>0</v>
      </c>
      <c r="AH104" s="53" t="n">
        <f aca="false">SUM(AC104:AG104)</f>
        <v>76074.4094798953</v>
      </c>
      <c r="AI104" s="55" t="n">
        <f aca="false">+AB104-L104-Q104</f>
        <v>32774.9587625</v>
      </c>
      <c r="AJ104" s="32" t="n">
        <f aca="false">L104+Q104</f>
        <v>38892</v>
      </c>
      <c r="AK104" s="56" t="s">
        <v>73</v>
      </c>
      <c r="AL104" s="56" t="s">
        <v>73</v>
      </c>
      <c r="AM104" s="56" t="n">
        <v>0</v>
      </c>
      <c r="AN104" s="32" t="n">
        <f aca="false">+AJ104-AM104</f>
        <v>38892</v>
      </c>
      <c r="AO104" s="32" t="n">
        <f aca="false">AC104-AJ104</f>
        <v>28652.4094798953</v>
      </c>
      <c r="AP104" s="2" t="n">
        <v>35527</v>
      </c>
      <c r="AQ104" s="56" t="s">
        <v>73</v>
      </c>
      <c r="AR104" s="56" t="s">
        <v>73</v>
      </c>
      <c r="AS104" s="56" t="s">
        <v>73</v>
      </c>
      <c r="AX104" s="32" t="n">
        <f aca="false">+M104</f>
        <v>-16472.98</v>
      </c>
      <c r="AY104" s="32" t="n">
        <f aca="false">+N104</f>
        <v>0</v>
      </c>
      <c r="AZ104" s="32" t="n">
        <f aca="false">+R104</f>
        <v>-5832.505</v>
      </c>
      <c r="BA104" s="32" t="n">
        <f aca="false">+'load Info'!S104</f>
        <v>0</v>
      </c>
      <c r="BB104" s="32" t="n">
        <f aca="false">+X104</f>
        <v>-575</v>
      </c>
      <c r="BE104" s="57" t="n">
        <f aca="false">IF(AX104&lt;0,AX104,0)</f>
        <v>-16472.98</v>
      </c>
      <c r="BF104" s="57" t="n">
        <f aca="false">IF(AY104&lt;0,AY104,0)</f>
        <v>0</v>
      </c>
      <c r="BG104" s="57" t="n">
        <f aca="false">IF(AZ104&lt;0,AZ104,0)</f>
        <v>-5832.505</v>
      </c>
      <c r="BH104" s="57" t="n">
        <f aca="false">IF(BA104&lt;0,BA104,0)</f>
        <v>0</v>
      </c>
      <c r="BI104" s="57" t="n">
        <f aca="false">IF(BB104&lt;0,BB104,0)</f>
        <v>-575</v>
      </c>
      <c r="BJ104" s="32" t="n">
        <f aca="false">SUM(BE104:BI104)</f>
        <v>-22880.485</v>
      </c>
      <c r="BK104" s="9" t="n">
        <v>97</v>
      </c>
    </row>
    <row r="105" customFormat="false" ht="12.75" hidden="false" customHeight="false" outlineLevel="0" collapsed="false">
      <c r="B105" s="9" t="n">
        <f aca="false">+MONTH(D105)</f>
        <v>4</v>
      </c>
      <c r="D105" s="2" t="n">
        <v>35528</v>
      </c>
      <c r="E105" s="62" t="n">
        <v>9</v>
      </c>
      <c r="F105" s="62" t="n">
        <v>11</v>
      </c>
      <c r="G105" s="62" t="n">
        <v>46</v>
      </c>
      <c r="H105" s="62" t="n">
        <v>64</v>
      </c>
      <c r="I105" s="50" t="n">
        <f aca="false">AVERAGE(G105:H105)</f>
        <v>55</v>
      </c>
      <c r="J105" s="37" t="s">
        <v>72</v>
      </c>
      <c r="K105" s="5" t="n">
        <v>32092</v>
      </c>
      <c r="L105" s="54" t="n">
        <v>32005</v>
      </c>
      <c r="M105" s="54" t="n">
        <v>-16337.97</v>
      </c>
      <c r="N105" s="54" t="n">
        <v>0</v>
      </c>
      <c r="O105" s="63" t="n">
        <v>0</v>
      </c>
      <c r="P105" s="5" t="n">
        <v>8777</v>
      </c>
      <c r="Q105" s="54" t="n">
        <v>6878</v>
      </c>
      <c r="R105" s="63" t="n">
        <v>-7766.3275</v>
      </c>
      <c r="S105" s="54" t="n">
        <v>0</v>
      </c>
      <c r="T105" s="54" t="n">
        <v>-2</v>
      </c>
      <c r="U105" s="54" t="n">
        <v>-19.72168125</v>
      </c>
      <c r="V105" s="5" t="n">
        <v>15930</v>
      </c>
      <c r="W105" s="54" t="n">
        <v>14956</v>
      </c>
      <c r="X105" s="54" t="n">
        <v>0</v>
      </c>
      <c r="Y105" s="54" t="n">
        <v>0</v>
      </c>
      <c r="Z105" s="63" t="n">
        <v>-309</v>
      </c>
      <c r="AA105" s="54" t="n">
        <v>0</v>
      </c>
      <c r="AB105" s="53" t="n">
        <f aca="false">SUM(K105:Z105)</f>
        <v>86202.98081875</v>
      </c>
      <c r="AC105" s="54" t="n">
        <v>86149.0674685967</v>
      </c>
      <c r="AD105" s="54" t="n">
        <v>15657</v>
      </c>
      <c r="AE105" s="54" t="n">
        <v>32827</v>
      </c>
      <c r="AF105" s="54" t="n">
        <v>4570</v>
      </c>
      <c r="AG105" s="54" t="n">
        <v>0</v>
      </c>
      <c r="AH105" s="53" t="n">
        <f aca="false">SUM(AC105:AG105)</f>
        <v>139203.067468597</v>
      </c>
      <c r="AI105" s="55" t="n">
        <f aca="false">+AB105-L105-Q105</f>
        <v>47319.98081875</v>
      </c>
      <c r="AJ105" s="32" t="n">
        <f aca="false">L105+Q105</f>
        <v>38883</v>
      </c>
      <c r="AK105" s="56" t="s">
        <v>73</v>
      </c>
      <c r="AL105" s="56" t="s">
        <v>73</v>
      </c>
      <c r="AM105" s="56" t="n">
        <v>0</v>
      </c>
      <c r="AN105" s="32" t="n">
        <f aca="false">+AJ105-AM105</f>
        <v>38883</v>
      </c>
      <c r="AO105" s="32" t="n">
        <f aca="false">AC105-AJ105</f>
        <v>47266.0674685967</v>
      </c>
      <c r="AP105" s="2" t="n">
        <v>35528</v>
      </c>
      <c r="AQ105" s="56" t="s">
        <v>73</v>
      </c>
      <c r="AR105" s="56" t="s">
        <v>73</v>
      </c>
      <c r="AS105" s="56" t="s">
        <v>73</v>
      </c>
      <c r="AX105" s="32" t="n">
        <f aca="false">+M105</f>
        <v>-16337.97</v>
      </c>
      <c r="AY105" s="32" t="n">
        <f aca="false">+N105</f>
        <v>0</v>
      </c>
      <c r="AZ105" s="32" t="n">
        <f aca="false">+R105</f>
        <v>-7766.3275</v>
      </c>
      <c r="BA105" s="32" t="n">
        <f aca="false">+'load Info'!S105</f>
        <v>0</v>
      </c>
      <c r="BB105" s="32" t="n">
        <f aca="false">+X105</f>
        <v>0</v>
      </c>
      <c r="BE105" s="57" t="n">
        <f aca="false">IF(AX105&lt;0,AX105,0)</f>
        <v>-16337.97</v>
      </c>
      <c r="BF105" s="57" t="n">
        <f aca="false">IF(AY105&lt;0,AY105,0)</f>
        <v>0</v>
      </c>
      <c r="BG105" s="57" t="n">
        <f aca="false">IF(AZ105&lt;0,AZ105,0)</f>
        <v>-7766.3275</v>
      </c>
      <c r="BH105" s="57" t="n">
        <f aca="false">IF(BA105&lt;0,BA105,0)</f>
        <v>0</v>
      </c>
      <c r="BI105" s="57" t="n">
        <f aca="false">IF(BB105&lt;0,BB105,0)</f>
        <v>0</v>
      </c>
      <c r="BJ105" s="32" t="n">
        <f aca="false">SUM(BE105:BI105)</f>
        <v>-24104.2975</v>
      </c>
      <c r="BK105" s="9" t="n">
        <v>97</v>
      </c>
    </row>
    <row r="106" customFormat="false" ht="12.75" hidden="false" customHeight="false" outlineLevel="0" collapsed="false">
      <c r="B106" s="9" t="n">
        <f aca="false">+MONTH(D106)</f>
        <v>4</v>
      </c>
      <c r="D106" s="2" t="n">
        <v>35529</v>
      </c>
      <c r="E106" s="62" t="n">
        <v>22</v>
      </c>
      <c r="F106" s="62" t="n">
        <v>23</v>
      </c>
      <c r="G106" s="62" t="n">
        <v>36</v>
      </c>
      <c r="H106" s="62" t="n">
        <v>46</v>
      </c>
      <c r="I106" s="50" t="n">
        <f aca="false">AVERAGE(G106:H106)</f>
        <v>41</v>
      </c>
      <c r="J106" s="37" t="s">
        <v>72</v>
      </c>
      <c r="K106" s="5" t="n">
        <v>41798</v>
      </c>
      <c r="L106" s="54" t="n">
        <v>29484</v>
      </c>
      <c r="M106" s="54" t="n">
        <v>13115.03</v>
      </c>
      <c r="N106" s="54" t="n">
        <v>0</v>
      </c>
      <c r="O106" s="63" t="n">
        <v>0</v>
      </c>
      <c r="P106" s="5" t="n">
        <v>8777</v>
      </c>
      <c r="Q106" s="54" t="n">
        <v>3265</v>
      </c>
      <c r="R106" s="63" t="n">
        <v>17998.915</v>
      </c>
      <c r="S106" s="54" t="n">
        <v>0</v>
      </c>
      <c r="T106" s="54" t="n">
        <v>-46</v>
      </c>
      <c r="U106" s="54" t="n">
        <v>-75.1022875</v>
      </c>
      <c r="V106" s="5" t="n">
        <v>15930</v>
      </c>
      <c r="W106" s="54" t="n">
        <v>18694</v>
      </c>
      <c r="X106" s="54" t="n">
        <v>-575</v>
      </c>
      <c r="Y106" s="54" t="n">
        <v>0</v>
      </c>
      <c r="Z106" s="63" t="n">
        <v>-340</v>
      </c>
      <c r="AA106" s="54" t="n">
        <v>0</v>
      </c>
      <c r="AB106" s="53" t="n">
        <f aca="false">SUM(K106:Z106)</f>
        <v>148025.8427125</v>
      </c>
      <c r="AC106" s="54" t="n">
        <v>151658.713116626</v>
      </c>
      <c r="AD106" s="54" t="n">
        <v>61351</v>
      </c>
      <c r="AE106" s="54" t="n">
        <v>38078</v>
      </c>
      <c r="AF106" s="54" t="n">
        <v>11281</v>
      </c>
      <c r="AG106" s="54" t="n">
        <v>0</v>
      </c>
      <c r="AH106" s="53" t="n">
        <f aca="false">SUM(AC106:AG106)</f>
        <v>262368.713116626</v>
      </c>
      <c r="AI106" s="55" t="n">
        <f aca="false">+AB106-L106-Q106</f>
        <v>115276.8427125</v>
      </c>
      <c r="AJ106" s="32" t="n">
        <f aca="false">L106+Q106</f>
        <v>32749</v>
      </c>
      <c r="AK106" s="56" t="s">
        <v>73</v>
      </c>
      <c r="AL106" s="56" t="s">
        <v>73</v>
      </c>
      <c r="AM106" s="56" t="n">
        <v>0</v>
      </c>
      <c r="AN106" s="32" t="n">
        <f aca="false">+AJ106-AM106</f>
        <v>32749</v>
      </c>
      <c r="AO106" s="32" t="n">
        <f aca="false">AC106-AJ106</f>
        <v>118909.713116626</v>
      </c>
      <c r="AP106" s="2" t="n">
        <v>35529</v>
      </c>
      <c r="AQ106" s="56" t="s">
        <v>73</v>
      </c>
      <c r="AR106" s="56" t="s">
        <v>73</v>
      </c>
      <c r="AS106" s="56" t="s">
        <v>73</v>
      </c>
      <c r="AX106" s="32" t="n">
        <f aca="false">+M106</f>
        <v>13115.03</v>
      </c>
      <c r="AY106" s="32" t="n">
        <f aca="false">+N106</f>
        <v>0</v>
      </c>
      <c r="AZ106" s="32" t="n">
        <f aca="false">+R106</f>
        <v>17998.915</v>
      </c>
      <c r="BA106" s="32" t="n">
        <f aca="false">+'load Info'!S106</f>
        <v>0</v>
      </c>
      <c r="BB106" s="32" t="n">
        <f aca="false">+X106</f>
        <v>-575</v>
      </c>
      <c r="BE106" s="57" t="n">
        <f aca="false">IF(AX106&lt;0,AX106,0)</f>
        <v>0</v>
      </c>
      <c r="BF106" s="57" t="n">
        <f aca="false">IF(AY106&lt;0,AY106,0)</f>
        <v>0</v>
      </c>
      <c r="BG106" s="57" t="n">
        <f aca="false">IF(AZ106&lt;0,AZ106,0)</f>
        <v>0</v>
      </c>
      <c r="BH106" s="57" t="n">
        <f aca="false">IF(BA106&lt;0,BA106,0)</f>
        <v>0</v>
      </c>
      <c r="BI106" s="57" t="n">
        <f aca="false">IF(BB106&lt;0,BB106,0)</f>
        <v>-575</v>
      </c>
      <c r="BJ106" s="32" t="n">
        <f aca="false">SUM(BE106:BI106)</f>
        <v>-575</v>
      </c>
      <c r="BK106" s="9" t="n">
        <v>97</v>
      </c>
    </row>
    <row r="107" customFormat="false" ht="12.75" hidden="false" customHeight="false" outlineLevel="0" collapsed="false">
      <c r="B107" s="9" t="n">
        <f aca="false">+MONTH(D107)</f>
        <v>4</v>
      </c>
      <c r="D107" s="2" t="n">
        <v>35530</v>
      </c>
      <c r="E107" s="62" t="n">
        <v>22</v>
      </c>
      <c r="F107" s="62" t="n">
        <v>25</v>
      </c>
      <c r="G107" s="62" t="n">
        <v>36</v>
      </c>
      <c r="H107" s="62" t="n">
        <v>48</v>
      </c>
      <c r="I107" s="50" t="n">
        <f aca="false">AVERAGE(G107:H107)</f>
        <v>42</v>
      </c>
      <c r="J107" s="37" t="s">
        <v>72</v>
      </c>
      <c r="K107" s="5" t="n">
        <v>41121</v>
      </c>
      <c r="L107" s="54" t="n">
        <v>33484</v>
      </c>
      <c r="M107" s="54" t="n">
        <v>14725.03</v>
      </c>
      <c r="N107" s="54" t="n">
        <v>0</v>
      </c>
      <c r="O107" s="63" t="n">
        <v>0</v>
      </c>
      <c r="P107" s="5" t="n">
        <v>9777</v>
      </c>
      <c r="Q107" s="54" t="n">
        <v>3407</v>
      </c>
      <c r="R107" s="63" t="n">
        <v>15548.6525</v>
      </c>
      <c r="S107" s="54" t="n">
        <v>0</v>
      </c>
      <c r="T107" s="54" t="n">
        <v>-39</v>
      </c>
      <c r="U107" s="54" t="n">
        <v>-71.83163125</v>
      </c>
      <c r="V107" s="5" t="n">
        <v>15930</v>
      </c>
      <c r="W107" s="54" t="n">
        <v>19048</v>
      </c>
      <c r="X107" s="54" t="n">
        <v>-575</v>
      </c>
      <c r="Y107" s="54" t="n">
        <v>0</v>
      </c>
      <c r="Z107" s="63" t="n">
        <v>-344</v>
      </c>
      <c r="AA107" s="54" t="n">
        <v>0</v>
      </c>
      <c r="AB107" s="53" t="n">
        <f aca="false">SUM(K107:Z107)</f>
        <v>152010.85086875</v>
      </c>
      <c r="AC107" s="54" t="n">
        <v>153614.378482752</v>
      </c>
      <c r="AD107" s="54" t="n">
        <v>58617</v>
      </c>
      <c r="AE107" s="54" t="n">
        <v>32649</v>
      </c>
      <c r="AF107" s="54" t="n">
        <v>10922</v>
      </c>
      <c r="AG107" s="54" t="n">
        <v>0</v>
      </c>
      <c r="AH107" s="53" t="n">
        <f aca="false">SUM(AC107:AG107)</f>
        <v>255802.378482752</v>
      </c>
      <c r="AI107" s="55" t="n">
        <f aca="false">+AB107-L107-Q107</f>
        <v>115119.85086875</v>
      </c>
      <c r="AJ107" s="32" t="n">
        <f aca="false">L107+Q107</f>
        <v>36891</v>
      </c>
      <c r="AK107" s="56" t="s">
        <v>73</v>
      </c>
      <c r="AL107" s="56" t="s">
        <v>73</v>
      </c>
      <c r="AM107" s="56" t="n">
        <v>0</v>
      </c>
      <c r="AN107" s="32" t="n">
        <f aca="false">+AJ107-AM107</f>
        <v>36891</v>
      </c>
      <c r="AO107" s="32" t="n">
        <f aca="false">AC107-AJ107</f>
        <v>116723.378482751</v>
      </c>
      <c r="AP107" s="2" t="n">
        <v>35530</v>
      </c>
      <c r="AQ107" s="56" t="s">
        <v>73</v>
      </c>
      <c r="AR107" s="56" t="s">
        <v>73</v>
      </c>
      <c r="AS107" s="56" t="s">
        <v>73</v>
      </c>
      <c r="AX107" s="32" t="n">
        <f aca="false">+M107</f>
        <v>14725.03</v>
      </c>
      <c r="AY107" s="32" t="n">
        <f aca="false">+N107</f>
        <v>0</v>
      </c>
      <c r="AZ107" s="32" t="n">
        <f aca="false">+R107</f>
        <v>15548.6525</v>
      </c>
      <c r="BA107" s="32" t="n">
        <f aca="false">+'load Info'!S107</f>
        <v>0</v>
      </c>
      <c r="BB107" s="32" t="n">
        <f aca="false">+X107</f>
        <v>-575</v>
      </c>
      <c r="BE107" s="57" t="n">
        <f aca="false">IF(AX107&lt;0,AX107,0)</f>
        <v>0</v>
      </c>
      <c r="BF107" s="57" t="n">
        <f aca="false">IF(AY107&lt;0,AY107,0)</f>
        <v>0</v>
      </c>
      <c r="BG107" s="57" t="n">
        <f aca="false">IF(AZ107&lt;0,AZ107,0)</f>
        <v>0</v>
      </c>
      <c r="BH107" s="57" t="n">
        <f aca="false">IF(BA107&lt;0,BA107,0)</f>
        <v>0</v>
      </c>
      <c r="BI107" s="57" t="n">
        <f aca="false">IF(BB107&lt;0,BB107,0)</f>
        <v>-575</v>
      </c>
      <c r="BJ107" s="32" t="n">
        <f aca="false">SUM(BE107:BI107)</f>
        <v>-575</v>
      </c>
      <c r="BK107" s="9" t="n">
        <v>97</v>
      </c>
    </row>
    <row r="108" customFormat="false" ht="12.75" hidden="false" customHeight="false" outlineLevel="0" collapsed="false">
      <c r="B108" s="9" t="n">
        <f aca="false">+MONTH(D108)</f>
        <v>4</v>
      </c>
      <c r="D108" s="2" t="n">
        <v>35531</v>
      </c>
      <c r="E108" s="62" t="n">
        <v>14</v>
      </c>
      <c r="F108" s="62" t="n">
        <v>9</v>
      </c>
      <c r="G108" s="62" t="n">
        <v>45</v>
      </c>
      <c r="H108" s="62" t="n">
        <v>64</v>
      </c>
      <c r="I108" s="50" t="n">
        <f aca="false">AVERAGE(G108:H108)</f>
        <v>54.5</v>
      </c>
      <c r="J108" s="37" t="s">
        <v>72</v>
      </c>
      <c r="K108" s="5" t="n">
        <v>41029</v>
      </c>
      <c r="L108" s="54" t="n">
        <v>33172</v>
      </c>
      <c r="M108" s="54" t="n">
        <v>-19318.97</v>
      </c>
      <c r="N108" s="54" t="n">
        <v>0</v>
      </c>
      <c r="O108" s="63" t="n">
        <v>0</v>
      </c>
      <c r="P108" s="5" t="n">
        <v>9847</v>
      </c>
      <c r="Q108" s="54" t="n">
        <v>3407</v>
      </c>
      <c r="R108" s="63" t="n">
        <v>-3955.8125</v>
      </c>
      <c r="S108" s="54" t="n">
        <v>0</v>
      </c>
      <c r="T108" s="54" t="n">
        <v>-2</v>
      </c>
      <c r="U108" s="54" t="n">
        <v>-23.24546875</v>
      </c>
      <c r="V108" s="5" t="n">
        <v>15930</v>
      </c>
      <c r="W108" s="54" t="n">
        <v>19048</v>
      </c>
      <c r="X108" s="54" t="n">
        <v>-575</v>
      </c>
      <c r="Y108" s="54" t="n">
        <v>0</v>
      </c>
      <c r="Z108" s="63" t="n">
        <v>-344</v>
      </c>
      <c r="AA108" s="54" t="n">
        <v>0</v>
      </c>
      <c r="AB108" s="53" t="n">
        <f aca="false">SUM(K108:Z108)</f>
        <v>98213.97203125</v>
      </c>
      <c r="AC108" s="54" t="n">
        <v>96510.7002130147</v>
      </c>
      <c r="AD108" s="54" t="n">
        <v>13164</v>
      </c>
      <c r="AE108" s="54" t="n">
        <v>9404</v>
      </c>
      <c r="AF108" s="54" t="n">
        <v>4910</v>
      </c>
      <c r="AG108" s="54" t="n">
        <v>0</v>
      </c>
      <c r="AH108" s="53" t="n">
        <f aca="false">SUM(AC108:AG108)</f>
        <v>123988.700213015</v>
      </c>
      <c r="AI108" s="55" t="n">
        <f aca="false">+AB108-L108-Q108</f>
        <v>61634.97203125</v>
      </c>
      <c r="AJ108" s="32" t="n">
        <f aca="false">L108+Q108</f>
        <v>36579</v>
      </c>
      <c r="AK108" s="56" t="s">
        <v>73</v>
      </c>
      <c r="AL108" s="56" t="s">
        <v>73</v>
      </c>
      <c r="AM108" s="56" t="n">
        <v>0</v>
      </c>
      <c r="AN108" s="32" t="n">
        <f aca="false">+AJ108-AM108</f>
        <v>36579</v>
      </c>
      <c r="AO108" s="32" t="n">
        <f aca="false">AC108-AJ108</f>
        <v>59931.7002130147</v>
      </c>
      <c r="AP108" s="2" t="n">
        <v>35531</v>
      </c>
      <c r="AQ108" s="56" t="s">
        <v>73</v>
      </c>
      <c r="AR108" s="56" t="s">
        <v>73</v>
      </c>
      <c r="AS108" s="56" t="s">
        <v>73</v>
      </c>
      <c r="AX108" s="32" t="n">
        <f aca="false">+M108</f>
        <v>-19318.97</v>
      </c>
      <c r="AY108" s="32" t="n">
        <f aca="false">+N108</f>
        <v>0</v>
      </c>
      <c r="AZ108" s="32" t="n">
        <f aca="false">+R108</f>
        <v>-3955.8125</v>
      </c>
      <c r="BA108" s="32" t="n">
        <f aca="false">+'load Info'!S108</f>
        <v>0</v>
      </c>
      <c r="BB108" s="32" t="n">
        <f aca="false">+X108</f>
        <v>-575</v>
      </c>
      <c r="BE108" s="57" t="n">
        <f aca="false">IF(AX108&lt;0,AX108,0)</f>
        <v>-19318.97</v>
      </c>
      <c r="BF108" s="57" t="n">
        <f aca="false">IF(AY108&lt;0,AY108,0)</f>
        <v>0</v>
      </c>
      <c r="BG108" s="57" t="n">
        <f aca="false">IF(AZ108&lt;0,AZ108,0)</f>
        <v>-3955.8125</v>
      </c>
      <c r="BH108" s="57" t="n">
        <f aca="false">IF(BA108&lt;0,BA108,0)</f>
        <v>0</v>
      </c>
      <c r="BI108" s="57" t="n">
        <f aca="false">IF(BB108&lt;0,BB108,0)</f>
        <v>-575</v>
      </c>
      <c r="BJ108" s="32" t="n">
        <f aca="false">SUM(BE108:BI108)</f>
        <v>-23849.7825</v>
      </c>
      <c r="BK108" s="9" t="n">
        <v>97</v>
      </c>
    </row>
    <row r="109" customFormat="false" ht="12.75" hidden="false" customHeight="false" outlineLevel="0" collapsed="false">
      <c r="B109" s="9" t="n">
        <f aca="false">+MONTH(D109)</f>
        <v>4</v>
      </c>
      <c r="D109" s="2" t="n">
        <v>35532</v>
      </c>
      <c r="E109" s="62" t="n">
        <v>5</v>
      </c>
      <c r="F109" s="62" t="n">
        <v>4</v>
      </c>
      <c r="G109" s="62" t="n">
        <v>59</v>
      </c>
      <c r="H109" s="62" t="n">
        <v>66</v>
      </c>
      <c r="I109" s="50" t="n">
        <f aca="false">AVERAGE(G109:H109)</f>
        <v>62.5</v>
      </c>
      <c r="J109" s="37" t="s">
        <v>72</v>
      </c>
      <c r="K109" s="5" t="n">
        <v>26294</v>
      </c>
      <c r="L109" s="54" t="n">
        <v>33172</v>
      </c>
      <c r="M109" s="54" t="n">
        <v>-8850.97</v>
      </c>
      <c r="N109" s="54" t="n">
        <v>0</v>
      </c>
      <c r="O109" s="63" t="n">
        <v>0</v>
      </c>
      <c r="P109" s="5" t="n">
        <v>4847</v>
      </c>
      <c r="Q109" s="54" t="n">
        <v>3407</v>
      </c>
      <c r="R109" s="63" t="n">
        <v>-7421.925</v>
      </c>
      <c r="S109" s="54" t="n">
        <v>0</v>
      </c>
      <c r="T109" s="54" t="n">
        <v>0</v>
      </c>
      <c r="U109" s="54" t="n">
        <v>-2.0801875</v>
      </c>
      <c r="V109" s="5" t="n">
        <v>0</v>
      </c>
      <c r="W109" s="54" t="n">
        <v>19048</v>
      </c>
      <c r="X109" s="54" t="n">
        <v>-575</v>
      </c>
      <c r="Y109" s="54" t="n">
        <v>0</v>
      </c>
      <c r="Z109" s="63" t="n">
        <v>-185</v>
      </c>
      <c r="AA109" s="54" t="n">
        <v>0</v>
      </c>
      <c r="AB109" s="53" t="n">
        <f aca="false">SUM(K109:Z109)</f>
        <v>69733.0248125</v>
      </c>
      <c r="AC109" s="54" t="n">
        <v>72230.4096884379</v>
      </c>
      <c r="AD109" s="54" t="n">
        <v>0</v>
      </c>
      <c r="AE109" s="54" t="n">
        <v>0</v>
      </c>
      <c r="AF109" s="54" t="n">
        <v>2825</v>
      </c>
      <c r="AG109" s="54" t="n">
        <v>0</v>
      </c>
      <c r="AH109" s="53" t="n">
        <f aca="false">SUM(AC109:AG109)</f>
        <v>75055.4096884379</v>
      </c>
      <c r="AI109" s="55" t="n">
        <f aca="false">+AB109-L109-Q109</f>
        <v>33154.0248125</v>
      </c>
      <c r="AJ109" s="32" t="n">
        <f aca="false">L109+Q109</f>
        <v>36579</v>
      </c>
      <c r="AK109" s="56" t="s">
        <v>73</v>
      </c>
      <c r="AL109" s="56" t="s">
        <v>73</v>
      </c>
      <c r="AM109" s="56" t="n">
        <v>0</v>
      </c>
      <c r="AN109" s="32" t="n">
        <f aca="false">+AJ109-AM109</f>
        <v>36579</v>
      </c>
      <c r="AO109" s="32" t="n">
        <f aca="false">AC109-AJ109</f>
        <v>35651.4096884379</v>
      </c>
      <c r="AP109" s="2" t="n">
        <v>35532</v>
      </c>
      <c r="AQ109" s="56" t="s">
        <v>73</v>
      </c>
      <c r="AR109" s="56" t="s">
        <v>73</v>
      </c>
      <c r="AS109" s="56" t="s">
        <v>73</v>
      </c>
      <c r="AX109" s="32" t="n">
        <f aca="false">+M109</f>
        <v>-8850.97</v>
      </c>
      <c r="AY109" s="32" t="n">
        <f aca="false">+N109</f>
        <v>0</v>
      </c>
      <c r="AZ109" s="32" t="n">
        <f aca="false">+R109</f>
        <v>-7421.925</v>
      </c>
      <c r="BA109" s="32" t="n">
        <f aca="false">+'load Info'!S109</f>
        <v>0</v>
      </c>
      <c r="BB109" s="32" t="n">
        <f aca="false">+X109</f>
        <v>-575</v>
      </c>
      <c r="BE109" s="57" t="n">
        <f aca="false">IF(AX109&lt;0,AX109,0)</f>
        <v>-8850.97</v>
      </c>
      <c r="BF109" s="57" t="n">
        <f aca="false">IF(AY109&lt;0,AY109,0)</f>
        <v>0</v>
      </c>
      <c r="BG109" s="57" t="n">
        <f aca="false">IF(AZ109&lt;0,AZ109,0)</f>
        <v>-7421.925</v>
      </c>
      <c r="BH109" s="57" t="n">
        <f aca="false">IF(BA109&lt;0,BA109,0)</f>
        <v>0</v>
      </c>
      <c r="BI109" s="57" t="n">
        <f aca="false">IF(BB109&lt;0,BB109,0)</f>
        <v>-575</v>
      </c>
      <c r="BJ109" s="32" t="n">
        <f aca="false">SUM(BE109:BI109)</f>
        <v>-16847.895</v>
      </c>
      <c r="BK109" s="9" t="n">
        <v>97</v>
      </c>
    </row>
    <row r="110" customFormat="false" ht="12.75" hidden="false" customHeight="false" outlineLevel="0" collapsed="false">
      <c r="B110" s="9" t="n">
        <f aca="false">+MONTH(D110)</f>
        <v>4</v>
      </c>
      <c r="D110" s="2" t="n">
        <v>35533</v>
      </c>
      <c r="E110" s="62" t="n">
        <v>3</v>
      </c>
      <c r="F110" s="62" t="n">
        <v>3</v>
      </c>
      <c r="G110" s="62" t="n">
        <v>45</v>
      </c>
      <c r="H110" s="62" t="n">
        <v>73</v>
      </c>
      <c r="I110" s="50" t="n">
        <f aca="false">AVERAGE(G110:H110)</f>
        <v>59</v>
      </c>
      <c r="J110" s="37" t="s">
        <v>72</v>
      </c>
      <c r="K110" s="5" t="n">
        <v>26294</v>
      </c>
      <c r="L110" s="54" t="n">
        <v>31775</v>
      </c>
      <c r="M110" s="54" t="n">
        <v>-12399.97</v>
      </c>
      <c r="N110" s="54" t="n">
        <v>0</v>
      </c>
      <c r="O110" s="63" t="n">
        <v>0</v>
      </c>
      <c r="P110" s="5" t="n">
        <v>4847</v>
      </c>
      <c r="Q110" s="54" t="n">
        <v>3407</v>
      </c>
      <c r="R110" s="63" t="n">
        <v>-1970.33</v>
      </c>
      <c r="S110" s="54" t="n">
        <v>0</v>
      </c>
      <c r="T110" s="54" t="n">
        <v>-2</v>
      </c>
      <c r="U110" s="54" t="n">
        <v>-15.709175</v>
      </c>
      <c r="V110" s="5" t="n">
        <v>10000</v>
      </c>
      <c r="W110" s="54" t="n">
        <v>19048</v>
      </c>
      <c r="X110" s="54" t="n">
        <v>-575</v>
      </c>
      <c r="Y110" s="54" t="n">
        <v>0</v>
      </c>
      <c r="Z110" s="63" t="n">
        <v>-285</v>
      </c>
      <c r="AA110" s="54" t="n">
        <v>0</v>
      </c>
      <c r="AB110" s="53" t="n">
        <f aca="false">SUM(K110:Z110)</f>
        <v>80122.990825</v>
      </c>
      <c r="AC110" s="54" t="n">
        <v>77900.7936595781</v>
      </c>
      <c r="AD110" s="54" t="n">
        <v>7713</v>
      </c>
      <c r="AE110" s="54" t="n">
        <v>0</v>
      </c>
      <c r="AF110" s="54" t="n">
        <v>3684</v>
      </c>
      <c r="AG110" s="54" t="n">
        <v>0</v>
      </c>
      <c r="AH110" s="53" t="n">
        <f aca="false">SUM(AC110:AG110)</f>
        <v>89297.7936595781</v>
      </c>
      <c r="AI110" s="55" t="n">
        <f aca="false">+AB110-L110-Q110</f>
        <v>44940.990825</v>
      </c>
      <c r="AJ110" s="32" t="n">
        <f aca="false">L110+Q110</f>
        <v>35182</v>
      </c>
      <c r="AK110" s="56" t="s">
        <v>73</v>
      </c>
      <c r="AL110" s="56" t="s">
        <v>73</v>
      </c>
      <c r="AM110" s="56" t="n">
        <v>0</v>
      </c>
      <c r="AN110" s="32" t="n">
        <f aca="false">+AJ110-AM110</f>
        <v>35182</v>
      </c>
      <c r="AO110" s="32" t="n">
        <f aca="false">AC110-AJ110</f>
        <v>42718.7936595781</v>
      </c>
      <c r="AP110" s="2" t="n">
        <v>35533</v>
      </c>
      <c r="AQ110" s="56" t="s">
        <v>73</v>
      </c>
      <c r="AR110" s="56" t="s">
        <v>73</v>
      </c>
      <c r="AS110" s="56" t="s">
        <v>73</v>
      </c>
      <c r="AX110" s="32" t="n">
        <f aca="false">+M110</f>
        <v>-12399.97</v>
      </c>
      <c r="AY110" s="32" t="n">
        <f aca="false">+N110</f>
        <v>0</v>
      </c>
      <c r="AZ110" s="32" t="n">
        <f aca="false">+R110</f>
        <v>-1970.33</v>
      </c>
      <c r="BA110" s="32" t="n">
        <f aca="false">+'load Info'!S110</f>
        <v>0</v>
      </c>
      <c r="BB110" s="32" t="n">
        <f aca="false">+X110</f>
        <v>-575</v>
      </c>
      <c r="BE110" s="57" t="n">
        <f aca="false">IF(AX110&lt;0,AX110,0)</f>
        <v>-12399.97</v>
      </c>
      <c r="BF110" s="57" t="n">
        <f aca="false">IF(AY110&lt;0,AY110,0)</f>
        <v>0</v>
      </c>
      <c r="BG110" s="57" t="n">
        <f aca="false">IF(AZ110&lt;0,AZ110,0)</f>
        <v>-1970.33</v>
      </c>
      <c r="BH110" s="57" t="n">
        <f aca="false">IF(BA110&lt;0,BA110,0)</f>
        <v>0</v>
      </c>
      <c r="BI110" s="57" t="n">
        <f aca="false">IF(BB110&lt;0,BB110,0)</f>
        <v>-575</v>
      </c>
      <c r="BJ110" s="32" t="n">
        <f aca="false">SUM(BE110:BI110)</f>
        <v>-14945.3</v>
      </c>
      <c r="BK110" s="9" t="n">
        <v>97</v>
      </c>
    </row>
    <row r="111" customFormat="false" ht="12.75" hidden="false" customHeight="false" outlineLevel="0" collapsed="false">
      <c r="B111" s="9" t="n">
        <f aca="false">+MONTH(D111)</f>
        <v>4</v>
      </c>
      <c r="D111" s="2" t="n">
        <v>35534</v>
      </c>
      <c r="E111" s="62" t="n">
        <v>16</v>
      </c>
      <c r="F111" s="62" t="n">
        <v>18</v>
      </c>
      <c r="G111" s="62" t="n">
        <v>41</v>
      </c>
      <c r="H111" s="62" t="n">
        <v>52</v>
      </c>
      <c r="I111" s="50" t="n">
        <f aca="false">AVERAGE(G111:H111)</f>
        <v>46.5</v>
      </c>
      <c r="J111" s="37" t="s">
        <v>72</v>
      </c>
      <c r="K111" s="5" t="n">
        <v>36022</v>
      </c>
      <c r="L111" s="54" t="n">
        <v>32064</v>
      </c>
      <c r="M111" s="54" t="n">
        <v>8202.03</v>
      </c>
      <c r="N111" s="54" t="n">
        <v>0</v>
      </c>
      <c r="O111" s="63" t="n">
        <v>0</v>
      </c>
      <c r="P111" s="5" t="n">
        <v>4847</v>
      </c>
      <c r="Q111" s="54" t="n">
        <v>4097</v>
      </c>
      <c r="R111" s="63" t="n">
        <v>7025.825</v>
      </c>
      <c r="S111" s="54" t="n">
        <v>0</v>
      </c>
      <c r="T111" s="54" t="n">
        <v>-2</v>
      </c>
      <c r="U111" s="54" t="n">
        <v>-39.9245625</v>
      </c>
      <c r="V111" s="5" t="n">
        <v>15930</v>
      </c>
      <c r="W111" s="54" t="n">
        <v>19048</v>
      </c>
      <c r="X111" s="54" t="n">
        <v>-575</v>
      </c>
      <c r="Y111" s="54" t="n">
        <v>0</v>
      </c>
      <c r="Z111" s="63" t="n">
        <v>-344</v>
      </c>
      <c r="AA111" s="54" t="n">
        <v>0</v>
      </c>
      <c r="AB111" s="53" t="n">
        <f aca="false">SUM(K111:Z111)</f>
        <v>126274.9304375</v>
      </c>
      <c r="AC111" s="54" t="n">
        <v>122060.315575516</v>
      </c>
      <c r="AD111" s="54" t="n">
        <v>58008</v>
      </c>
      <c r="AE111" s="54" t="n">
        <v>25860</v>
      </c>
      <c r="AF111" s="54" t="n">
        <v>7822</v>
      </c>
      <c r="AG111" s="54" t="n">
        <v>0</v>
      </c>
      <c r="AH111" s="53" t="n">
        <f aca="false">SUM(AC111:AG111)</f>
        <v>213750.315575516</v>
      </c>
      <c r="AI111" s="55" t="n">
        <f aca="false">+AB111-L111-Q111</f>
        <v>90113.9304375</v>
      </c>
      <c r="AJ111" s="32" t="n">
        <f aca="false">L111+Q111</f>
        <v>36161</v>
      </c>
      <c r="AK111" s="56" t="s">
        <v>73</v>
      </c>
      <c r="AL111" s="56" t="s">
        <v>73</v>
      </c>
      <c r="AM111" s="56" t="n">
        <v>0</v>
      </c>
      <c r="AN111" s="32" t="n">
        <f aca="false">+AJ111-AM111</f>
        <v>36161</v>
      </c>
      <c r="AO111" s="32" t="n">
        <f aca="false">AC111-AJ111</f>
        <v>85899.3155755163</v>
      </c>
      <c r="AP111" s="2" t="n">
        <v>35534</v>
      </c>
      <c r="AQ111" s="56" t="s">
        <v>73</v>
      </c>
      <c r="AR111" s="56" t="s">
        <v>73</v>
      </c>
      <c r="AS111" s="56" t="s">
        <v>73</v>
      </c>
      <c r="AX111" s="32" t="n">
        <f aca="false">+M111</f>
        <v>8202.03</v>
      </c>
      <c r="AY111" s="32" t="n">
        <f aca="false">+N111</f>
        <v>0</v>
      </c>
      <c r="AZ111" s="32" t="n">
        <f aca="false">+R111</f>
        <v>7025.825</v>
      </c>
      <c r="BA111" s="32" t="n">
        <f aca="false">+'load Info'!S111</f>
        <v>0</v>
      </c>
      <c r="BB111" s="32" t="n">
        <f aca="false">+X111</f>
        <v>-575</v>
      </c>
      <c r="BE111" s="57" t="n">
        <f aca="false">IF(AX111&lt;0,AX111,0)</f>
        <v>0</v>
      </c>
      <c r="BF111" s="57" t="n">
        <f aca="false">IF(AY111&lt;0,AY111,0)</f>
        <v>0</v>
      </c>
      <c r="BG111" s="57" t="n">
        <f aca="false">IF(AZ111&lt;0,AZ111,0)</f>
        <v>0</v>
      </c>
      <c r="BH111" s="57" t="n">
        <f aca="false">IF(BA111&lt;0,BA111,0)</f>
        <v>0</v>
      </c>
      <c r="BI111" s="57" t="n">
        <f aca="false">IF(BB111&lt;0,BB111,0)</f>
        <v>-575</v>
      </c>
      <c r="BJ111" s="32" t="n">
        <f aca="false">SUM(BE111:BI111)</f>
        <v>-575</v>
      </c>
      <c r="BK111" s="9" t="n">
        <v>97</v>
      </c>
    </row>
    <row r="112" customFormat="false" ht="12.75" hidden="false" customHeight="false" outlineLevel="0" collapsed="false">
      <c r="B112" s="9" t="n">
        <f aca="false">+MONTH(D112)</f>
        <v>4</v>
      </c>
      <c r="D112" s="2" t="n">
        <v>35535</v>
      </c>
      <c r="E112" s="62" t="n">
        <v>15</v>
      </c>
      <c r="F112" s="62" t="n">
        <v>15</v>
      </c>
      <c r="G112" s="62" t="n">
        <v>39</v>
      </c>
      <c r="H112" s="62" t="n">
        <v>59</v>
      </c>
      <c r="I112" s="50" t="n">
        <f aca="false">AVERAGE(G112:H112)</f>
        <v>49</v>
      </c>
      <c r="J112" s="37" t="s">
        <v>72</v>
      </c>
      <c r="K112" s="5" t="n">
        <v>36022</v>
      </c>
      <c r="L112" s="54" t="n">
        <v>32064</v>
      </c>
      <c r="M112" s="54" t="n">
        <v>-1459.97</v>
      </c>
      <c r="N112" s="54" t="n">
        <v>0</v>
      </c>
      <c r="O112" s="63" t="n">
        <v>0</v>
      </c>
      <c r="P112" s="5" t="n">
        <v>8847</v>
      </c>
      <c r="Q112" s="54" t="n">
        <v>3407</v>
      </c>
      <c r="R112" s="63" t="n">
        <v>-2284.1375</v>
      </c>
      <c r="S112" s="54" t="n">
        <v>0</v>
      </c>
      <c r="T112" s="54" t="n">
        <v>-1</v>
      </c>
      <c r="U112" s="54" t="n">
        <v>-24.92465625</v>
      </c>
      <c r="V112" s="5" t="n">
        <v>15930</v>
      </c>
      <c r="W112" s="54" t="n">
        <v>19048</v>
      </c>
      <c r="X112" s="54" t="n">
        <v>-575</v>
      </c>
      <c r="Y112" s="54" t="n">
        <v>0</v>
      </c>
      <c r="Z112" s="63" t="n">
        <v>-344</v>
      </c>
      <c r="AA112" s="54" t="n">
        <v>0</v>
      </c>
      <c r="AB112" s="53" t="n">
        <f aca="false">SUM(K112:Z112)</f>
        <v>110628.96784375</v>
      </c>
      <c r="AC112" s="54" t="n">
        <v>112208.899533688</v>
      </c>
      <c r="AD112" s="54" t="n">
        <v>12782</v>
      </c>
      <c r="AE112" s="54" t="n">
        <v>31898</v>
      </c>
      <c r="AF112" s="54" t="n">
        <v>6065</v>
      </c>
      <c r="AG112" s="54" t="n">
        <v>0</v>
      </c>
      <c r="AH112" s="53" t="n">
        <f aca="false">SUM(AC112:AG112)</f>
        <v>162953.899533688</v>
      </c>
      <c r="AI112" s="55" t="n">
        <f aca="false">+AB112-L112-Q112</f>
        <v>75157.96784375</v>
      </c>
      <c r="AJ112" s="32" t="n">
        <f aca="false">L112+Q112</f>
        <v>35471</v>
      </c>
      <c r="AK112" s="56" t="s">
        <v>73</v>
      </c>
      <c r="AL112" s="56" t="s">
        <v>73</v>
      </c>
      <c r="AM112" s="56" t="n">
        <v>0</v>
      </c>
      <c r="AN112" s="32" t="n">
        <f aca="false">+AJ112-AM112</f>
        <v>35471</v>
      </c>
      <c r="AO112" s="32" t="n">
        <f aca="false">AC112-AJ112</f>
        <v>76737.8995336879</v>
      </c>
      <c r="AP112" s="2" t="n">
        <v>35535</v>
      </c>
      <c r="AQ112" s="56" t="s">
        <v>73</v>
      </c>
      <c r="AR112" s="56" t="s">
        <v>73</v>
      </c>
      <c r="AS112" s="56" t="s">
        <v>73</v>
      </c>
      <c r="AX112" s="32" t="n">
        <f aca="false">+M112</f>
        <v>-1459.97</v>
      </c>
      <c r="AY112" s="32" t="n">
        <f aca="false">+N112</f>
        <v>0</v>
      </c>
      <c r="AZ112" s="32" t="n">
        <f aca="false">+R112</f>
        <v>-2284.1375</v>
      </c>
      <c r="BA112" s="32" t="n">
        <f aca="false">+'load Info'!S112</f>
        <v>0</v>
      </c>
      <c r="BB112" s="32" t="n">
        <f aca="false">+X112</f>
        <v>-575</v>
      </c>
      <c r="BE112" s="57" t="n">
        <f aca="false">IF(AX112&lt;0,AX112,0)</f>
        <v>-1459.97</v>
      </c>
      <c r="BF112" s="57" t="n">
        <f aca="false">IF(AY112&lt;0,AY112,0)</f>
        <v>0</v>
      </c>
      <c r="BG112" s="57" t="n">
        <f aca="false">IF(AZ112&lt;0,AZ112,0)</f>
        <v>-2284.1375</v>
      </c>
      <c r="BH112" s="57" t="n">
        <f aca="false">IF(BA112&lt;0,BA112,0)</f>
        <v>0</v>
      </c>
      <c r="BI112" s="57" t="n">
        <f aca="false">IF(BB112&lt;0,BB112,0)</f>
        <v>-575</v>
      </c>
      <c r="BJ112" s="32" t="n">
        <f aca="false">SUM(BE112:BI112)</f>
        <v>-4319.1075</v>
      </c>
      <c r="BK112" s="9" t="n">
        <v>97</v>
      </c>
    </row>
    <row r="113" customFormat="false" ht="12.75" hidden="false" customHeight="false" outlineLevel="0" collapsed="false">
      <c r="B113" s="9" t="n">
        <f aca="false">+MONTH(D113)</f>
        <v>4</v>
      </c>
      <c r="D113" s="2" t="n">
        <v>35536</v>
      </c>
      <c r="E113" s="62" t="n">
        <v>10</v>
      </c>
      <c r="F113" s="62" t="n">
        <v>6</v>
      </c>
      <c r="G113" s="62" t="n">
        <v>52</v>
      </c>
      <c r="H113" s="62" t="n">
        <v>70</v>
      </c>
      <c r="I113" s="50" t="n">
        <f aca="false">AVERAGE(G113:H113)</f>
        <v>61</v>
      </c>
      <c r="J113" s="37" t="s">
        <v>72</v>
      </c>
      <c r="K113" s="5" t="n">
        <v>27022</v>
      </c>
      <c r="L113" s="54" t="n">
        <v>31067</v>
      </c>
      <c r="M113" s="54" t="n">
        <v>-10289.97</v>
      </c>
      <c r="N113" s="54" t="n">
        <v>0</v>
      </c>
      <c r="O113" s="63" t="n">
        <v>0</v>
      </c>
      <c r="P113" s="5" t="n">
        <v>8847</v>
      </c>
      <c r="Q113" s="54" t="n">
        <v>3407</v>
      </c>
      <c r="R113" s="63" t="n">
        <v>-2625.99</v>
      </c>
      <c r="S113" s="54" t="n">
        <v>0</v>
      </c>
      <c r="T113" s="54" t="n">
        <v>0</v>
      </c>
      <c r="U113" s="54" t="n">
        <v>-24.070025</v>
      </c>
      <c r="V113" s="5" t="n">
        <v>15930</v>
      </c>
      <c r="W113" s="54" t="n">
        <v>19048</v>
      </c>
      <c r="X113" s="54" t="n">
        <v>-575</v>
      </c>
      <c r="Y113" s="54" t="n">
        <v>0</v>
      </c>
      <c r="Z113" s="63" t="n">
        <v>-344</v>
      </c>
      <c r="AA113" s="54" t="n">
        <v>0</v>
      </c>
      <c r="AB113" s="53" t="n">
        <f aca="false">SUM(K113:Z113)</f>
        <v>91461.969975</v>
      </c>
      <c r="AC113" s="54" t="n">
        <v>86829.154869898</v>
      </c>
      <c r="AD113" s="54" t="n">
        <v>8798</v>
      </c>
      <c r="AE113" s="54" t="n">
        <v>17312</v>
      </c>
      <c r="AF113" s="54" t="n">
        <v>3528</v>
      </c>
      <c r="AG113" s="54" t="n">
        <v>0</v>
      </c>
      <c r="AH113" s="53" t="n">
        <f aca="false">SUM(AC113:AG113)</f>
        <v>116467.154869898</v>
      </c>
      <c r="AI113" s="55" t="n">
        <f aca="false">+AB113-L113-Q113</f>
        <v>56987.969975</v>
      </c>
      <c r="AJ113" s="32" t="n">
        <f aca="false">L113+Q113</f>
        <v>34474</v>
      </c>
      <c r="AK113" s="56" t="s">
        <v>73</v>
      </c>
      <c r="AL113" s="56" t="s">
        <v>73</v>
      </c>
      <c r="AM113" s="56" t="n">
        <v>0</v>
      </c>
      <c r="AN113" s="32" t="n">
        <f aca="false">+AJ113-AM113</f>
        <v>34474</v>
      </c>
      <c r="AO113" s="32" t="n">
        <f aca="false">AC113-AJ113</f>
        <v>52355.1548698979</v>
      </c>
      <c r="AP113" s="2" t="n">
        <v>35536</v>
      </c>
      <c r="AQ113" s="56" t="s">
        <v>73</v>
      </c>
      <c r="AR113" s="56" t="s">
        <v>73</v>
      </c>
      <c r="AS113" s="56" t="s">
        <v>73</v>
      </c>
      <c r="AX113" s="32" t="n">
        <f aca="false">+M113</f>
        <v>-10289.97</v>
      </c>
      <c r="AY113" s="32" t="n">
        <f aca="false">+N113</f>
        <v>0</v>
      </c>
      <c r="AZ113" s="32" t="n">
        <f aca="false">+R113</f>
        <v>-2625.99</v>
      </c>
      <c r="BA113" s="32" t="n">
        <f aca="false">+'load Info'!S113</f>
        <v>0</v>
      </c>
      <c r="BB113" s="32" t="n">
        <f aca="false">+X113</f>
        <v>-575</v>
      </c>
      <c r="BE113" s="57" t="n">
        <f aca="false">IF(AX113&lt;0,AX113,0)</f>
        <v>-10289.97</v>
      </c>
      <c r="BF113" s="57" t="n">
        <f aca="false">IF(AY113&lt;0,AY113,0)</f>
        <v>0</v>
      </c>
      <c r="BG113" s="57" t="n">
        <f aca="false">IF(AZ113&lt;0,AZ113,0)</f>
        <v>-2625.99</v>
      </c>
      <c r="BH113" s="57" t="n">
        <f aca="false">IF(BA113&lt;0,BA113,0)</f>
        <v>0</v>
      </c>
      <c r="BI113" s="57" t="n">
        <f aca="false">IF(BB113&lt;0,BB113,0)</f>
        <v>-575</v>
      </c>
      <c r="BJ113" s="32" t="n">
        <f aca="false">SUM(BE113:BI113)</f>
        <v>-13490.96</v>
      </c>
      <c r="BK113" s="9" t="n">
        <v>97</v>
      </c>
    </row>
    <row r="114" customFormat="false" ht="12.75" hidden="false" customHeight="false" outlineLevel="0" collapsed="false">
      <c r="B114" s="9" t="n">
        <f aca="false">+MONTH(D114)</f>
        <v>4</v>
      </c>
      <c r="D114" s="2" t="n">
        <v>35537</v>
      </c>
      <c r="E114" s="62" t="n">
        <v>10</v>
      </c>
      <c r="F114" s="62" t="n">
        <v>13</v>
      </c>
      <c r="G114" s="62" t="n">
        <v>39</v>
      </c>
      <c r="H114" s="62" t="n">
        <v>63</v>
      </c>
      <c r="I114" s="50" t="n">
        <f aca="false">AVERAGE(G114:H114)</f>
        <v>51</v>
      </c>
      <c r="J114" s="37" t="s">
        <v>72</v>
      </c>
      <c r="K114" s="5" t="n">
        <v>32022</v>
      </c>
      <c r="L114" s="54" t="n">
        <v>32512</v>
      </c>
      <c r="M114" s="54" t="n">
        <v>-1012.97</v>
      </c>
      <c r="N114" s="54" t="n">
        <v>0</v>
      </c>
      <c r="O114" s="63" t="n">
        <v>0</v>
      </c>
      <c r="P114" s="5" t="n">
        <v>8847</v>
      </c>
      <c r="Q114" s="54" t="n">
        <v>3477</v>
      </c>
      <c r="R114" s="63" t="n">
        <v>-2399.25</v>
      </c>
      <c r="S114" s="54" t="n">
        <v>-203</v>
      </c>
      <c r="T114" s="54" t="n">
        <v>-1</v>
      </c>
      <c r="U114" s="54" t="n">
        <v>-24.811875</v>
      </c>
      <c r="V114" s="5" t="n">
        <v>15930</v>
      </c>
      <c r="W114" s="54" t="n">
        <v>19048</v>
      </c>
      <c r="X114" s="54" t="n">
        <v>-575</v>
      </c>
      <c r="Y114" s="54" t="n">
        <v>0</v>
      </c>
      <c r="Z114" s="63" t="n">
        <v>-344</v>
      </c>
      <c r="AA114" s="54" t="n">
        <v>0</v>
      </c>
      <c r="AB114" s="53" t="n">
        <f aca="false">SUM(K114:Z114)</f>
        <v>107275.968125</v>
      </c>
      <c r="AC114" s="54" t="n">
        <v>111343.208379951</v>
      </c>
      <c r="AD114" s="54" t="n">
        <v>57107</v>
      </c>
      <c r="AE114" s="54" t="n">
        <v>8672</v>
      </c>
      <c r="AF114" s="54" t="n">
        <v>8064</v>
      </c>
      <c r="AG114" s="54" t="n">
        <v>0</v>
      </c>
      <c r="AH114" s="53" t="n">
        <f aca="false">SUM(AC114:AG114)</f>
        <v>185186.208379951</v>
      </c>
      <c r="AI114" s="55" t="n">
        <f aca="false">+AB114-L114-Q114</f>
        <v>71286.968125</v>
      </c>
      <c r="AJ114" s="32" t="n">
        <f aca="false">L114+Q114</f>
        <v>35989</v>
      </c>
      <c r="AK114" s="56" t="s">
        <v>73</v>
      </c>
      <c r="AL114" s="56" t="s">
        <v>73</v>
      </c>
      <c r="AM114" s="56" t="n">
        <v>0</v>
      </c>
      <c r="AN114" s="32" t="n">
        <f aca="false">+AJ114-AM114</f>
        <v>35989</v>
      </c>
      <c r="AO114" s="32" t="n">
        <f aca="false">AC114-AJ114</f>
        <v>75354.208379951</v>
      </c>
      <c r="AP114" s="2" t="n">
        <v>35537</v>
      </c>
      <c r="AQ114" s="56" t="s">
        <v>73</v>
      </c>
      <c r="AR114" s="56" t="s">
        <v>73</v>
      </c>
      <c r="AS114" s="56" t="s">
        <v>73</v>
      </c>
      <c r="AX114" s="32" t="n">
        <f aca="false">+M114</f>
        <v>-1012.97</v>
      </c>
      <c r="AY114" s="32" t="n">
        <f aca="false">+N114</f>
        <v>0</v>
      </c>
      <c r="AZ114" s="32" t="n">
        <f aca="false">+R114</f>
        <v>-2399.25</v>
      </c>
      <c r="BA114" s="32" t="n">
        <f aca="false">+'load Info'!S114</f>
        <v>-203</v>
      </c>
      <c r="BB114" s="32" t="n">
        <f aca="false">+X114</f>
        <v>-575</v>
      </c>
      <c r="BE114" s="57" t="n">
        <f aca="false">IF(AX114&lt;0,AX114,0)</f>
        <v>-1012.97</v>
      </c>
      <c r="BF114" s="57" t="n">
        <f aca="false">IF(AY114&lt;0,AY114,0)</f>
        <v>0</v>
      </c>
      <c r="BG114" s="57" t="n">
        <f aca="false">IF(AZ114&lt;0,AZ114,0)</f>
        <v>-2399.25</v>
      </c>
      <c r="BH114" s="57" t="n">
        <f aca="false">IF(BA114&lt;0,BA114,0)</f>
        <v>-203</v>
      </c>
      <c r="BI114" s="57" t="n">
        <f aca="false">IF(BB114&lt;0,BB114,0)</f>
        <v>-575</v>
      </c>
      <c r="BJ114" s="32" t="n">
        <f aca="false">SUM(BE114:BI114)</f>
        <v>-4190.22</v>
      </c>
      <c r="BK114" s="9" t="n">
        <v>97</v>
      </c>
    </row>
    <row r="115" customFormat="false" ht="12.75" hidden="false" customHeight="false" outlineLevel="0" collapsed="false">
      <c r="B115" s="9" t="n">
        <f aca="false">+MONTH(D115)</f>
        <v>4</v>
      </c>
      <c r="D115" s="2" t="n">
        <v>35538</v>
      </c>
      <c r="E115" s="62" t="n">
        <v>17</v>
      </c>
      <c r="F115" s="62" t="n">
        <v>17</v>
      </c>
      <c r="G115" s="62" t="n">
        <v>41</v>
      </c>
      <c r="H115" s="62" t="n">
        <v>54</v>
      </c>
      <c r="I115" s="50" t="n">
        <f aca="false">AVERAGE(G115:H115)</f>
        <v>47.5</v>
      </c>
      <c r="J115" s="37" t="s">
        <v>72</v>
      </c>
      <c r="K115" s="5" t="n">
        <v>35819</v>
      </c>
      <c r="L115" s="54" t="n">
        <v>30530</v>
      </c>
      <c r="M115" s="54" t="n">
        <v>15095.03</v>
      </c>
      <c r="N115" s="54" t="n">
        <v>0</v>
      </c>
      <c r="O115" s="63" t="n">
        <v>0</v>
      </c>
      <c r="P115" s="5" t="n">
        <v>13847</v>
      </c>
      <c r="Q115" s="54" t="n">
        <v>3777</v>
      </c>
      <c r="R115" s="63" t="n">
        <v>15670.0275</v>
      </c>
      <c r="S115" s="54" t="n">
        <v>-203</v>
      </c>
      <c r="T115" s="54" t="n">
        <v>-1</v>
      </c>
      <c r="U115" s="54" t="n">
        <v>-83.23506875</v>
      </c>
      <c r="V115" s="5" t="n">
        <v>15930</v>
      </c>
      <c r="W115" s="54" t="n">
        <v>19048</v>
      </c>
      <c r="X115" s="54" t="n">
        <v>-575</v>
      </c>
      <c r="Y115" s="54" t="n">
        <v>0</v>
      </c>
      <c r="Z115" s="63" t="n">
        <v>-344</v>
      </c>
      <c r="AA115" s="54" t="n">
        <v>0</v>
      </c>
      <c r="AB115" s="53" t="n">
        <f aca="false">SUM(K115:Z115)</f>
        <v>148509.82243125</v>
      </c>
      <c r="AC115" s="54" t="n">
        <v>144850.505550828</v>
      </c>
      <c r="AD115" s="54" t="n">
        <v>32066</v>
      </c>
      <c r="AE115" s="54" t="n">
        <v>23523</v>
      </c>
      <c r="AF115" s="54" t="n">
        <v>9444</v>
      </c>
      <c r="AG115" s="54" t="n">
        <v>0</v>
      </c>
      <c r="AH115" s="53" t="n">
        <f aca="false">SUM(AC115:AG115)</f>
        <v>209883.505550828</v>
      </c>
      <c r="AI115" s="55" t="n">
        <f aca="false">+AB115-L115-Q115</f>
        <v>114202.82243125</v>
      </c>
      <c r="AJ115" s="32" t="n">
        <f aca="false">L115+Q115</f>
        <v>34307</v>
      </c>
      <c r="AK115" s="56" t="s">
        <v>73</v>
      </c>
      <c r="AL115" s="56" t="s">
        <v>73</v>
      </c>
      <c r="AM115" s="56" t="n">
        <v>0</v>
      </c>
      <c r="AN115" s="32" t="n">
        <f aca="false">+AJ115-AM115</f>
        <v>34307</v>
      </c>
      <c r="AO115" s="32" t="n">
        <f aca="false">AC115-AJ115</f>
        <v>110543.505550828</v>
      </c>
      <c r="AP115" s="2" t="n">
        <v>35538</v>
      </c>
      <c r="AQ115" s="56" t="s">
        <v>73</v>
      </c>
      <c r="AR115" s="56" t="s">
        <v>73</v>
      </c>
      <c r="AS115" s="56" t="s">
        <v>73</v>
      </c>
      <c r="AX115" s="32" t="n">
        <f aca="false">+M115</f>
        <v>15095.03</v>
      </c>
      <c r="AY115" s="32" t="n">
        <f aca="false">+N115</f>
        <v>0</v>
      </c>
      <c r="AZ115" s="32" t="n">
        <f aca="false">+R115</f>
        <v>15670.0275</v>
      </c>
      <c r="BA115" s="32" t="n">
        <f aca="false">+'load Info'!S115</f>
        <v>-203</v>
      </c>
      <c r="BB115" s="32" t="n">
        <f aca="false">+X115</f>
        <v>-575</v>
      </c>
      <c r="BE115" s="57" t="n">
        <f aca="false">IF(AX115&lt;0,AX115,0)</f>
        <v>0</v>
      </c>
      <c r="BF115" s="57" t="n">
        <f aca="false">IF(AY115&lt;0,AY115,0)</f>
        <v>0</v>
      </c>
      <c r="BG115" s="57" t="n">
        <f aca="false">IF(AZ115&lt;0,AZ115,0)</f>
        <v>0</v>
      </c>
      <c r="BH115" s="57" t="n">
        <f aca="false">IF(BA115&lt;0,BA115,0)</f>
        <v>-203</v>
      </c>
      <c r="BI115" s="57" t="n">
        <f aca="false">IF(BB115&lt;0,BB115,0)</f>
        <v>-575</v>
      </c>
      <c r="BJ115" s="32" t="n">
        <f aca="false">SUM(BE115:BI115)</f>
        <v>-778</v>
      </c>
      <c r="BK115" s="9" t="n">
        <v>97</v>
      </c>
    </row>
    <row r="116" customFormat="false" ht="12.75" hidden="false" customHeight="false" outlineLevel="0" collapsed="false">
      <c r="B116" s="9" t="n">
        <f aca="false">+MONTH(D116)</f>
        <v>4</v>
      </c>
      <c r="D116" s="2" t="n">
        <v>35539</v>
      </c>
      <c r="E116" s="62" t="n">
        <v>11</v>
      </c>
      <c r="F116" s="62" t="n">
        <v>13</v>
      </c>
      <c r="G116" s="62" t="n">
        <v>39</v>
      </c>
      <c r="H116" s="62" t="n">
        <v>63</v>
      </c>
      <c r="I116" s="50" t="n">
        <f aca="false">AVERAGE(G116:H116)</f>
        <v>51</v>
      </c>
      <c r="J116" s="37" t="s">
        <v>72</v>
      </c>
      <c r="K116" s="5" t="n">
        <v>31819</v>
      </c>
      <c r="L116" s="54" t="n">
        <v>30530</v>
      </c>
      <c r="M116" s="54" t="n">
        <v>-1930.97</v>
      </c>
      <c r="N116" s="54" t="n">
        <v>0</v>
      </c>
      <c r="O116" s="63" t="n">
        <v>0</v>
      </c>
      <c r="P116" s="5" t="n">
        <v>13847</v>
      </c>
      <c r="Q116" s="54" t="n">
        <v>3777</v>
      </c>
      <c r="R116" s="63" t="n">
        <v>-4310.8</v>
      </c>
      <c r="S116" s="54" t="n">
        <v>-203</v>
      </c>
      <c r="T116" s="54" t="n">
        <v>-2</v>
      </c>
      <c r="U116" s="54" t="n">
        <v>-33.283</v>
      </c>
      <c r="V116" s="5" t="n">
        <v>15930</v>
      </c>
      <c r="W116" s="54" t="n">
        <v>19048</v>
      </c>
      <c r="X116" s="54" t="n">
        <v>-575</v>
      </c>
      <c r="Y116" s="54" t="n">
        <v>0</v>
      </c>
      <c r="Z116" s="63" t="n">
        <v>-344</v>
      </c>
      <c r="AA116" s="54" t="n">
        <v>0</v>
      </c>
      <c r="AB116" s="53" t="n">
        <f aca="false">SUM(K116:Z116)</f>
        <v>107551.947</v>
      </c>
      <c r="AC116" s="54" t="n">
        <v>108165.649135141</v>
      </c>
      <c r="AD116" s="54" t="n">
        <v>0</v>
      </c>
      <c r="AE116" s="54" t="n">
        <v>8166</v>
      </c>
      <c r="AF116" s="54" t="n">
        <v>6121</v>
      </c>
      <c r="AG116" s="54" t="n">
        <v>0</v>
      </c>
      <c r="AH116" s="53" t="n">
        <f aca="false">SUM(AC116:AG116)</f>
        <v>122452.649135141</v>
      </c>
      <c r="AI116" s="55" t="n">
        <f aca="false">+AB116-L116-Q116</f>
        <v>73244.947</v>
      </c>
      <c r="AJ116" s="32" t="n">
        <f aca="false">L116+Q116</f>
        <v>34307</v>
      </c>
      <c r="AK116" s="56" t="s">
        <v>73</v>
      </c>
      <c r="AL116" s="56" t="s">
        <v>73</v>
      </c>
      <c r="AM116" s="56" t="n">
        <v>0</v>
      </c>
      <c r="AN116" s="32" t="n">
        <f aca="false">+AJ116-AM116</f>
        <v>34307</v>
      </c>
      <c r="AO116" s="32" t="n">
        <f aca="false">AC116-AJ116</f>
        <v>73858.6491351408</v>
      </c>
      <c r="AP116" s="2" t="n">
        <v>35539</v>
      </c>
      <c r="AQ116" s="56" t="s">
        <v>73</v>
      </c>
      <c r="AR116" s="56" t="s">
        <v>73</v>
      </c>
      <c r="AS116" s="56" t="s">
        <v>73</v>
      </c>
      <c r="AX116" s="32" t="n">
        <f aca="false">+M116</f>
        <v>-1930.97</v>
      </c>
      <c r="AY116" s="32" t="n">
        <f aca="false">+N116</f>
        <v>0</v>
      </c>
      <c r="AZ116" s="32" t="n">
        <f aca="false">+R116</f>
        <v>-4310.8</v>
      </c>
      <c r="BA116" s="32" t="n">
        <f aca="false">+'load Info'!S116</f>
        <v>-203</v>
      </c>
      <c r="BB116" s="32" t="n">
        <f aca="false">+X116</f>
        <v>-575</v>
      </c>
      <c r="BE116" s="57" t="n">
        <f aca="false">IF(AX116&lt;0,AX116,0)</f>
        <v>-1930.97</v>
      </c>
      <c r="BF116" s="57" t="n">
        <f aca="false">IF(AY116&lt;0,AY116,0)</f>
        <v>0</v>
      </c>
      <c r="BG116" s="57" t="n">
        <f aca="false">IF(AZ116&lt;0,AZ116,0)</f>
        <v>-4310.8</v>
      </c>
      <c r="BH116" s="57" t="n">
        <f aca="false">IF(BA116&lt;0,BA116,0)</f>
        <v>-203</v>
      </c>
      <c r="BI116" s="57" t="n">
        <f aca="false">IF(BB116&lt;0,BB116,0)</f>
        <v>-575</v>
      </c>
      <c r="BJ116" s="32" t="n">
        <f aca="false">SUM(BE116:BI116)</f>
        <v>-7019.77</v>
      </c>
      <c r="BK116" s="9" t="n">
        <v>97</v>
      </c>
    </row>
    <row r="117" customFormat="false" ht="12.75" hidden="false" customHeight="false" outlineLevel="0" collapsed="false">
      <c r="B117" s="9" t="n">
        <f aca="false">+MONTH(D117)</f>
        <v>4</v>
      </c>
      <c r="D117" s="2" t="n">
        <v>35540</v>
      </c>
      <c r="E117" s="62" t="n">
        <v>13</v>
      </c>
      <c r="F117" s="62" t="n">
        <v>13</v>
      </c>
      <c r="G117" s="62" t="n">
        <v>45</v>
      </c>
      <c r="H117" s="62" t="n">
        <v>59</v>
      </c>
      <c r="I117" s="50" t="n">
        <f aca="false">AVERAGE(G117:H117)</f>
        <v>52</v>
      </c>
      <c r="J117" s="37" t="s">
        <v>72</v>
      </c>
      <c r="K117" s="5" t="n">
        <v>31819</v>
      </c>
      <c r="L117" s="54" t="n">
        <v>30530</v>
      </c>
      <c r="M117" s="54" t="n">
        <v>-7583.97</v>
      </c>
      <c r="N117" s="54" t="n">
        <v>0</v>
      </c>
      <c r="O117" s="63" t="n">
        <v>0</v>
      </c>
      <c r="P117" s="5" t="n">
        <v>13847</v>
      </c>
      <c r="Q117" s="54" t="n">
        <v>3777</v>
      </c>
      <c r="R117" s="63" t="n">
        <v>-7952.8825</v>
      </c>
      <c r="S117" s="54" t="n">
        <v>-203</v>
      </c>
      <c r="T117" s="54" t="n">
        <v>-1</v>
      </c>
      <c r="U117" s="54" t="n">
        <v>-24.17779375</v>
      </c>
      <c r="V117" s="5" t="n">
        <v>15930</v>
      </c>
      <c r="W117" s="54" t="n">
        <v>19048</v>
      </c>
      <c r="X117" s="54" t="n">
        <v>-575</v>
      </c>
      <c r="Y117" s="54" t="n">
        <v>0</v>
      </c>
      <c r="Z117" s="63" t="n">
        <v>-344</v>
      </c>
      <c r="AA117" s="54" t="n">
        <v>0</v>
      </c>
      <c r="AB117" s="53" t="n">
        <f aca="false">SUM(K117:Z117)</f>
        <v>98266.96970625</v>
      </c>
      <c r="AC117" s="54" t="n">
        <v>95837.2744420967</v>
      </c>
      <c r="AD117" s="54" t="n">
        <v>0</v>
      </c>
      <c r="AE117" s="54" t="n">
        <v>5977</v>
      </c>
      <c r="AF117" s="54" t="n">
        <v>4673</v>
      </c>
      <c r="AG117" s="54" t="n">
        <v>0</v>
      </c>
      <c r="AH117" s="53" t="n">
        <f aca="false">SUM(AC117:AG117)</f>
        <v>106487.274442097</v>
      </c>
      <c r="AI117" s="55" t="n">
        <f aca="false">+AB117-L117-Q117</f>
        <v>63959.96970625</v>
      </c>
      <c r="AJ117" s="32" t="n">
        <f aca="false">L117+Q117</f>
        <v>34307</v>
      </c>
      <c r="AK117" s="56" t="s">
        <v>73</v>
      </c>
      <c r="AL117" s="56" t="s">
        <v>73</v>
      </c>
      <c r="AM117" s="56" t="n">
        <v>0</v>
      </c>
      <c r="AN117" s="32" t="n">
        <f aca="false">+AJ117-AM117</f>
        <v>34307</v>
      </c>
      <c r="AO117" s="32" t="n">
        <f aca="false">AC117-AJ117</f>
        <v>61530.2744420967</v>
      </c>
      <c r="AP117" s="2" t="n">
        <v>35540</v>
      </c>
      <c r="AQ117" s="56" t="s">
        <v>73</v>
      </c>
      <c r="AR117" s="56" t="s">
        <v>73</v>
      </c>
      <c r="AS117" s="56" t="s">
        <v>73</v>
      </c>
      <c r="AX117" s="32" t="n">
        <f aca="false">+M117</f>
        <v>-7583.97</v>
      </c>
      <c r="AY117" s="32" t="n">
        <f aca="false">+N117</f>
        <v>0</v>
      </c>
      <c r="AZ117" s="32" t="n">
        <f aca="false">+R117</f>
        <v>-7952.8825</v>
      </c>
      <c r="BA117" s="32" t="n">
        <f aca="false">+'load Info'!S117</f>
        <v>-203</v>
      </c>
      <c r="BB117" s="32" t="n">
        <f aca="false">+X117</f>
        <v>-575</v>
      </c>
      <c r="BE117" s="57" t="n">
        <f aca="false">IF(AX117&lt;0,AX117,0)</f>
        <v>-7583.97</v>
      </c>
      <c r="BF117" s="57" t="n">
        <f aca="false">IF(AY117&lt;0,AY117,0)</f>
        <v>0</v>
      </c>
      <c r="BG117" s="57" t="n">
        <f aca="false">IF(AZ117&lt;0,AZ117,0)</f>
        <v>-7952.8825</v>
      </c>
      <c r="BH117" s="57" t="n">
        <f aca="false">IF(BA117&lt;0,BA117,0)</f>
        <v>-203</v>
      </c>
      <c r="BI117" s="57" t="n">
        <f aca="false">IF(BB117&lt;0,BB117,0)</f>
        <v>-575</v>
      </c>
      <c r="BJ117" s="32" t="n">
        <f aca="false">SUM(BE117:BI117)</f>
        <v>-16314.8525</v>
      </c>
      <c r="BK117" s="9" t="n">
        <v>97</v>
      </c>
    </row>
    <row r="118" customFormat="false" ht="12.75" hidden="false" customHeight="false" outlineLevel="0" collapsed="false">
      <c r="B118" s="9" t="n">
        <f aca="false">+MONTH(D118)</f>
        <v>4</v>
      </c>
      <c r="D118" s="2" t="n">
        <v>35541</v>
      </c>
      <c r="E118" s="62" t="n">
        <v>10</v>
      </c>
      <c r="F118" s="62" t="n">
        <v>10</v>
      </c>
      <c r="G118" s="62" t="n">
        <v>48</v>
      </c>
      <c r="H118" s="62" t="n">
        <v>66</v>
      </c>
      <c r="I118" s="50" t="n">
        <f aca="false">AVERAGE(G118:H118)</f>
        <v>57</v>
      </c>
      <c r="J118" s="37" t="s">
        <v>72</v>
      </c>
      <c r="K118" s="5" t="n">
        <v>32022</v>
      </c>
      <c r="L118" s="54" t="n">
        <v>30530</v>
      </c>
      <c r="M118" s="54" t="n">
        <v>-5298.97</v>
      </c>
      <c r="N118" s="54" t="n">
        <v>0</v>
      </c>
      <c r="O118" s="63" t="n">
        <v>0</v>
      </c>
      <c r="P118" s="5" t="n">
        <v>13847</v>
      </c>
      <c r="Q118" s="54" t="n">
        <v>3777</v>
      </c>
      <c r="R118" s="63" t="n">
        <v>-16341.8025</v>
      </c>
      <c r="S118" s="54" t="n">
        <v>-203</v>
      </c>
      <c r="T118" s="54" t="n">
        <v>-1</v>
      </c>
      <c r="U118" s="54" t="n">
        <v>-3.20549375</v>
      </c>
      <c r="V118" s="5" t="n">
        <v>15930</v>
      </c>
      <c r="W118" s="54" t="n">
        <v>19048</v>
      </c>
      <c r="X118" s="54" t="n">
        <v>-575</v>
      </c>
      <c r="Y118" s="54" t="n">
        <v>0</v>
      </c>
      <c r="Z118" s="63" t="n">
        <v>-344</v>
      </c>
      <c r="AA118" s="54" t="n">
        <v>0</v>
      </c>
      <c r="AB118" s="53" t="n">
        <f aca="false">SUM(K118:Z118)</f>
        <v>92387.02200625</v>
      </c>
      <c r="AC118" s="54" t="n">
        <v>97186.8636301184</v>
      </c>
      <c r="AD118" s="54" t="n">
        <v>8722</v>
      </c>
      <c r="AE118" s="54" t="n">
        <v>16</v>
      </c>
      <c r="AF118" s="54" t="n">
        <v>8237</v>
      </c>
      <c r="AG118" s="54" t="n">
        <v>0</v>
      </c>
      <c r="AH118" s="53" t="n">
        <f aca="false">SUM(AC118:AG118)</f>
        <v>114161.863630118</v>
      </c>
      <c r="AI118" s="55" t="n">
        <f aca="false">+AB118-L118-Q118</f>
        <v>58080.02200625</v>
      </c>
      <c r="AJ118" s="32" t="n">
        <f aca="false">L118+Q118</f>
        <v>34307</v>
      </c>
      <c r="AK118" s="56" t="s">
        <v>73</v>
      </c>
      <c r="AL118" s="56" t="s">
        <v>73</v>
      </c>
      <c r="AM118" s="56" t="n">
        <v>0</v>
      </c>
      <c r="AN118" s="32" t="n">
        <f aca="false">+AJ118-AM118</f>
        <v>34307</v>
      </c>
      <c r="AO118" s="32" t="n">
        <f aca="false">AC118-AJ118</f>
        <v>62879.8636301184</v>
      </c>
      <c r="AP118" s="2" t="n">
        <v>35541</v>
      </c>
      <c r="AQ118" s="56" t="s">
        <v>73</v>
      </c>
      <c r="AR118" s="56" t="s">
        <v>73</v>
      </c>
      <c r="AS118" s="56" t="s">
        <v>73</v>
      </c>
      <c r="AX118" s="32" t="n">
        <f aca="false">+M118</f>
        <v>-5298.97</v>
      </c>
      <c r="AY118" s="32" t="n">
        <f aca="false">+N118</f>
        <v>0</v>
      </c>
      <c r="AZ118" s="32" t="n">
        <f aca="false">+R118</f>
        <v>-16341.8025</v>
      </c>
      <c r="BA118" s="32" t="n">
        <f aca="false">+'load Info'!S118</f>
        <v>-203</v>
      </c>
      <c r="BB118" s="32" t="n">
        <f aca="false">+X118</f>
        <v>-575</v>
      </c>
      <c r="BE118" s="57" t="n">
        <f aca="false">IF(AX118&lt;0,AX118,0)</f>
        <v>-5298.97</v>
      </c>
      <c r="BF118" s="57" t="n">
        <f aca="false">IF(AY118&lt;0,AY118,0)</f>
        <v>0</v>
      </c>
      <c r="BG118" s="57" t="n">
        <f aca="false">IF(AZ118&lt;0,AZ118,0)</f>
        <v>-16341.8025</v>
      </c>
      <c r="BH118" s="57" t="n">
        <f aca="false">IF(BA118&lt;0,BA118,0)</f>
        <v>-203</v>
      </c>
      <c r="BI118" s="57" t="n">
        <f aca="false">IF(BB118&lt;0,BB118,0)</f>
        <v>-575</v>
      </c>
      <c r="BJ118" s="32" t="n">
        <f aca="false">SUM(BE118:BI118)</f>
        <v>-22418.7725</v>
      </c>
      <c r="BK118" s="9" t="n">
        <v>97</v>
      </c>
    </row>
    <row r="119" customFormat="false" ht="12.75" hidden="false" customHeight="false" outlineLevel="0" collapsed="false">
      <c r="B119" s="9" t="n">
        <f aca="false">+MONTH(D119)</f>
        <v>4</v>
      </c>
      <c r="D119" s="2" t="n">
        <v>35542</v>
      </c>
      <c r="E119" s="62" t="n">
        <v>16</v>
      </c>
      <c r="F119" s="62" t="n">
        <v>16</v>
      </c>
      <c r="G119" s="62" t="n">
        <v>48</v>
      </c>
      <c r="H119" s="62" t="n">
        <v>52</v>
      </c>
      <c r="I119" s="50" t="n">
        <f aca="false">AVERAGE(G119:H119)</f>
        <v>50</v>
      </c>
      <c r="J119" s="37" t="s">
        <v>72</v>
      </c>
      <c r="K119" s="5" t="n">
        <v>32022</v>
      </c>
      <c r="L119" s="54" t="n">
        <v>31243</v>
      </c>
      <c r="M119" s="54" t="n">
        <v>17840.03</v>
      </c>
      <c r="N119" s="54" t="n">
        <v>0</v>
      </c>
      <c r="O119" s="63" t="n">
        <v>0</v>
      </c>
      <c r="P119" s="5" t="n">
        <v>13847</v>
      </c>
      <c r="Q119" s="54" t="n">
        <v>3777</v>
      </c>
      <c r="R119" s="63" t="n">
        <v>-16460.0975</v>
      </c>
      <c r="S119" s="54" t="n">
        <v>-203</v>
      </c>
      <c r="T119" s="54" t="n">
        <v>-2</v>
      </c>
      <c r="U119" s="54" t="n">
        <v>-2.90975625</v>
      </c>
      <c r="V119" s="5" t="n">
        <v>15930</v>
      </c>
      <c r="W119" s="54" t="n">
        <v>19048</v>
      </c>
      <c r="X119" s="54" t="n">
        <v>-575</v>
      </c>
      <c r="Y119" s="54" t="n">
        <v>0</v>
      </c>
      <c r="Z119" s="63" t="n">
        <v>-344</v>
      </c>
      <c r="AA119" s="54" t="n">
        <v>0</v>
      </c>
      <c r="AB119" s="53" t="n">
        <f aca="false">SUM(K119:Z119)</f>
        <v>116120.02274375</v>
      </c>
      <c r="AC119" s="54" t="n">
        <v>119530.257403771</v>
      </c>
      <c r="AD119" s="54" t="n">
        <v>56273</v>
      </c>
      <c r="AE119" s="54" t="n">
        <v>0</v>
      </c>
      <c r="AF119" s="54" t="n">
        <v>8101</v>
      </c>
      <c r="AG119" s="54" t="n">
        <v>0</v>
      </c>
      <c r="AH119" s="53" t="n">
        <f aca="false">SUM(AC119:AG119)</f>
        <v>183904.257403771</v>
      </c>
      <c r="AI119" s="55" t="n">
        <f aca="false">+AB119-L119-Q119</f>
        <v>81100.02274375</v>
      </c>
      <c r="AJ119" s="32" t="n">
        <f aca="false">L119+Q119</f>
        <v>35020</v>
      </c>
      <c r="AK119" s="56" t="s">
        <v>73</v>
      </c>
      <c r="AL119" s="56" t="s">
        <v>73</v>
      </c>
      <c r="AM119" s="56" t="n">
        <v>0</v>
      </c>
      <c r="AN119" s="32" t="n">
        <f aca="false">+AJ119-AM119</f>
        <v>35020</v>
      </c>
      <c r="AO119" s="32" t="n">
        <f aca="false">AC119-AJ119</f>
        <v>84510.2574037708</v>
      </c>
      <c r="AP119" s="2" t="n">
        <v>35542</v>
      </c>
      <c r="AQ119" s="56" t="s">
        <v>73</v>
      </c>
      <c r="AR119" s="56" t="s">
        <v>73</v>
      </c>
      <c r="AS119" s="56" t="s">
        <v>73</v>
      </c>
      <c r="AX119" s="32" t="n">
        <f aca="false">+M119</f>
        <v>17840.03</v>
      </c>
      <c r="AY119" s="32" t="n">
        <f aca="false">+N119</f>
        <v>0</v>
      </c>
      <c r="AZ119" s="32" t="n">
        <f aca="false">+R119</f>
        <v>-16460.0975</v>
      </c>
      <c r="BA119" s="32" t="n">
        <f aca="false">+'load Info'!S119</f>
        <v>-203</v>
      </c>
      <c r="BB119" s="32" t="n">
        <f aca="false">+X119</f>
        <v>-575</v>
      </c>
      <c r="BE119" s="57" t="n">
        <f aca="false">IF(AX119&lt;0,AX119,0)</f>
        <v>0</v>
      </c>
      <c r="BF119" s="57" t="n">
        <f aca="false">IF(AY119&lt;0,AY119,0)</f>
        <v>0</v>
      </c>
      <c r="BG119" s="57" t="n">
        <f aca="false">IF(AZ119&lt;0,AZ119,0)</f>
        <v>-16460.0975</v>
      </c>
      <c r="BH119" s="57" t="n">
        <f aca="false">IF(BA119&lt;0,BA119,0)</f>
        <v>-203</v>
      </c>
      <c r="BI119" s="57" t="n">
        <f aca="false">IF(BB119&lt;0,BB119,0)</f>
        <v>-575</v>
      </c>
      <c r="BJ119" s="32" t="n">
        <f aca="false">SUM(BE119:BI119)</f>
        <v>-17238.0975</v>
      </c>
      <c r="BK119" s="9" t="n">
        <v>97</v>
      </c>
    </row>
    <row r="120" customFormat="false" ht="12.75" hidden="false" customHeight="false" outlineLevel="0" collapsed="false">
      <c r="B120" s="9" t="n">
        <f aca="false">+MONTH(D120)</f>
        <v>4</v>
      </c>
      <c r="D120" s="2" t="n">
        <v>35543</v>
      </c>
      <c r="E120" s="62" t="n">
        <v>17</v>
      </c>
      <c r="F120" s="62" t="n">
        <v>19</v>
      </c>
      <c r="G120" s="62" t="n">
        <v>45</v>
      </c>
      <c r="H120" s="62" t="n">
        <v>48</v>
      </c>
      <c r="I120" s="50" t="n">
        <f aca="false">AVERAGE(G120:H120)</f>
        <v>46.5</v>
      </c>
      <c r="J120" s="37" t="s">
        <v>72</v>
      </c>
      <c r="K120" s="5" t="n">
        <v>32022</v>
      </c>
      <c r="L120" s="54" t="n">
        <v>32094</v>
      </c>
      <c r="M120" s="54" t="n">
        <v>23408.03</v>
      </c>
      <c r="N120" s="54" t="n">
        <v>25500</v>
      </c>
      <c r="O120" s="63" t="n">
        <v>0</v>
      </c>
      <c r="P120" s="5" t="n">
        <v>13847</v>
      </c>
      <c r="Q120" s="54" t="n">
        <v>3777</v>
      </c>
      <c r="R120" s="63" t="n">
        <v>-16106.215</v>
      </c>
      <c r="S120" s="54" t="n">
        <v>-203</v>
      </c>
      <c r="T120" s="54" t="n">
        <v>-1</v>
      </c>
      <c r="U120" s="54" t="n">
        <v>-3.7944625</v>
      </c>
      <c r="V120" s="5" t="n">
        <v>15930</v>
      </c>
      <c r="W120" s="54" t="n">
        <v>19048</v>
      </c>
      <c r="X120" s="54" t="n">
        <v>-575</v>
      </c>
      <c r="Y120" s="54" t="n">
        <v>0</v>
      </c>
      <c r="Z120" s="63" t="n">
        <v>-344</v>
      </c>
      <c r="AA120" s="54" t="n">
        <v>0</v>
      </c>
      <c r="AB120" s="53" t="n">
        <f aca="false">SUM(K120:Z120)</f>
        <v>148393.0205375</v>
      </c>
      <c r="AC120" s="54" t="n">
        <v>152039.888733027</v>
      </c>
      <c r="AD120" s="54" t="n">
        <v>57657</v>
      </c>
      <c r="AE120" s="54" t="n">
        <v>0</v>
      </c>
      <c r="AF120" s="54" t="n">
        <v>10374</v>
      </c>
      <c r="AG120" s="54" t="n">
        <v>0</v>
      </c>
      <c r="AH120" s="53" t="n">
        <f aca="false">SUM(AC120:AG120)</f>
        <v>220070.888733027</v>
      </c>
      <c r="AI120" s="55" t="n">
        <f aca="false">+AB120-L120-Q120</f>
        <v>112522.0205375</v>
      </c>
      <c r="AJ120" s="32" t="n">
        <f aca="false">L120+Q120</f>
        <v>35871</v>
      </c>
      <c r="AK120" s="56" t="s">
        <v>73</v>
      </c>
      <c r="AL120" s="56" t="s">
        <v>73</v>
      </c>
      <c r="AM120" s="56" t="n">
        <v>0</v>
      </c>
      <c r="AN120" s="32" t="n">
        <f aca="false">+AJ120-AM120</f>
        <v>35871</v>
      </c>
      <c r="AO120" s="32" t="n">
        <f aca="false">AC120-AJ120</f>
        <v>116168.888733027</v>
      </c>
      <c r="AP120" s="2" t="n">
        <v>35543</v>
      </c>
      <c r="AQ120" s="56" t="s">
        <v>73</v>
      </c>
      <c r="AR120" s="56" t="s">
        <v>73</v>
      </c>
      <c r="AS120" s="56" t="s">
        <v>73</v>
      </c>
      <c r="AX120" s="32" t="n">
        <f aca="false">+M120</f>
        <v>23408.03</v>
      </c>
      <c r="AY120" s="32" t="n">
        <f aca="false">+N120</f>
        <v>25500</v>
      </c>
      <c r="AZ120" s="32" t="n">
        <f aca="false">+R120</f>
        <v>-16106.215</v>
      </c>
      <c r="BA120" s="32" t="n">
        <f aca="false">+'load Info'!S120</f>
        <v>-203</v>
      </c>
      <c r="BB120" s="32" t="n">
        <f aca="false">+X120</f>
        <v>-575</v>
      </c>
      <c r="BE120" s="57" t="n">
        <f aca="false">IF(AX120&lt;0,AX120,0)</f>
        <v>0</v>
      </c>
      <c r="BF120" s="57" t="n">
        <f aca="false">IF(AY120&lt;0,AY120,0)</f>
        <v>0</v>
      </c>
      <c r="BG120" s="57" t="n">
        <f aca="false">IF(AZ120&lt;0,AZ120,0)</f>
        <v>-16106.215</v>
      </c>
      <c r="BH120" s="57" t="n">
        <f aca="false">IF(BA120&lt;0,BA120,0)</f>
        <v>-203</v>
      </c>
      <c r="BI120" s="57" t="n">
        <f aca="false">IF(BB120&lt;0,BB120,0)</f>
        <v>-575</v>
      </c>
      <c r="BJ120" s="32" t="n">
        <f aca="false">SUM(BE120:BI120)</f>
        <v>-16884.215</v>
      </c>
      <c r="BK120" s="9" t="n">
        <v>97</v>
      </c>
    </row>
    <row r="121" customFormat="false" ht="12.75" hidden="false" customHeight="false" outlineLevel="0" collapsed="false">
      <c r="B121" s="9" t="n">
        <f aca="false">+MONTH(D121)</f>
        <v>4</v>
      </c>
      <c r="D121" s="2" t="n">
        <v>35544</v>
      </c>
      <c r="E121" s="62" t="n">
        <v>13</v>
      </c>
      <c r="F121" s="62" t="n">
        <v>14</v>
      </c>
      <c r="G121" s="62" t="n">
        <v>45</v>
      </c>
      <c r="H121" s="62" t="n">
        <v>59</v>
      </c>
      <c r="I121" s="50" t="n">
        <f aca="false">AVERAGE(G121:H121)</f>
        <v>52</v>
      </c>
      <c r="J121" s="37" t="s">
        <v>72</v>
      </c>
      <c r="K121" s="5" t="n">
        <v>32022</v>
      </c>
      <c r="L121" s="54" t="n">
        <v>32921</v>
      </c>
      <c r="M121" s="54" t="n">
        <v>16432.03</v>
      </c>
      <c r="N121" s="54" t="n">
        <v>0</v>
      </c>
      <c r="O121" s="63" t="n">
        <v>0</v>
      </c>
      <c r="P121" s="5" t="n">
        <v>13847</v>
      </c>
      <c r="Q121" s="54" t="n">
        <v>3777</v>
      </c>
      <c r="R121" s="63" t="n">
        <v>-16477.14</v>
      </c>
      <c r="S121" s="54" t="n">
        <v>-203</v>
      </c>
      <c r="T121" s="54" t="n">
        <v>-1</v>
      </c>
      <c r="U121" s="54" t="n">
        <v>-2.86715</v>
      </c>
      <c r="V121" s="5" t="n">
        <v>15930</v>
      </c>
      <c r="W121" s="54" t="n">
        <v>19048</v>
      </c>
      <c r="X121" s="54" t="n">
        <v>-575</v>
      </c>
      <c r="Y121" s="54" t="n">
        <v>0</v>
      </c>
      <c r="Z121" s="63" t="n">
        <v>-344</v>
      </c>
      <c r="AA121" s="54" t="n">
        <v>0</v>
      </c>
      <c r="AB121" s="53" t="n">
        <f aca="false">SUM(K121:Z121)</f>
        <v>116374.02285</v>
      </c>
      <c r="AC121" s="54" t="n">
        <v>119019.92016668</v>
      </c>
      <c r="AD121" s="54" t="n">
        <v>31647</v>
      </c>
      <c r="AE121" s="54" t="n">
        <v>0</v>
      </c>
      <c r="AF121" s="54" t="n">
        <v>7093</v>
      </c>
      <c r="AG121" s="54" t="n">
        <v>0</v>
      </c>
      <c r="AH121" s="53" t="n">
        <f aca="false">SUM(AC121:AG121)</f>
        <v>157759.92016668</v>
      </c>
      <c r="AI121" s="55" t="n">
        <f aca="false">+AB121-L121-Q121</f>
        <v>79676.02285</v>
      </c>
      <c r="AJ121" s="32" t="n">
        <f aca="false">L121+Q121</f>
        <v>36698</v>
      </c>
      <c r="AK121" s="56" t="s">
        <v>73</v>
      </c>
      <c r="AL121" s="56" t="s">
        <v>73</v>
      </c>
      <c r="AM121" s="56" t="n">
        <v>0</v>
      </c>
      <c r="AN121" s="32" t="n">
        <f aca="false">+AJ121-AM121</f>
        <v>36698</v>
      </c>
      <c r="AO121" s="32" t="n">
        <f aca="false">AC121-AJ121</f>
        <v>82321.9201666799</v>
      </c>
      <c r="AP121" s="2" t="n">
        <v>35544</v>
      </c>
      <c r="AQ121" s="56" t="s">
        <v>73</v>
      </c>
      <c r="AR121" s="56" t="s">
        <v>73</v>
      </c>
      <c r="AS121" s="56" t="s">
        <v>73</v>
      </c>
      <c r="AX121" s="32" t="n">
        <f aca="false">+M121</f>
        <v>16432.03</v>
      </c>
      <c r="AY121" s="32" t="n">
        <f aca="false">+N121</f>
        <v>0</v>
      </c>
      <c r="AZ121" s="32" t="n">
        <f aca="false">+R121</f>
        <v>-16477.14</v>
      </c>
      <c r="BA121" s="32" t="n">
        <f aca="false">+'load Info'!S121</f>
        <v>-203</v>
      </c>
      <c r="BB121" s="32" t="n">
        <f aca="false">+X121</f>
        <v>-575</v>
      </c>
      <c r="BE121" s="57" t="n">
        <f aca="false">IF(AX121&lt;0,AX121,0)</f>
        <v>0</v>
      </c>
      <c r="BF121" s="57" t="n">
        <f aca="false">IF(AY121&lt;0,AY121,0)</f>
        <v>0</v>
      </c>
      <c r="BG121" s="57" t="n">
        <f aca="false">IF(AZ121&lt;0,AZ121,0)</f>
        <v>-16477.14</v>
      </c>
      <c r="BH121" s="57" t="n">
        <f aca="false">IF(BA121&lt;0,BA121,0)</f>
        <v>-203</v>
      </c>
      <c r="BI121" s="57" t="n">
        <f aca="false">IF(BB121&lt;0,BB121,0)</f>
        <v>-575</v>
      </c>
      <c r="BJ121" s="32" t="n">
        <f aca="false">SUM(BE121:BI121)</f>
        <v>-17255.14</v>
      </c>
      <c r="BK121" s="9" t="n">
        <v>97</v>
      </c>
    </row>
    <row r="122" customFormat="false" ht="12.75" hidden="false" customHeight="false" outlineLevel="0" collapsed="false">
      <c r="B122" s="9" t="n">
        <f aca="false">+MONTH(D122)</f>
        <v>4</v>
      </c>
      <c r="D122" s="2" t="n">
        <v>35545</v>
      </c>
      <c r="E122" s="62" t="n">
        <v>8</v>
      </c>
      <c r="F122" s="62" t="n">
        <v>11</v>
      </c>
      <c r="G122" s="62" t="n">
        <v>48</v>
      </c>
      <c r="H122" s="62" t="n">
        <v>64</v>
      </c>
      <c r="I122" s="50" t="n">
        <f aca="false">AVERAGE(G122:H122)</f>
        <v>56</v>
      </c>
      <c r="J122" s="37" t="s">
        <v>72</v>
      </c>
      <c r="K122" s="5" t="n">
        <v>32022</v>
      </c>
      <c r="L122" s="54" t="n">
        <v>26842</v>
      </c>
      <c r="M122" s="54" t="n">
        <v>-435.97</v>
      </c>
      <c r="N122" s="54" t="n">
        <v>0</v>
      </c>
      <c r="O122" s="63" t="n">
        <v>0</v>
      </c>
      <c r="P122" s="5" t="n">
        <v>13847</v>
      </c>
      <c r="Q122" s="54" t="n">
        <v>5339</v>
      </c>
      <c r="R122" s="63" t="n">
        <v>-18205.555</v>
      </c>
      <c r="S122" s="54" t="n">
        <v>-203</v>
      </c>
      <c r="T122" s="54" t="n">
        <v>-1</v>
      </c>
      <c r="U122" s="54" t="n">
        <v>-2.4511125</v>
      </c>
      <c r="V122" s="5" t="n">
        <v>15930</v>
      </c>
      <c r="W122" s="54" t="n">
        <v>19048</v>
      </c>
      <c r="X122" s="54" t="n">
        <v>-575</v>
      </c>
      <c r="Y122" s="54" t="n">
        <v>0</v>
      </c>
      <c r="Z122" s="63" t="n">
        <v>-344</v>
      </c>
      <c r="AA122" s="54" t="n">
        <v>0</v>
      </c>
      <c r="AB122" s="53" t="n">
        <f aca="false">SUM(K122:Z122)</f>
        <v>93261.0238875</v>
      </c>
      <c r="AC122" s="54" t="n">
        <v>95281.7060128354</v>
      </c>
      <c r="AD122" s="54" t="n">
        <v>66</v>
      </c>
      <c r="AE122" s="54" t="n">
        <v>0</v>
      </c>
      <c r="AF122" s="54" t="n">
        <v>4853</v>
      </c>
      <c r="AG122" s="54" t="n">
        <v>0</v>
      </c>
      <c r="AH122" s="53" t="n">
        <f aca="false">SUM(AC122:AG122)</f>
        <v>100200.706012835</v>
      </c>
      <c r="AI122" s="55" t="n">
        <f aca="false">+AB122-L122-Q122</f>
        <v>61080.0238875</v>
      </c>
      <c r="AJ122" s="32" t="n">
        <f aca="false">L122+Q122</f>
        <v>32181</v>
      </c>
      <c r="AK122" s="56" t="s">
        <v>73</v>
      </c>
      <c r="AL122" s="56" t="s">
        <v>73</v>
      </c>
      <c r="AM122" s="56" t="n">
        <v>0</v>
      </c>
      <c r="AN122" s="32" t="n">
        <f aca="false">+AJ122-AM122</f>
        <v>32181</v>
      </c>
      <c r="AO122" s="32" t="n">
        <f aca="false">AC122-AJ122</f>
        <v>63100.7060128354</v>
      </c>
      <c r="AP122" s="2" t="n">
        <v>35545</v>
      </c>
      <c r="AQ122" s="56" t="s">
        <v>73</v>
      </c>
      <c r="AR122" s="56" t="s">
        <v>73</v>
      </c>
      <c r="AS122" s="56" t="s">
        <v>73</v>
      </c>
      <c r="AX122" s="32" t="n">
        <f aca="false">+M122</f>
        <v>-435.97</v>
      </c>
      <c r="AY122" s="32" t="n">
        <f aca="false">+N122</f>
        <v>0</v>
      </c>
      <c r="AZ122" s="32" t="n">
        <f aca="false">+R122</f>
        <v>-18205.555</v>
      </c>
      <c r="BA122" s="32" t="n">
        <f aca="false">+'load Info'!S122</f>
        <v>-203</v>
      </c>
      <c r="BB122" s="32" t="n">
        <f aca="false">+X122</f>
        <v>-575</v>
      </c>
      <c r="BE122" s="57" t="n">
        <f aca="false">IF(AX122&lt;0,AX122,0)</f>
        <v>-435.97</v>
      </c>
      <c r="BF122" s="57" t="n">
        <f aca="false">IF(AY122&lt;0,AY122,0)</f>
        <v>0</v>
      </c>
      <c r="BG122" s="57" t="n">
        <f aca="false">IF(AZ122&lt;0,AZ122,0)</f>
        <v>-18205.555</v>
      </c>
      <c r="BH122" s="57" t="n">
        <f aca="false">IF(BA122&lt;0,BA122,0)</f>
        <v>-203</v>
      </c>
      <c r="BI122" s="57" t="n">
        <f aca="false">IF(BB122&lt;0,BB122,0)</f>
        <v>-575</v>
      </c>
      <c r="BJ122" s="32" t="n">
        <f aca="false">SUM(BE122:BI122)</f>
        <v>-19419.525</v>
      </c>
      <c r="BK122" s="9" t="n">
        <v>97</v>
      </c>
    </row>
    <row r="123" customFormat="false" ht="12.75" hidden="false" customHeight="false" outlineLevel="0" collapsed="false">
      <c r="B123" s="9" t="n">
        <f aca="false">+MONTH(D123)</f>
        <v>4</v>
      </c>
      <c r="D123" s="2" t="n">
        <v>35546</v>
      </c>
      <c r="E123" s="62" t="n">
        <v>10</v>
      </c>
      <c r="F123" s="62" t="n">
        <v>9</v>
      </c>
      <c r="G123" s="62" t="n">
        <v>50</v>
      </c>
      <c r="H123" s="62" t="n">
        <v>63</v>
      </c>
      <c r="I123" s="50" t="n">
        <f aca="false">AVERAGE(G123:H123)</f>
        <v>56.5</v>
      </c>
      <c r="J123" s="37" t="s">
        <v>72</v>
      </c>
      <c r="K123" s="5" t="n">
        <v>27022</v>
      </c>
      <c r="L123" s="54" t="n">
        <v>24388</v>
      </c>
      <c r="M123" s="54" t="n">
        <v>-9083.97</v>
      </c>
      <c r="N123" s="54" t="n">
        <v>0</v>
      </c>
      <c r="O123" s="63" t="n">
        <v>0</v>
      </c>
      <c r="P123" s="5" t="n">
        <v>13847</v>
      </c>
      <c r="Q123" s="54" t="n">
        <v>5339</v>
      </c>
      <c r="R123" s="63" t="n">
        <v>-18363.95</v>
      </c>
      <c r="S123" s="54" t="n">
        <v>-203</v>
      </c>
      <c r="T123" s="54" t="n">
        <v>0</v>
      </c>
      <c r="U123" s="54" t="n">
        <v>-2.055125</v>
      </c>
      <c r="V123" s="5" t="n">
        <v>15930</v>
      </c>
      <c r="W123" s="54" t="n">
        <v>19048</v>
      </c>
      <c r="X123" s="54" t="n">
        <v>-575</v>
      </c>
      <c r="Y123" s="54" t="n">
        <v>0</v>
      </c>
      <c r="Z123" s="63" t="n">
        <v>-344</v>
      </c>
      <c r="AA123" s="54" t="n">
        <v>0</v>
      </c>
      <c r="AB123" s="53" t="n">
        <f aca="false">SUM(K123:Z123)</f>
        <v>77002.024875</v>
      </c>
      <c r="AC123" s="54" t="n">
        <v>78641.1177480091</v>
      </c>
      <c r="AD123" s="54" t="n">
        <v>169</v>
      </c>
      <c r="AE123" s="54" t="n">
        <v>0</v>
      </c>
      <c r="AF123" s="54" t="n">
        <v>2929</v>
      </c>
      <c r="AG123" s="54" t="n">
        <v>0</v>
      </c>
      <c r="AH123" s="53" t="n">
        <f aca="false">SUM(AC123:AG123)</f>
        <v>81739.1177480091</v>
      </c>
      <c r="AI123" s="55" t="n">
        <f aca="false">+AB123-L123-Q123</f>
        <v>47275.024875</v>
      </c>
      <c r="AJ123" s="32" t="n">
        <f aca="false">L123+Q123</f>
        <v>29727</v>
      </c>
      <c r="AK123" s="56" t="s">
        <v>73</v>
      </c>
      <c r="AL123" s="56" t="s">
        <v>73</v>
      </c>
      <c r="AM123" s="56" t="n">
        <v>0</v>
      </c>
      <c r="AN123" s="32" t="n">
        <f aca="false">+AJ123-AM123</f>
        <v>29727</v>
      </c>
      <c r="AO123" s="32" t="n">
        <f aca="false">AC123-AJ123</f>
        <v>48914.1177480091</v>
      </c>
      <c r="AP123" s="2" t="n">
        <v>35546</v>
      </c>
      <c r="AQ123" s="56" t="s">
        <v>73</v>
      </c>
      <c r="AR123" s="56" t="s">
        <v>73</v>
      </c>
      <c r="AS123" s="56" t="s">
        <v>73</v>
      </c>
      <c r="AX123" s="32" t="n">
        <f aca="false">+M123</f>
        <v>-9083.97</v>
      </c>
      <c r="AY123" s="32" t="n">
        <f aca="false">+N123</f>
        <v>0</v>
      </c>
      <c r="AZ123" s="32" t="n">
        <f aca="false">+R123</f>
        <v>-18363.95</v>
      </c>
      <c r="BA123" s="32" t="n">
        <f aca="false">+'load Info'!S123</f>
        <v>-203</v>
      </c>
      <c r="BB123" s="32" t="n">
        <f aca="false">+X123</f>
        <v>-575</v>
      </c>
      <c r="BE123" s="57" t="n">
        <f aca="false">IF(AX123&lt;0,AX123,0)</f>
        <v>-9083.97</v>
      </c>
      <c r="BF123" s="57" t="n">
        <f aca="false">IF(AY123&lt;0,AY123,0)</f>
        <v>0</v>
      </c>
      <c r="BG123" s="57" t="n">
        <f aca="false">IF(AZ123&lt;0,AZ123,0)</f>
        <v>-18363.95</v>
      </c>
      <c r="BH123" s="57" t="n">
        <f aca="false">IF(BA123&lt;0,BA123,0)</f>
        <v>-203</v>
      </c>
      <c r="BI123" s="57" t="n">
        <f aca="false">IF(BB123&lt;0,BB123,0)</f>
        <v>-575</v>
      </c>
      <c r="BJ123" s="32" t="n">
        <f aca="false">SUM(BE123:BI123)</f>
        <v>-28225.92</v>
      </c>
      <c r="BK123" s="9" t="n">
        <v>97</v>
      </c>
    </row>
    <row r="124" customFormat="false" ht="12.75" hidden="false" customHeight="false" outlineLevel="0" collapsed="false">
      <c r="B124" s="9" t="n">
        <f aca="false">+MONTH(D124)</f>
        <v>4</v>
      </c>
      <c r="D124" s="2" t="n">
        <v>35547</v>
      </c>
      <c r="E124" s="62" t="n">
        <v>8</v>
      </c>
      <c r="F124" s="62" t="n">
        <v>5</v>
      </c>
      <c r="G124" s="62" t="n">
        <v>54</v>
      </c>
      <c r="H124" s="62" t="n">
        <v>66</v>
      </c>
      <c r="I124" s="50" t="n">
        <f aca="false">AVERAGE(G124:H124)</f>
        <v>60</v>
      </c>
      <c r="J124" s="37" t="s">
        <v>72</v>
      </c>
      <c r="K124" s="5" t="n">
        <v>27022</v>
      </c>
      <c r="L124" s="54" t="n">
        <v>32188</v>
      </c>
      <c r="M124" s="54" t="n">
        <v>-12911.97</v>
      </c>
      <c r="N124" s="54" t="n">
        <v>0</v>
      </c>
      <c r="O124" s="63" t="n">
        <v>0</v>
      </c>
      <c r="P124" s="5" t="n">
        <v>13847</v>
      </c>
      <c r="Q124" s="54" t="n">
        <v>5339</v>
      </c>
      <c r="R124" s="63" t="n">
        <v>-18198.5375</v>
      </c>
      <c r="S124" s="54" t="n">
        <v>-203</v>
      </c>
      <c r="T124" s="54" t="n">
        <v>0</v>
      </c>
      <c r="U124" s="54" t="n">
        <v>-2.46865625</v>
      </c>
      <c r="V124" s="5" t="n">
        <v>15930</v>
      </c>
      <c r="W124" s="54" t="n">
        <v>19048</v>
      </c>
      <c r="X124" s="54" t="n">
        <v>-575</v>
      </c>
      <c r="Y124" s="54" t="n">
        <v>0</v>
      </c>
      <c r="Z124" s="63" t="n">
        <v>-344</v>
      </c>
      <c r="AA124" s="54" t="n">
        <v>0</v>
      </c>
      <c r="AB124" s="53" t="n">
        <f aca="false">SUM(K124:Z124)</f>
        <v>81139.02384375</v>
      </c>
      <c r="AC124" s="54" t="n">
        <v>83121.2221504447</v>
      </c>
      <c r="AD124" s="54" t="n">
        <v>8796</v>
      </c>
      <c r="AE124" s="54" t="n">
        <v>0</v>
      </c>
      <c r="AF124" s="54" t="n">
        <v>4815</v>
      </c>
      <c r="AG124" s="54" t="n">
        <v>0</v>
      </c>
      <c r="AH124" s="53" t="n">
        <f aca="false">SUM(AC124:AG124)</f>
        <v>96732.2221504447</v>
      </c>
      <c r="AI124" s="55" t="n">
        <f aca="false">+AB124-L124-Q124</f>
        <v>43612.02384375</v>
      </c>
      <c r="AJ124" s="32" t="n">
        <f aca="false">L124+Q124</f>
        <v>37527</v>
      </c>
      <c r="AK124" s="56" t="s">
        <v>73</v>
      </c>
      <c r="AL124" s="56" t="s">
        <v>73</v>
      </c>
      <c r="AM124" s="56" t="n">
        <v>0</v>
      </c>
      <c r="AN124" s="32" t="n">
        <f aca="false">+AJ124-AM124</f>
        <v>37527</v>
      </c>
      <c r="AO124" s="32" t="n">
        <f aca="false">AC124-AJ124</f>
        <v>45594.2221504447</v>
      </c>
      <c r="AP124" s="2" t="n">
        <v>35547</v>
      </c>
      <c r="AQ124" s="56" t="s">
        <v>73</v>
      </c>
      <c r="AR124" s="56" t="s">
        <v>73</v>
      </c>
      <c r="AS124" s="56" t="s">
        <v>73</v>
      </c>
      <c r="AX124" s="32" t="n">
        <f aca="false">+M124</f>
        <v>-12911.97</v>
      </c>
      <c r="AY124" s="32" t="n">
        <f aca="false">+N124</f>
        <v>0</v>
      </c>
      <c r="AZ124" s="32" t="n">
        <f aca="false">+R124</f>
        <v>-18198.5375</v>
      </c>
      <c r="BA124" s="32" t="n">
        <f aca="false">+'load Info'!S124</f>
        <v>-203</v>
      </c>
      <c r="BB124" s="32" t="n">
        <f aca="false">+X124</f>
        <v>-575</v>
      </c>
      <c r="BE124" s="57" t="n">
        <f aca="false">IF(AX124&lt;0,AX124,0)</f>
        <v>-12911.97</v>
      </c>
      <c r="BF124" s="57" t="n">
        <f aca="false">IF(AY124&lt;0,AY124,0)</f>
        <v>0</v>
      </c>
      <c r="BG124" s="57" t="n">
        <f aca="false">IF(AZ124&lt;0,AZ124,0)</f>
        <v>-18198.5375</v>
      </c>
      <c r="BH124" s="57" t="n">
        <f aca="false">IF(BA124&lt;0,BA124,0)</f>
        <v>-203</v>
      </c>
      <c r="BI124" s="57" t="n">
        <f aca="false">IF(BB124&lt;0,BB124,0)</f>
        <v>-575</v>
      </c>
      <c r="BJ124" s="32" t="n">
        <f aca="false">SUM(BE124:BI124)</f>
        <v>-31888.5075</v>
      </c>
      <c r="BK124" s="9" t="n">
        <v>97</v>
      </c>
    </row>
    <row r="125" customFormat="false" ht="12.75" hidden="false" customHeight="false" outlineLevel="0" collapsed="false">
      <c r="B125" s="9" t="n">
        <f aca="false">+MONTH(D125)</f>
        <v>4</v>
      </c>
      <c r="D125" s="2" t="n">
        <v>35548</v>
      </c>
      <c r="E125" s="62" t="n">
        <v>4</v>
      </c>
      <c r="F125" s="62" t="n">
        <v>4</v>
      </c>
      <c r="G125" s="62" t="n">
        <v>52</v>
      </c>
      <c r="H125" s="62" t="n">
        <v>70</v>
      </c>
      <c r="I125" s="50" t="n">
        <f aca="false">AVERAGE(G125:H125)</f>
        <v>61</v>
      </c>
      <c r="J125" s="37" t="s">
        <v>72</v>
      </c>
      <c r="K125" s="5" t="n">
        <v>27022</v>
      </c>
      <c r="L125" s="54" t="n">
        <v>32188</v>
      </c>
      <c r="M125" s="54" t="n">
        <v>-20027.97</v>
      </c>
      <c r="N125" s="54" t="n">
        <v>0</v>
      </c>
      <c r="O125" s="63" t="n">
        <v>0</v>
      </c>
      <c r="P125" s="5" t="n">
        <v>13847</v>
      </c>
      <c r="Q125" s="54" t="n">
        <v>5339</v>
      </c>
      <c r="R125" s="63" t="n">
        <v>-3197.1275</v>
      </c>
      <c r="S125" s="54" t="n">
        <v>-203</v>
      </c>
      <c r="T125" s="54" t="n">
        <v>-1</v>
      </c>
      <c r="U125" s="54" t="n">
        <v>-39.97218125</v>
      </c>
      <c r="V125" s="5" t="n">
        <v>15930</v>
      </c>
      <c r="W125" s="54" t="n">
        <v>19048</v>
      </c>
      <c r="X125" s="54" t="n">
        <v>-575</v>
      </c>
      <c r="Y125" s="54" t="n">
        <v>0</v>
      </c>
      <c r="Z125" s="63" t="n">
        <v>-344</v>
      </c>
      <c r="AA125" s="54" t="n">
        <v>0</v>
      </c>
      <c r="AB125" s="53" t="n">
        <f aca="false">SUM(K125:Z125)</f>
        <v>88985.93031875</v>
      </c>
      <c r="AC125" s="54" t="n">
        <v>77245.9991381177</v>
      </c>
      <c r="AD125" s="54" t="n">
        <v>33461</v>
      </c>
      <c r="AE125" s="54" t="n">
        <v>4</v>
      </c>
      <c r="AF125" s="54" t="n">
        <v>5710</v>
      </c>
      <c r="AG125" s="54" t="n">
        <v>0</v>
      </c>
      <c r="AH125" s="53" t="n">
        <f aca="false">SUM(AC125:AG125)</f>
        <v>116420.999138118</v>
      </c>
      <c r="AI125" s="55" t="n">
        <f aca="false">+AB125-L125-Q125</f>
        <v>51458.93031875</v>
      </c>
      <c r="AJ125" s="32" t="n">
        <f aca="false">L125+Q125</f>
        <v>37527</v>
      </c>
      <c r="AK125" s="56" t="s">
        <v>73</v>
      </c>
      <c r="AL125" s="56" t="s">
        <v>73</v>
      </c>
      <c r="AM125" s="56" t="n">
        <v>0</v>
      </c>
      <c r="AN125" s="32" t="n">
        <f aca="false">+AJ125-AM125</f>
        <v>37527</v>
      </c>
      <c r="AO125" s="32" t="n">
        <f aca="false">AC125-AJ125</f>
        <v>39718.9991381177</v>
      </c>
      <c r="AP125" s="2" t="n">
        <v>35548</v>
      </c>
      <c r="AQ125" s="56" t="s">
        <v>73</v>
      </c>
      <c r="AR125" s="56" t="s">
        <v>73</v>
      </c>
      <c r="AS125" s="56" t="s">
        <v>73</v>
      </c>
      <c r="AX125" s="32" t="n">
        <f aca="false">+M125</f>
        <v>-20027.97</v>
      </c>
      <c r="AY125" s="32" t="n">
        <f aca="false">+N125</f>
        <v>0</v>
      </c>
      <c r="AZ125" s="32" t="n">
        <f aca="false">+R125</f>
        <v>-3197.1275</v>
      </c>
      <c r="BA125" s="32" t="n">
        <f aca="false">+'load Info'!S125</f>
        <v>-203</v>
      </c>
      <c r="BB125" s="32" t="n">
        <f aca="false">+X125</f>
        <v>-575</v>
      </c>
      <c r="BE125" s="57" t="n">
        <f aca="false">IF(AX125&lt;0,AX125,0)</f>
        <v>-20027.97</v>
      </c>
      <c r="BF125" s="57" t="n">
        <f aca="false">IF(AY125&lt;0,AY125,0)</f>
        <v>0</v>
      </c>
      <c r="BG125" s="57" t="n">
        <f aca="false">IF(AZ125&lt;0,AZ125,0)</f>
        <v>-3197.1275</v>
      </c>
      <c r="BH125" s="57" t="n">
        <f aca="false">IF(BA125&lt;0,BA125,0)</f>
        <v>-203</v>
      </c>
      <c r="BI125" s="57" t="n">
        <f aca="false">IF(BB125&lt;0,BB125,0)</f>
        <v>-575</v>
      </c>
      <c r="BJ125" s="32" t="n">
        <f aca="false">SUM(BE125:BI125)</f>
        <v>-24003.0975</v>
      </c>
      <c r="BK125" s="9" t="n">
        <v>97</v>
      </c>
    </row>
    <row r="126" customFormat="false" ht="12.75" hidden="false" customHeight="false" outlineLevel="0" collapsed="false">
      <c r="B126" s="9" t="n">
        <f aca="false">+MONTH(D126)</f>
        <v>4</v>
      </c>
      <c r="D126" s="2" t="n">
        <v>35549</v>
      </c>
      <c r="E126" s="62" t="n">
        <v>13</v>
      </c>
      <c r="F126" s="62" t="n">
        <v>14</v>
      </c>
      <c r="G126" s="62" t="n">
        <v>45</v>
      </c>
      <c r="H126" s="62" t="n">
        <v>57</v>
      </c>
      <c r="I126" s="50" t="n">
        <f aca="false">AVERAGE(G126:H126)</f>
        <v>51</v>
      </c>
      <c r="J126" s="37" t="s">
        <v>72</v>
      </c>
      <c r="K126" s="5" t="n">
        <v>27022</v>
      </c>
      <c r="L126" s="54" t="n">
        <v>32453</v>
      </c>
      <c r="M126" s="54" t="n">
        <v>-766.97</v>
      </c>
      <c r="N126" s="54" t="n">
        <v>0</v>
      </c>
      <c r="O126" s="63" t="n">
        <v>0</v>
      </c>
      <c r="P126" s="5" t="n">
        <v>13847</v>
      </c>
      <c r="Q126" s="54" t="n">
        <v>5566</v>
      </c>
      <c r="R126" s="63" t="n">
        <v>-10224.085</v>
      </c>
      <c r="S126" s="54" t="n">
        <v>-203</v>
      </c>
      <c r="T126" s="54" t="n">
        <v>-1</v>
      </c>
      <c r="U126" s="54" t="n">
        <v>-22.9722875</v>
      </c>
      <c r="V126" s="5" t="n">
        <v>15925</v>
      </c>
      <c r="W126" s="54" t="n">
        <v>19048</v>
      </c>
      <c r="X126" s="54" t="n">
        <v>-570</v>
      </c>
      <c r="Y126" s="54" t="n">
        <v>0</v>
      </c>
      <c r="Z126" s="63" t="n">
        <v>-344</v>
      </c>
      <c r="AA126" s="54" t="n">
        <v>0</v>
      </c>
      <c r="AB126" s="53" t="n">
        <f aca="false">SUM(K126:Z126)</f>
        <v>101728.9727125</v>
      </c>
      <c r="AC126" s="54" t="n">
        <v>101796.546558799</v>
      </c>
      <c r="AD126" s="54" t="n">
        <v>5862</v>
      </c>
      <c r="AE126" s="54" t="n">
        <v>24144</v>
      </c>
      <c r="AF126" s="54" t="n">
        <v>4102</v>
      </c>
      <c r="AG126" s="54" t="n">
        <v>0</v>
      </c>
      <c r="AH126" s="53" t="n">
        <f aca="false">SUM(AC126:AG126)</f>
        <v>135904.546558799</v>
      </c>
      <c r="AI126" s="55" t="n">
        <f aca="false">+AB126-L126-Q126</f>
        <v>63709.9727125</v>
      </c>
      <c r="AJ126" s="32" t="n">
        <f aca="false">L126+Q126</f>
        <v>38019</v>
      </c>
      <c r="AK126" s="56" t="s">
        <v>73</v>
      </c>
      <c r="AL126" s="56" t="s">
        <v>73</v>
      </c>
      <c r="AM126" s="56" t="n">
        <v>0</v>
      </c>
      <c r="AN126" s="32" t="n">
        <f aca="false">+AJ126-AM126</f>
        <v>38019</v>
      </c>
      <c r="AO126" s="32" t="n">
        <f aca="false">AC126-AJ126</f>
        <v>63777.5465587994</v>
      </c>
      <c r="AP126" s="2" t="n">
        <v>35549</v>
      </c>
      <c r="AQ126" s="56" t="s">
        <v>73</v>
      </c>
      <c r="AR126" s="56" t="s">
        <v>73</v>
      </c>
      <c r="AS126" s="56" t="s">
        <v>73</v>
      </c>
      <c r="AX126" s="32" t="n">
        <f aca="false">+M126</f>
        <v>-766.97</v>
      </c>
      <c r="AY126" s="32" t="n">
        <f aca="false">+N126</f>
        <v>0</v>
      </c>
      <c r="AZ126" s="32" t="n">
        <f aca="false">+R126</f>
        <v>-10224.085</v>
      </c>
      <c r="BA126" s="32" t="n">
        <f aca="false">+'load Info'!S126</f>
        <v>-203</v>
      </c>
      <c r="BB126" s="32" t="n">
        <f aca="false">+X126</f>
        <v>-570</v>
      </c>
      <c r="BE126" s="57" t="n">
        <f aca="false">IF(AX126&lt;0,AX126,0)</f>
        <v>-766.97</v>
      </c>
      <c r="BF126" s="57" t="n">
        <f aca="false">IF(AY126&lt;0,AY126,0)</f>
        <v>0</v>
      </c>
      <c r="BG126" s="57" t="n">
        <f aca="false">IF(AZ126&lt;0,AZ126,0)</f>
        <v>-10224.085</v>
      </c>
      <c r="BH126" s="57" t="n">
        <f aca="false">IF(BA126&lt;0,BA126,0)</f>
        <v>-203</v>
      </c>
      <c r="BI126" s="57" t="n">
        <f aca="false">IF(BB126&lt;0,BB126,0)</f>
        <v>-570</v>
      </c>
      <c r="BJ126" s="32" t="n">
        <f aca="false">SUM(BE126:BI126)</f>
        <v>-11764.055</v>
      </c>
      <c r="BK126" s="9" t="n">
        <v>97</v>
      </c>
    </row>
    <row r="127" customFormat="false" ht="12.75" hidden="false" customHeight="false" outlineLevel="0" collapsed="false">
      <c r="B127" s="9" t="n">
        <f aca="false">+MONTH(D127)</f>
        <v>4</v>
      </c>
      <c r="D127" s="2" t="n">
        <v>35550</v>
      </c>
      <c r="E127" s="62" t="n">
        <v>7</v>
      </c>
      <c r="F127" s="62" t="n">
        <v>4</v>
      </c>
      <c r="G127" s="62" t="n">
        <v>55</v>
      </c>
      <c r="H127" s="62" t="n">
        <v>70</v>
      </c>
      <c r="I127" s="50" t="n">
        <f aca="false">AVERAGE(G127:H127)</f>
        <v>62.5</v>
      </c>
      <c r="J127" s="37" t="s">
        <v>72</v>
      </c>
      <c r="K127" s="5" t="n">
        <v>27022</v>
      </c>
      <c r="L127" s="54" t="n">
        <v>29167</v>
      </c>
      <c r="M127" s="54" t="n">
        <v>-16722.97</v>
      </c>
      <c r="N127" s="54" t="n">
        <v>0</v>
      </c>
      <c r="O127" s="63" t="n">
        <v>0</v>
      </c>
      <c r="P127" s="5" t="n">
        <v>13847</v>
      </c>
      <c r="Q127" s="54" t="n">
        <v>5566</v>
      </c>
      <c r="R127" s="63" t="n">
        <v>-13779.9525</v>
      </c>
      <c r="S127" s="54" t="n">
        <v>-203</v>
      </c>
      <c r="T127" s="54" t="n">
        <v>0</v>
      </c>
      <c r="U127" s="54" t="n">
        <v>-14.08261875</v>
      </c>
      <c r="V127" s="5" t="n">
        <v>15925</v>
      </c>
      <c r="W127" s="54" t="n">
        <v>19048</v>
      </c>
      <c r="X127" s="54" t="n">
        <v>-570</v>
      </c>
      <c r="Y127" s="54" t="n">
        <v>0</v>
      </c>
      <c r="Z127" s="63" t="n">
        <v>-344</v>
      </c>
      <c r="AA127" s="54" t="n">
        <v>0</v>
      </c>
      <c r="AB127" s="53" t="n">
        <f aca="false">SUM(K127:Z127)</f>
        <v>78940.99488125</v>
      </c>
      <c r="AC127" s="54" t="n">
        <v>76823.9911020997</v>
      </c>
      <c r="AD127" s="54" t="n">
        <v>5002</v>
      </c>
      <c r="AE127" s="54" t="n">
        <v>31213</v>
      </c>
      <c r="AF127" s="54" t="n">
        <v>2251</v>
      </c>
      <c r="AG127" s="54" t="n">
        <v>0</v>
      </c>
      <c r="AH127" s="53" t="n">
        <f aca="false">SUM(AC127:AG127)</f>
        <v>115289.9911021</v>
      </c>
      <c r="AI127" s="55" t="n">
        <f aca="false">+AB127-L127-Q127</f>
        <v>44207.99488125</v>
      </c>
      <c r="AJ127" s="32" t="n">
        <f aca="false">L127+Q127</f>
        <v>34733</v>
      </c>
      <c r="AK127" s="56" t="s">
        <v>73</v>
      </c>
      <c r="AL127" s="56" t="s">
        <v>73</v>
      </c>
      <c r="AM127" s="56" t="n">
        <v>0</v>
      </c>
      <c r="AN127" s="32" t="n">
        <f aca="false">+AJ127-AM127</f>
        <v>34733</v>
      </c>
      <c r="AO127" s="32" t="n">
        <f aca="false">AC127-AJ127</f>
        <v>42090.9911020997</v>
      </c>
      <c r="AP127" s="2" t="n">
        <v>35550</v>
      </c>
      <c r="AQ127" s="56" t="s">
        <v>73</v>
      </c>
      <c r="AR127" s="56" t="s">
        <v>73</v>
      </c>
      <c r="AS127" s="56" t="s">
        <v>73</v>
      </c>
      <c r="AX127" s="32" t="n">
        <f aca="false">+M127</f>
        <v>-16722.97</v>
      </c>
      <c r="AY127" s="32" t="n">
        <f aca="false">+N127</f>
        <v>0</v>
      </c>
      <c r="AZ127" s="32" t="n">
        <f aca="false">+R127</f>
        <v>-13779.9525</v>
      </c>
      <c r="BA127" s="32" t="n">
        <f aca="false">+'load Info'!S127</f>
        <v>-203</v>
      </c>
      <c r="BB127" s="32" t="n">
        <f aca="false">+X127</f>
        <v>-570</v>
      </c>
      <c r="BE127" s="57" t="n">
        <f aca="false">IF(AX127&lt;0,AX127,0)</f>
        <v>-16722.97</v>
      </c>
      <c r="BF127" s="57" t="n">
        <f aca="false">IF(AY127&lt;0,AY127,0)</f>
        <v>0</v>
      </c>
      <c r="BG127" s="57" t="n">
        <f aca="false">IF(AZ127&lt;0,AZ127,0)</f>
        <v>-13779.9525</v>
      </c>
      <c r="BH127" s="57" t="n">
        <f aca="false">IF(BA127&lt;0,BA127,0)</f>
        <v>-203</v>
      </c>
      <c r="BI127" s="57" t="n">
        <f aca="false">IF(BB127&lt;0,BB127,0)</f>
        <v>-570</v>
      </c>
      <c r="BJ127" s="32" t="n">
        <f aca="false">SUM(BE127:BI127)</f>
        <v>-31275.9225</v>
      </c>
      <c r="BK127" s="9" t="n">
        <v>97</v>
      </c>
    </row>
    <row r="128" customFormat="false" ht="12.75" hidden="false" customHeight="false" outlineLevel="0" collapsed="false">
      <c r="B128" s="9" t="n">
        <f aca="false">+MONTH(D128)</f>
        <v>5</v>
      </c>
      <c r="D128" s="2" t="n">
        <v>35551</v>
      </c>
      <c r="E128" s="62" t="n">
        <v>0</v>
      </c>
      <c r="F128" s="62" t="n">
        <v>0</v>
      </c>
      <c r="G128" s="62" t="n">
        <v>55</v>
      </c>
      <c r="H128" s="62" t="n">
        <v>82</v>
      </c>
      <c r="I128" s="50" t="n">
        <f aca="false">AVERAGE(G128:H128)</f>
        <v>68.5</v>
      </c>
      <c r="J128" s="37" t="s">
        <v>72</v>
      </c>
      <c r="K128" s="5" t="n">
        <v>23455</v>
      </c>
      <c r="L128" s="54" t="n">
        <v>14972</v>
      </c>
      <c r="M128" s="54" t="n">
        <v>-18816.49</v>
      </c>
      <c r="N128" s="54" t="n">
        <v>0</v>
      </c>
      <c r="O128" s="63" t="n">
        <v>0</v>
      </c>
      <c r="P128" s="5" t="n">
        <v>16848</v>
      </c>
      <c r="Q128" s="54" t="n">
        <v>13880</v>
      </c>
      <c r="R128" s="63" t="n">
        <v>-18238.855</v>
      </c>
      <c r="S128" s="54" t="n">
        <v>-203</v>
      </c>
      <c r="T128" s="54" t="n">
        <v>-1</v>
      </c>
      <c r="U128" s="54" t="n">
        <v>-31.2228625</v>
      </c>
      <c r="V128" s="5" t="n">
        <v>15930</v>
      </c>
      <c r="W128" s="54" t="n">
        <v>17556</v>
      </c>
      <c r="X128" s="54" t="n">
        <v>-570</v>
      </c>
      <c r="Y128" s="54" t="n">
        <v>0</v>
      </c>
      <c r="Z128" s="63" t="n">
        <v>-329</v>
      </c>
      <c r="AA128" s="54" t="n">
        <v>0</v>
      </c>
      <c r="AB128" s="53" t="n">
        <f aca="false">SUM(K128:Z128)</f>
        <v>64451.4321375</v>
      </c>
      <c r="AC128" s="54" t="n">
        <v>65263.2093185845</v>
      </c>
      <c r="AD128" s="54" t="n">
        <v>3259</v>
      </c>
      <c r="AE128" s="54" t="n">
        <v>4604</v>
      </c>
      <c r="AF128" s="54" t="n">
        <v>2193</v>
      </c>
      <c r="AG128" s="54" t="n">
        <v>0</v>
      </c>
      <c r="AH128" s="53" t="n">
        <f aca="false">SUM(AC128:AG128)</f>
        <v>75319.2093185845</v>
      </c>
      <c r="AI128" s="55" t="n">
        <f aca="false">+AB128-L128-Q128</f>
        <v>35599.4321375</v>
      </c>
      <c r="AJ128" s="32" t="n">
        <f aca="false">L128+Q128</f>
        <v>28852</v>
      </c>
      <c r="AK128" s="56" t="s">
        <v>73</v>
      </c>
      <c r="AL128" s="56" t="s">
        <v>73</v>
      </c>
      <c r="AM128" s="56" t="n">
        <v>0</v>
      </c>
      <c r="AN128" s="32" t="n">
        <f aca="false">+AJ128-AM128</f>
        <v>28852</v>
      </c>
      <c r="AO128" s="32" t="n">
        <f aca="false">AC128-AJ128</f>
        <v>36411.2093185845</v>
      </c>
      <c r="AP128" s="2" t="n">
        <v>35551</v>
      </c>
      <c r="AQ128" s="56" t="s">
        <v>73</v>
      </c>
      <c r="AR128" s="56" t="s">
        <v>73</v>
      </c>
      <c r="AS128" s="56" t="s">
        <v>73</v>
      </c>
      <c r="AX128" s="32" t="n">
        <f aca="false">+M128</f>
        <v>-18816.49</v>
      </c>
      <c r="AY128" s="32" t="n">
        <f aca="false">+N128</f>
        <v>0</v>
      </c>
      <c r="AZ128" s="32" t="n">
        <f aca="false">+R128</f>
        <v>-18238.855</v>
      </c>
      <c r="BA128" s="32" t="n">
        <f aca="false">+'load Info'!S128</f>
        <v>-203</v>
      </c>
      <c r="BB128" s="32" t="n">
        <f aca="false">+X128</f>
        <v>-570</v>
      </c>
      <c r="BE128" s="57" t="n">
        <f aca="false">IF(AX128&lt;0,AX128,0)</f>
        <v>-18816.49</v>
      </c>
      <c r="BF128" s="57" t="n">
        <f aca="false">IF(AY128&lt;0,AY128,0)</f>
        <v>0</v>
      </c>
      <c r="BG128" s="57" t="n">
        <f aca="false">IF(AZ128&lt;0,AZ128,0)</f>
        <v>-18238.855</v>
      </c>
      <c r="BH128" s="57" t="n">
        <f aca="false">IF(BA128&lt;0,BA128,0)</f>
        <v>-203</v>
      </c>
      <c r="BI128" s="57" t="n">
        <f aca="false">IF(BB128&lt;0,BB128,0)</f>
        <v>-570</v>
      </c>
      <c r="BJ128" s="32" t="n">
        <f aca="false">SUM(BE128:BI128)</f>
        <v>-37828.345</v>
      </c>
      <c r="BK128" s="9" t="n">
        <v>97</v>
      </c>
    </row>
    <row r="129" customFormat="false" ht="12.75" hidden="false" customHeight="false" outlineLevel="0" collapsed="false">
      <c r="B129" s="9" t="n">
        <f aca="false">+MONTH(D129)</f>
        <v>5</v>
      </c>
      <c r="D129" s="2" t="n">
        <v>35552</v>
      </c>
      <c r="E129" s="62" t="n">
        <v>5</v>
      </c>
      <c r="F129" s="62" t="n">
        <v>6</v>
      </c>
      <c r="G129" s="62" t="n">
        <v>54</v>
      </c>
      <c r="H129" s="62" t="n">
        <v>66</v>
      </c>
      <c r="I129" s="50" t="n">
        <f aca="false">AVERAGE(G129:H129)</f>
        <v>60</v>
      </c>
      <c r="J129" s="37" t="s">
        <v>72</v>
      </c>
      <c r="K129" s="5" t="n">
        <v>23453</v>
      </c>
      <c r="L129" s="54" t="n">
        <v>14972</v>
      </c>
      <c r="M129" s="54" t="n">
        <v>-13780.49</v>
      </c>
      <c r="N129" s="54" t="n">
        <v>0</v>
      </c>
      <c r="O129" s="63" t="n">
        <v>0</v>
      </c>
      <c r="P129" s="5" t="n">
        <v>16848</v>
      </c>
      <c r="Q129" s="54" t="n">
        <v>13880</v>
      </c>
      <c r="R129" s="63" t="n">
        <v>-18104.52</v>
      </c>
      <c r="S129" s="54" t="n">
        <v>-203</v>
      </c>
      <c r="T129" s="54" t="n">
        <v>0</v>
      </c>
      <c r="U129" s="54" t="n">
        <v>-31.5587</v>
      </c>
      <c r="V129" s="5" t="n">
        <v>15930</v>
      </c>
      <c r="W129" s="54" t="n">
        <v>17556</v>
      </c>
      <c r="X129" s="54" t="n">
        <v>-570</v>
      </c>
      <c r="Y129" s="54" t="n">
        <v>0</v>
      </c>
      <c r="Z129" s="63" t="n">
        <v>-329</v>
      </c>
      <c r="AA129" s="54" t="n">
        <v>0</v>
      </c>
      <c r="AB129" s="53" t="n">
        <f aca="false">SUM(K129:Z129)</f>
        <v>69620.4313</v>
      </c>
      <c r="AC129" s="54" t="n">
        <v>69217.8907206663</v>
      </c>
      <c r="AD129" s="54" t="n">
        <v>0</v>
      </c>
      <c r="AE129" s="54" t="n">
        <v>888</v>
      </c>
      <c r="AF129" s="54" t="n">
        <v>2013</v>
      </c>
      <c r="AG129" s="54" t="n">
        <v>0</v>
      </c>
      <c r="AH129" s="53" t="n">
        <f aca="false">SUM(AC129:AG129)</f>
        <v>72118.8907206663</v>
      </c>
      <c r="AI129" s="55" t="n">
        <f aca="false">+AB129-L129-Q129</f>
        <v>40768.4313</v>
      </c>
      <c r="AJ129" s="32" t="n">
        <f aca="false">L129+Q129</f>
        <v>28852</v>
      </c>
      <c r="AK129" s="56" t="s">
        <v>73</v>
      </c>
      <c r="AL129" s="56" t="s">
        <v>73</v>
      </c>
      <c r="AM129" s="56" t="n">
        <v>0</v>
      </c>
      <c r="AN129" s="32" t="n">
        <f aca="false">+AJ129-AM129</f>
        <v>28852</v>
      </c>
      <c r="AO129" s="32" t="n">
        <f aca="false">AC129-AJ129</f>
        <v>40365.8907206663</v>
      </c>
      <c r="AP129" s="2" t="n">
        <v>35552</v>
      </c>
      <c r="AQ129" s="56" t="s">
        <v>73</v>
      </c>
      <c r="AR129" s="56" t="s">
        <v>73</v>
      </c>
      <c r="AS129" s="56" t="s">
        <v>73</v>
      </c>
      <c r="AX129" s="32" t="n">
        <f aca="false">+M129</f>
        <v>-13780.49</v>
      </c>
      <c r="AY129" s="32" t="n">
        <f aca="false">+N129</f>
        <v>0</v>
      </c>
      <c r="AZ129" s="32" t="n">
        <f aca="false">+R129</f>
        <v>-18104.52</v>
      </c>
      <c r="BA129" s="32" t="n">
        <f aca="false">+'load Info'!S129</f>
        <v>-203</v>
      </c>
      <c r="BB129" s="32" t="n">
        <f aca="false">+X129</f>
        <v>-570</v>
      </c>
      <c r="BE129" s="57" t="n">
        <f aca="false">IF(AX129&lt;0,AX129,0)</f>
        <v>-13780.49</v>
      </c>
      <c r="BF129" s="57" t="n">
        <f aca="false">IF(AY129&lt;0,AY129,0)</f>
        <v>0</v>
      </c>
      <c r="BG129" s="57" t="n">
        <f aca="false">IF(AZ129&lt;0,AZ129,0)</f>
        <v>-18104.52</v>
      </c>
      <c r="BH129" s="57" t="n">
        <f aca="false">IF(BA129&lt;0,BA129,0)</f>
        <v>-203</v>
      </c>
      <c r="BI129" s="57" t="n">
        <f aca="false">IF(BB129&lt;0,BB129,0)</f>
        <v>-570</v>
      </c>
      <c r="BJ129" s="32" t="n">
        <f aca="false">SUM(BE129:BI129)</f>
        <v>-32658.01</v>
      </c>
      <c r="BK129" s="9" t="n">
        <v>97</v>
      </c>
    </row>
    <row r="130" customFormat="false" ht="12.75" hidden="false" customHeight="false" outlineLevel="0" collapsed="false">
      <c r="B130" s="9" t="n">
        <f aca="false">+MONTH(D130)</f>
        <v>5</v>
      </c>
      <c r="D130" s="2" t="n">
        <v>35553</v>
      </c>
      <c r="E130" s="62" t="n">
        <v>5</v>
      </c>
      <c r="F130" s="62" t="n">
        <v>0</v>
      </c>
      <c r="G130" s="62" t="n">
        <v>57</v>
      </c>
      <c r="H130" s="62" t="n">
        <v>79</v>
      </c>
      <c r="I130" s="50" t="n">
        <f aca="false">AVERAGE(G130:H130)</f>
        <v>68</v>
      </c>
      <c r="J130" s="37" t="s">
        <v>72</v>
      </c>
      <c r="K130" s="5" t="n">
        <v>23453</v>
      </c>
      <c r="L130" s="54" t="n">
        <v>16912</v>
      </c>
      <c r="M130" s="54" t="n">
        <v>-21188.89</v>
      </c>
      <c r="N130" s="54" t="n">
        <v>0</v>
      </c>
      <c r="O130" s="63" t="n">
        <v>0</v>
      </c>
      <c r="P130" s="5" t="n">
        <v>16848</v>
      </c>
      <c r="Q130" s="54" t="n">
        <v>12645</v>
      </c>
      <c r="R130" s="63" t="n">
        <v>-17756.7325</v>
      </c>
      <c r="S130" s="54" t="n">
        <v>-203</v>
      </c>
      <c r="T130" s="54" t="n">
        <v>0</v>
      </c>
      <c r="U130" s="54" t="n">
        <v>-29.34066875</v>
      </c>
      <c r="V130" s="5" t="n">
        <v>15225</v>
      </c>
      <c r="W130" s="54" t="n">
        <v>17556</v>
      </c>
      <c r="X130" s="54" t="n">
        <v>-570</v>
      </c>
      <c r="Y130" s="54" t="n">
        <v>0</v>
      </c>
      <c r="Z130" s="63" t="n">
        <v>-322</v>
      </c>
      <c r="AA130" s="54" t="n">
        <v>0</v>
      </c>
      <c r="AB130" s="53" t="n">
        <f aca="false">SUM(K130:Z130)</f>
        <v>62569.03683125</v>
      </c>
      <c r="AC130" s="54" t="n">
        <v>58917.9419681435</v>
      </c>
      <c r="AD130" s="54" t="n">
        <v>0</v>
      </c>
      <c r="AE130" s="54" t="n">
        <v>30</v>
      </c>
      <c r="AF130" s="54" t="n">
        <v>1766</v>
      </c>
      <c r="AG130" s="54" t="n">
        <v>0</v>
      </c>
      <c r="AH130" s="53" t="n">
        <f aca="false">SUM(AC130:AG130)</f>
        <v>60713.9419681435</v>
      </c>
      <c r="AI130" s="55" t="n">
        <f aca="false">+AB130-L130-Q130</f>
        <v>33012.03683125</v>
      </c>
      <c r="AJ130" s="32" t="n">
        <f aca="false">L130+Q130</f>
        <v>29557</v>
      </c>
      <c r="AK130" s="56" t="s">
        <v>73</v>
      </c>
      <c r="AL130" s="56" t="s">
        <v>73</v>
      </c>
      <c r="AM130" s="56" t="n">
        <v>0</v>
      </c>
      <c r="AN130" s="32" t="n">
        <f aca="false">+AJ130-AM130</f>
        <v>29557</v>
      </c>
      <c r="AO130" s="32" t="n">
        <f aca="false">AC130-AJ130</f>
        <v>29360.9419681435</v>
      </c>
      <c r="AP130" s="2" t="n">
        <v>35553</v>
      </c>
      <c r="AQ130" s="56" t="s">
        <v>73</v>
      </c>
      <c r="AR130" s="56" t="s">
        <v>73</v>
      </c>
      <c r="AS130" s="56" t="s">
        <v>73</v>
      </c>
      <c r="AX130" s="32" t="n">
        <f aca="false">+M130</f>
        <v>-21188.89</v>
      </c>
      <c r="AY130" s="32" t="n">
        <f aca="false">+N130</f>
        <v>0</v>
      </c>
      <c r="AZ130" s="32" t="n">
        <f aca="false">+R130</f>
        <v>-17756.7325</v>
      </c>
      <c r="BA130" s="32" t="n">
        <f aca="false">+'load Info'!S130</f>
        <v>-203</v>
      </c>
      <c r="BB130" s="32" t="n">
        <f aca="false">+X130</f>
        <v>-570</v>
      </c>
      <c r="BE130" s="57" t="n">
        <f aca="false">IF(AX130&lt;0,AX130,0)</f>
        <v>-21188.89</v>
      </c>
      <c r="BF130" s="57" t="n">
        <f aca="false">IF(AY130&lt;0,AY130,0)</f>
        <v>0</v>
      </c>
      <c r="BG130" s="57" t="n">
        <f aca="false">IF(AZ130&lt;0,AZ130,0)</f>
        <v>-17756.7325</v>
      </c>
      <c r="BH130" s="57" t="n">
        <f aca="false">IF(BA130&lt;0,BA130,0)</f>
        <v>-203</v>
      </c>
      <c r="BI130" s="57" t="n">
        <f aca="false">IF(BB130&lt;0,BB130,0)</f>
        <v>-570</v>
      </c>
      <c r="BJ130" s="32" t="n">
        <f aca="false">SUM(BE130:BI130)</f>
        <v>-39718.6225</v>
      </c>
      <c r="BK130" s="9" t="n">
        <v>97</v>
      </c>
    </row>
    <row r="131" customFormat="false" ht="12.75" hidden="false" customHeight="false" outlineLevel="0" collapsed="false">
      <c r="B131" s="9" t="n">
        <f aca="false">+MONTH(D131)</f>
        <v>5</v>
      </c>
      <c r="D131" s="2" t="n">
        <v>35554</v>
      </c>
      <c r="E131" s="62" t="n">
        <v>3</v>
      </c>
      <c r="F131" s="62" t="n">
        <v>6</v>
      </c>
      <c r="G131" s="62" t="n">
        <v>50</v>
      </c>
      <c r="H131" s="62" t="n">
        <v>66</v>
      </c>
      <c r="I131" s="50" t="n">
        <f aca="false">AVERAGE(G131:H131)</f>
        <v>58</v>
      </c>
      <c r="J131" s="37" t="s">
        <v>72</v>
      </c>
      <c r="K131" s="5" t="n">
        <v>23453</v>
      </c>
      <c r="L131" s="54" t="n">
        <v>16912</v>
      </c>
      <c r="M131" s="54" t="n">
        <v>-13343.51</v>
      </c>
      <c r="N131" s="54" t="n">
        <v>0</v>
      </c>
      <c r="O131" s="63" t="n">
        <v>0</v>
      </c>
      <c r="P131" s="5" t="n">
        <v>16848</v>
      </c>
      <c r="Q131" s="54" t="n">
        <v>12645</v>
      </c>
      <c r="R131" s="63" t="n">
        <v>-17750.7175</v>
      </c>
      <c r="S131" s="54" t="n">
        <v>-203</v>
      </c>
      <c r="T131" s="54" t="n">
        <v>-2</v>
      </c>
      <c r="U131" s="54" t="n">
        <v>-29.35570625</v>
      </c>
      <c r="V131" s="5" t="n">
        <v>15225</v>
      </c>
      <c r="W131" s="54" t="n">
        <v>17556</v>
      </c>
      <c r="X131" s="54" t="n">
        <v>-570</v>
      </c>
      <c r="Y131" s="54" t="n">
        <v>0</v>
      </c>
      <c r="Z131" s="63" t="n">
        <v>-322</v>
      </c>
      <c r="AA131" s="54" t="n">
        <v>0</v>
      </c>
      <c r="AB131" s="53" t="n">
        <f aca="false">SUM(K131:Z131)</f>
        <v>70418.41679375</v>
      </c>
      <c r="AC131" s="54" t="n">
        <v>69479.0193113043</v>
      </c>
      <c r="AD131" s="54" t="n">
        <v>12765</v>
      </c>
      <c r="AE131" s="54" t="n">
        <v>0</v>
      </c>
      <c r="AF131" s="54" t="n">
        <v>2675</v>
      </c>
      <c r="AG131" s="54" t="n">
        <v>0</v>
      </c>
      <c r="AH131" s="53" t="n">
        <f aca="false">SUM(AC131:AG131)</f>
        <v>84919.0193113043</v>
      </c>
      <c r="AI131" s="55" t="n">
        <f aca="false">+AB131-L131-Q131</f>
        <v>40861.41679375</v>
      </c>
      <c r="AJ131" s="32" t="n">
        <f aca="false">L131+Q131</f>
        <v>29557</v>
      </c>
      <c r="AK131" s="56" t="s">
        <v>73</v>
      </c>
      <c r="AL131" s="56" t="s">
        <v>73</v>
      </c>
      <c r="AM131" s="56" t="n">
        <v>0</v>
      </c>
      <c r="AN131" s="32" t="n">
        <f aca="false">+AJ131-AM131</f>
        <v>29557</v>
      </c>
      <c r="AO131" s="32" t="n">
        <f aca="false">AC131-AJ131</f>
        <v>39922.0193113043</v>
      </c>
      <c r="AP131" s="2" t="n">
        <v>35554</v>
      </c>
      <c r="AQ131" s="56" t="s">
        <v>73</v>
      </c>
      <c r="AR131" s="56" t="s">
        <v>73</v>
      </c>
      <c r="AS131" s="56" t="s">
        <v>73</v>
      </c>
      <c r="AX131" s="32" t="n">
        <f aca="false">+M131</f>
        <v>-13343.51</v>
      </c>
      <c r="AY131" s="32" t="n">
        <f aca="false">+N131</f>
        <v>0</v>
      </c>
      <c r="AZ131" s="32" t="n">
        <f aca="false">+R131</f>
        <v>-17750.7175</v>
      </c>
      <c r="BA131" s="32" t="n">
        <f aca="false">+'load Info'!S131</f>
        <v>-203</v>
      </c>
      <c r="BB131" s="32" t="n">
        <f aca="false">+X131</f>
        <v>-570</v>
      </c>
      <c r="BE131" s="57" t="n">
        <f aca="false">IF(AX131&lt;0,AX131,0)</f>
        <v>-13343.51</v>
      </c>
      <c r="BF131" s="57" t="n">
        <f aca="false">IF(AY131&lt;0,AY131,0)</f>
        <v>0</v>
      </c>
      <c r="BG131" s="57" t="n">
        <f aca="false">IF(AZ131&lt;0,AZ131,0)</f>
        <v>-17750.7175</v>
      </c>
      <c r="BH131" s="57" t="n">
        <f aca="false">IF(BA131&lt;0,BA131,0)</f>
        <v>-203</v>
      </c>
      <c r="BI131" s="57" t="n">
        <f aca="false">IF(BB131&lt;0,BB131,0)</f>
        <v>-570</v>
      </c>
      <c r="BJ131" s="32" t="n">
        <f aca="false">SUM(BE131:BI131)</f>
        <v>-31867.2275</v>
      </c>
      <c r="BK131" s="9" t="n">
        <v>97</v>
      </c>
    </row>
    <row r="132" customFormat="false" ht="12.75" hidden="false" customHeight="false" outlineLevel="0" collapsed="false">
      <c r="B132" s="9" t="n">
        <f aca="false">+MONTH(D132)</f>
        <v>5</v>
      </c>
      <c r="D132" s="2" t="n">
        <v>35555</v>
      </c>
      <c r="E132" s="62" t="n">
        <v>7</v>
      </c>
      <c r="F132" s="62" t="n">
        <v>5</v>
      </c>
      <c r="G132" s="62" t="n">
        <v>54</v>
      </c>
      <c r="H132" s="62" t="n">
        <v>66</v>
      </c>
      <c r="I132" s="50" t="n">
        <f aca="false">AVERAGE(G132:H132)</f>
        <v>60</v>
      </c>
      <c r="J132" s="37" t="s">
        <v>72</v>
      </c>
      <c r="K132" s="5" t="n">
        <v>23453</v>
      </c>
      <c r="L132" s="54" t="n">
        <v>16912</v>
      </c>
      <c r="M132" s="54" t="n">
        <v>-13118.89</v>
      </c>
      <c r="N132" s="54" t="n">
        <v>0</v>
      </c>
      <c r="O132" s="63" t="n">
        <v>0</v>
      </c>
      <c r="P132" s="5" t="n">
        <v>16848</v>
      </c>
      <c r="Q132" s="54" t="n">
        <v>12645</v>
      </c>
      <c r="R132" s="63" t="n">
        <v>-18225.9025</v>
      </c>
      <c r="S132" s="54" t="n">
        <v>-203</v>
      </c>
      <c r="T132" s="54" t="n">
        <v>0</v>
      </c>
      <c r="U132" s="54" t="n">
        <v>-28.16774375</v>
      </c>
      <c r="V132" s="5" t="n">
        <v>15225</v>
      </c>
      <c r="W132" s="54" t="n">
        <v>17556</v>
      </c>
      <c r="X132" s="54" t="n">
        <v>-570</v>
      </c>
      <c r="Y132" s="54" t="n">
        <v>0</v>
      </c>
      <c r="Z132" s="63" t="n">
        <v>-322</v>
      </c>
      <c r="AA132" s="54" t="n">
        <v>0</v>
      </c>
      <c r="AB132" s="53" t="n">
        <f aca="false">SUM(K132:Z132)</f>
        <v>70171.03975625</v>
      </c>
      <c r="AC132" s="54" t="n">
        <v>71667.904034965</v>
      </c>
      <c r="AD132" s="54" t="n">
        <v>67644</v>
      </c>
      <c r="AE132" s="54" t="n">
        <v>6</v>
      </c>
      <c r="AF132" s="54" t="n">
        <v>2506</v>
      </c>
      <c r="AG132" s="54" t="n">
        <v>0</v>
      </c>
      <c r="AH132" s="53" t="n">
        <f aca="false">SUM(AC132:AG132)</f>
        <v>141823.904034965</v>
      </c>
      <c r="AI132" s="55" t="n">
        <f aca="false">+AB132-L132-Q132</f>
        <v>40614.03975625</v>
      </c>
      <c r="AJ132" s="32" t="n">
        <f aca="false">L132+Q132</f>
        <v>29557</v>
      </c>
      <c r="AK132" s="56" t="s">
        <v>73</v>
      </c>
      <c r="AL132" s="56" t="s">
        <v>73</v>
      </c>
      <c r="AM132" s="56" t="n">
        <v>0</v>
      </c>
      <c r="AN132" s="32" t="n">
        <f aca="false">+AJ132-AM132</f>
        <v>29557</v>
      </c>
      <c r="AO132" s="32" t="n">
        <f aca="false">AC132-AJ132</f>
        <v>42110.904034965</v>
      </c>
      <c r="AP132" s="2" t="n">
        <v>35555</v>
      </c>
      <c r="AQ132" s="56" t="s">
        <v>73</v>
      </c>
      <c r="AR132" s="56" t="s">
        <v>73</v>
      </c>
      <c r="AS132" s="56" t="s">
        <v>73</v>
      </c>
      <c r="AX132" s="32" t="n">
        <f aca="false">+M132</f>
        <v>-13118.89</v>
      </c>
      <c r="AY132" s="32" t="n">
        <f aca="false">+N132</f>
        <v>0</v>
      </c>
      <c r="AZ132" s="32" t="n">
        <f aca="false">+R132</f>
        <v>-18225.9025</v>
      </c>
      <c r="BA132" s="32" t="n">
        <f aca="false">+'load Info'!S132</f>
        <v>-203</v>
      </c>
      <c r="BB132" s="32" t="n">
        <f aca="false">+X132</f>
        <v>-570</v>
      </c>
      <c r="BE132" s="57" t="n">
        <f aca="false">IF(AX132&lt;0,AX132,0)</f>
        <v>-13118.89</v>
      </c>
      <c r="BF132" s="57" t="n">
        <f aca="false">IF(AY132&lt;0,AY132,0)</f>
        <v>0</v>
      </c>
      <c r="BG132" s="57" t="n">
        <f aca="false">IF(AZ132&lt;0,AZ132,0)</f>
        <v>-18225.9025</v>
      </c>
      <c r="BH132" s="57" t="n">
        <f aca="false">IF(BA132&lt;0,BA132,0)</f>
        <v>-203</v>
      </c>
      <c r="BI132" s="57" t="n">
        <f aca="false">IF(BB132&lt;0,BB132,0)</f>
        <v>-570</v>
      </c>
      <c r="BJ132" s="32" t="n">
        <f aca="false">SUM(BE132:BI132)</f>
        <v>-32117.7925</v>
      </c>
      <c r="BK132" s="9" t="n">
        <v>97</v>
      </c>
    </row>
    <row r="133" customFormat="false" ht="12.75" hidden="false" customHeight="false" outlineLevel="0" collapsed="false">
      <c r="B133" s="9" t="n">
        <f aca="false">+MONTH(D133)</f>
        <v>5</v>
      </c>
      <c r="D133" s="2" t="n">
        <v>35556</v>
      </c>
      <c r="E133" s="62" t="n">
        <v>0</v>
      </c>
      <c r="F133" s="62" t="n">
        <v>2</v>
      </c>
      <c r="G133" s="62" t="n">
        <v>55</v>
      </c>
      <c r="H133" s="62" t="n">
        <v>75</v>
      </c>
      <c r="I133" s="50" t="n">
        <f aca="false">AVERAGE(G133:H133)</f>
        <v>65</v>
      </c>
      <c r="J133" s="37" t="s">
        <v>72</v>
      </c>
      <c r="K133" s="5" t="n">
        <v>24567</v>
      </c>
      <c r="L133" s="54" t="n">
        <v>15677</v>
      </c>
      <c r="M133" s="54" t="n">
        <v>-17487.89</v>
      </c>
      <c r="N133" s="54" t="n">
        <v>0</v>
      </c>
      <c r="O133" s="63" t="n">
        <v>0</v>
      </c>
      <c r="P133" s="5" t="n">
        <v>16848</v>
      </c>
      <c r="Q133" s="54" t="n">
        <v>13880</v>
      </c>
      <c r="R133" s="63" t="n">
        <v>-18052.39</v>
      </c>
      <c r="S133" s="54" t="n">
        <v>-203</v>
      </c>
      <c r="T133" s="54" t="n">
        <v>-1</v>
      </c>
      <c r="U133" s="54" t="n">
        <v>-31.689025</v>
      </c>
      <c r="V133" s="5" t="n">
        <v>15225</v>
      </c>
      <c r="W133" s="54" t="n">
        <v>17556</v>
      </c>
      <c r="X133" s="54" t="n">
        <v>-570</v>
      </c>
      <c r="Y133" s="54" t="n">
        <v>0</v>
      </c>
      <c r="Z133" s="63" t="n">
        <v>-322</v>
      </c>
      <c r="AA133" s="54" t="n">
        <v>0</v>
      </c>
      <c r="AB133" s="53" t="n">
        <f aca="false">SUM(K133:Z133)</f>
        <v>67085.030975</v>
      </c>
      <c r="AC133" s="54" t="n">
        <v>67316.0581072293</v>
      </c>
      <c r="AD133" s="54" t="n">
        <v>21742</v>
      </c>
      <c r="AE133" s="54" t="n">
        <v>0</v>
      </c>
      <c r="AF133" s="54" t="n">
        <v>2426</v>
      </c>
      <c r="AG133" s="54" t="n">
        <v>0</v>
      </c>
      <c r="AH133" s="53" t="n">
        <f aca="false">SUM(AC133:AG133)</f>
        <v>91484.0581072293</v>
      </c>
      <c r="AI133" s="55" t="n">
        <f aca="false">+AB133-L133-Q133</f>
        <v>37528.030975</v>
      </c>
      <c r="AJ133" s="32" t="n">
        <f aca="false">L133+Q133</f>
        <v>29557</v>
      </c>
      <c r="AK133" s="56" t="s">
        <v>73</v>
      </c>
      <c r="AL133" s="56" t="s">
        <v>73</v>
      </c>
      <c r="AM133" s="56" t="n">
        <v>0</v>
      </c>
      <c r="AN133" s="32" t="n">
        <f aca="false">+AJ133-AM133</f>
        <v>29557</v>
      </c>
      <c r="AO133" s="32" t="n">
        <f aca="false">AC133-AJ133</f>
        <v>37759.0581072293</v>
      </c>
      <c r="AP133" s="2" t="n">
        <v>35556</v>
      </c>
      <c r="AQ133" s="56" t="s">
        <v>73</v>
      </c>
      <c r="AR133" s="56" t="s">
        <v>73</v>
      </c>
      <c r="AS133" s="56" t="s">
        <v>73</v>
      </c>
      <c r="AX133" s="32" t="n">
        <f aca="false">+M133</f>
        <v>-17487.89</v>
      </c>
      <c r="AY133" s="32" t="n">
        <f aca="false">+N133</f>
        <v>0</v>
      </c>
      <c r="AZ133" s="32" t="n">
        <f aca="false">+R133</f>
        <v>-18052.39</v>
      </c>
      <c r="BA133" s="32" t="n">
        <f aca="false">+'load Info'!S133</f>
        <v>-203</v>
      </c>
      <c r="BB133" s="32" t="n">
        <f aca="false">+X133</f>
        <v>-570</v>
      </c>
      <c r="BE133" s="57" t="n">
        <f aca="false">IF(AX133&lt;0,AX133,0)</f>
        <v>-17487.89</v>
      </c>
      <c r="BF133" s="57" t="n">
        <f aca="false">IF(AY133&lt;0,AY133,0)</f>
        <v>0</v>
      </c>
      <c r="BG133" s="57" t="n">
        <f aca="false">IF(AZ133&lt;0,AZ133,0)</f>
        <v>-18052.39</v>
      </c>
      <c r="BH133" s="57" t="n">
        <f aca="false">IF(BA133&lt;0,BA133,0)</f>
        <v>-203</v>
      </c>
      <c r="BI133" s="57" t="n">
        <f aca="false">IF(BB133&lt;0,BB133,0)</f>
        <v>-570</v>
      </c>
      <c r="BJ133" s="32" t="n">
        <f aca="false">SUM(BE133:BI133)</f>
        <v>-36313.28</v>
      </c>
      <c r="BK133" s="9" t="n">
        <v>97</v>
      </c>
    </row>
    <row r="134" customFormat="false" ht="12.75" hidden="false" customHeight="false" outlineLevel="0" collapsed="false">
      <c r="B134" s="9" t="n">
        <f aca="false">+MONTH(D134)</f>
        <v>5</v>
      </c>
      <c r="D134" s="2" t="n">
        <v>35557</v>
      </c>
      <c r="E134" s="62" t="n">
        <v>4</v>
      </c>
      <c r="F134" s="62" t="n">
        <v>6</v>
      </c>
      <c r="G134" s="62" t="n">
        <v>54</v>
      </c>
      <c r="H134" s="62" t="n">
        <v>68</v>
      </c>
      <c r="I134" s="50" t="n">
        <f aca="false">AVERAGE(G134:H134)</f>
        <v>61</v>
      </c>
      <c r="J134" s="37" t="s">
        <v>72</v>
      </c>
      <c r="K134" s="5" t="n">
        <v>24567</v>
      </c>
      <c r="L134" s="54" t="n">
        <v>24144</v>
      </c>
      <c r="M134" s="54" t="n">
        <v>-20644.54</v>
      </c>
      <c r="N134" s="54" t="n">
        <v>-2000</v>
      </c>
      <c r="O134" s="63" t="n">
        <v>4650</v>
      </c>
      <c r="P134" s="5" t="n">
        <v>16848</v>
      </c>
      <c r="Q134" s="54" t="n">
        <v>5413</v>
      </c>
      <c r="R134" s="63" t="n">
        <v>-17982.33</v>
      </c>
      <c r="S134" s="54" t="n">
        <v>-203</v>
      </c>
      <c r="T134" s="54" t="n">
        <v>0</v>
      </c>
      <c r="U134" s="54" t="n">
        <v>-10.696675</v>
      </c>
      <c r="V134" s="5" t="n">
        <v>15225</v>
      </c>
      <c r="W134" s="54" t="n">
        <v>17556</v>
      </c>
      <c r="X134" s="54" t="n">
        <v>-570</v>
      </c>
      <c r="Y134" s="54" t="n">
        <v>0</v>
      </c>
      <c r="Z134" s="63" t="n">
        <v>-322</v>
      </c>
      <c r="AA134" s="54" t="n">
        <v>0</v>
      </c>
      <c r="AB134" s="53" t="n">
        <f aca="false">SUM(K134:Z134)</f>
        <v>66670.433325</v>
      </c>
      <c r="AC134" s="54" t="n">
        <v>67581.9575631541</v>
      </c>
      <c r="AD134" s="54" t="n">
        <v>10050</v>
      </c>
      <c r="AE134" s="54" t="n">
        <v>13</v>
      </c>
      <c r="AF134" s="54" t="n">
        <v>138</v>
      </c>
      <c r="AG134" s="54" t="n">
        <v>0</v>
      </c>
      <c r="AH134" s="53" t="n">
        <f aca="false">SUM(AC134:AG134)</f>
        <v>77782.9575631541</v>
      </c>
      <c r="AI134" s="55" t="n">
        <f aca="false">+AB134-L134-Q134</f>
        <v>37113.433325</v>
      </c>
      <c r="AJ134" s="32" t="n">
        <f aca="false">L134+Q134</f>
        <v>29557</v>
      </c>
      <c r="AK134" s="56" t="s">
        <v>73</v>
      </c>
      <c r="AL134" s="56" t="s">
        <v>73</v>
      </c>
      <c r="AM134" s="56" t="n">
        <v>0</v>
      </c>
      <c r="AN134" s="32" t="n">
        <f aca="false">+AJ134-AM134</f>
        <v>29557</v>
      </c>
      <c r="AO134" s="32" t="n">
        <f aca="false">AC134-AJ134</f>
        <v>38024.9575631541</v>
      </c>
      <c r="AP134" s="2" t="n">
        <v>35557</v>
      </c>
      <c r="AQ134" s="56" t="s">
        <v>73</v>
      </c>
      <c r="AR134" s="56" t="s">
        <v>73</v>
      </c>
      <c r="AS134" s="56" t="s">
        <v>73</v>
      </c>
      <c r="AX134" s="32" t="n">
        <f aca="false">+M134</f>
        <v>-20644.54</v>
      </c>
      <c r="AY134" s="32" t="n">
        <f aca="false">+N134</f>
        <v>-2000</v>
      </c>
      <c r="AZ134" s="32" t="n">
        <f aca="false">+R134</f>
        <v>-17982.33</v>
      </c>
      <c r="BA134" s="32" t="n">
        <f aca="false">+'load Info'!S134</f>
        <v>-203</v>
      </c>
      <c r="BB134" s="32" t="n">
        <f aca="false">+X134</f>
        <v>-570</v>
      </c>
      <c r="BE134" s="57" t="n">
        <f aca="false">IF(AX134&lt;0,AX134,0)</f>
        <v>-20644.54</v>
      </c>
      <c r="BF134" s="57" t="n">
        <f aca="false">IF(AY134&lt;0,AY134,0)</f>
        <v>-2000</v>
      </c>
      <c r="BG134" s="57" t="n">
        <f aca="false">IF(AZ134&lt;0,AZ134,0)</f>
        <v>-17982.33</v>
      </c>
      <c r="BH134" s="57" t="n">
        <f aca="false">IF(BA134&lt;0,BA134,0)</f>
        <v>-203</v>
      </c>
      <c r="BI134" s="57" t="n">
        <f aca="false">IF(BB134&lt;0,BB134,0)</f>
        <v>-570</v>
      </c>
      <c r="BJ134" s="32" t="n">
        <f aca="false">SUM(BE134:BI134)</f>
        <v>-41399.87</v>
      </c>
      <c r="BK134" s="9" t="n">
        <v>97</v>
      </c>
    </row>
    <row r="135" customFormat="false" ht="12.75" hidden="false" customHeight="false" outlineLevel="0" collapsed="false">
      <c r="B135" s="9" t="n">
        <f aca="false">+MONTH(D135)</f>
        <v>5</v>
      </c>
      <c r="D135" s="2" t="n">
        <v>35558</v>
      </c>
      <c r="E135" s="62" t="n">
        <v>5</v>
      </c>
      <c r="F135" s="62" t="n">
        <v>3</v>
      </c>
      <c r="G135" s="62" t="n">
        <v>55</v>
      </c>
      <c r="H135" s="62" t="n">
        <v>64</v>
      </c>
      <c r="I135" s="50" t="n">
        <f aca="false">AVERAGE(G135:H135)</f>
        <v>59.5</v>
      </c>
      <c r="J135" s="37" t="s">
        <v>72</v>
      </c>
      <c r="K135" s="5" t="n">
        <v>24567</v>
      </c>
      <c r="L135" s="54" t="n">
        <v>24247</v>
      </c>
      <c r="M135" s="54" t="n">
        <v>-16300.54</v>
      </c>
      <c r="N135" s="54" t="n">
        <v>-2000</v>
      </c>
      <c r="O135" s="63" t="n">
        <v>4650</v>
      </c>
      <c r="P135" s="5" t="n">
        <v>16848</v>
      </c>
      <c r="Q135" s="54" t="n">
        <v>5543</v>
      </c>
      <c r="R135" s="63" t="n">
        <v>-18099.2975</v>
      </c>
      <c r="S135" s="54" t="n">
        <v>-203</v>
      </c>
      <c r="T135" s="54" t="n">
        <v>0</v>
      </c>
      <c r="U135" s="54" t="n">
        <v>-10.72925625</v>
      </c>
      <c r="V135" s="5" t="n">
        <v>15225</v>
      </c>
      <c r="W135" s="54" t="n">
        <v>17556</v>
      </c>
      <c r="X135" s="54" t="n">
        <v>-570</v>
      </c>
      <c r="Y135" s="54" t="n">
        <v>0</v>
      </c>
      <c r="Z135" s="63" t="n">
        <v>-322</v>
      </c>
      <c r="AA135" s="54" t="n">
        <v>0</v>
      </c>
      <c r="AB135" s="53" t="n">
        <f aca="false">SUM(K135:Z135)</f>
        <v>71130.43324375</v>
      </c>
      <c r="AC135" s="54" t="n">
        <v>70453.5976839804</v>
      </c>
      <c r="AD135" s="54" t="n">
        <v>0</v>
      </c>
      <c r="AE135" s="54" t="n">
        <v>4</v>
      </c>
      <c r="AF135" s="54" t="n">
        <v>0</v>
      </c>
      <c r="AG135" s="54" t="n">
        <v>0</v>
      </c>
      <c r="AH135" s="53" t="n">
        <f aca="false">SUM(AC135:AG135)</f>
        <v>70457.5976839804</v>
      </c>
      <c r="AI135" s="55" t="n">
        <f aca="false">+AB135-L135-Q135</f>
        <v>41340.43324375</v>
      </c>
      <c r="AJ135" s="32" t="n">
        <f aca="false">L135+Q135</f>
        <v>29790</v>
      </c>
      <c r="AK135" s="56" t="s">
        <v>73</v>
      </c>
      <c r="AL135" s="56" t="s">
        <v>73</v>
      </c>
      <c r="AM135" s="56" t="n">
        <v>0</v>
      </c>
      <c r="AN135" s="32" t="n">
        <f aca="false">+AJ135-AM135</f>
        <v>29790</v>
      </c>
      <c r="AO135" s="32" t="n">
        <f aca="false">AC135-AJ135</f>
        <v>40663.5976839804</v>
      </c>
      <c r="AP135" s="2" t="n">
        <v>35558</v>
      </c>
      <c r="AQ135" s="56" t="s">
        <v>73</v>
      </c>
      <c r="AR135" s="56" t="s">
        <v>73</v>
      </c>
      <c r="AS135" s="56" t="s">
        <v>73</v>
      </c>
      <c r="AX135" s="32" t="n">
        <f aca="false">+M135</f>
        <v>-16300.54</v>
      </c>
      <c r="AY135" s="32" t="n">
        <f aca="false">+N135</f>
        <v>-2000</v>
      </c>
      <c r="AZ135" s="32" t="n">
        <f aca="false">+R135</f>
        <v>-18099.2975</v>
      </c>
      <c r="BA135" s="32" t="n">
        <f aca="false">+'load Info'!S135</f>
        <v>-203</v>
      </c>
      <c r="BB135" s="32" t="n">
        <f aca="false">+X135</f>
        <v>-570</v>
      </c>
      <c r="BE135" s="57" t="n">
        <f aca="false">IF(AX135&lt;0,AX135,0)</f>
        <v>-16300.54</v>
      </c>
      <c r="BF135" s="57" t="n">
        <f aca="false">IF(AY135&lt;0,AY135,0)</f>
        <v>-2000</v>
      </c>
      <c r="BG135" s="57" t="n">
        <f aca="false">IF(AZ135&lt;0,AZ135,0)</f>
        <v>-18099.2975</v>
      </c>
      <c r="BH135" s="57" t="n">
        <f aca="false">IF(BA135&lt;0,BA135,0)</f>
        <v>-203</v>
      </c>
      <c r="BI135" s="57" t="n">
        <f aca="false">IF(BB135&lt;0,BB135,0)</f>
        <v>-570</v>
      </c>
      <c r="BJ135" s="32" t="n">
        <f aca="false">SUM(BE135:BI135)</f>
        <v>-37172.8375</v>
      </c>
      <c r="BK135" s="9" t="n">
        <v>97</v>
      </c>
    </row>
    <row r="136" customFormat="false" ht="12.75" hidden="false" customHeight="false" outlineLevel="0" collapsed="false">
      <c r="B136" s="9" t="n">
        <f aca="false">+MONTH(D136)</f>
        <v>5</v>
      </c>
      <c r="D136" s="2" t="n">
        <v>35559</v>
      </c>
      <c r="E136" s="62" t="n">
        <v>0</v>
      </c>
      <c r="F136" s="62" t="n">
        <v>0</v>
      </c>
      <c r="G136" s="62" t="n">
        <v>52</v>
      </c>
      <c r="H136" s="62" t="n">
        <v>79</v>
      </c>
      <c r="I136" s="50" t="n">
        <f aca="false">AVERAGE(G136:H136)</f>
        <v>65.5</v>
      </c>
      <c r="J136" s="37" t="s">
        <v>72</v>
      </c>
      <c r="K136" s="5" t="n">
        <v>24567</v>
      </c>
      <c r="L136" s="54" t="n">
        <v>22282</v>
      </c>
      <c r="M136" s="54" t="n">
        <v>-10698.54</v>
      </c>
      <c r="N136" s="54" t="n">
        <v>-2000</v>
      </c>
      <c r="O136" s="63" t="n">
        <v>0</v>
      </c>
      <c r="P136" s="5" t="n">
        <v>16848</v>
      </c>
      <c r="Q136" s="54" t="n">
        <v>5413</v>
      </c>
      <c r="R136" s="63" t="n">
        <v>-18132.705</v>
      </c>
      <c r="S136" s="54" t="n">
        <v>-203</v>
      </c>
      <c r="T136" s="54" t="n">
        <v>-1</v>
      </c>
      <c r="U136" s="54" t="n">
        <v>-10.3207375</v>
      </c>
      <c r="V136" s="5" t="n">
        <v>15225</v>
      </c>
      <c r="W136" s="54" t="n">
        <v>17556</v>
      </c>
      <c r="X136" s="54" t="n">
        <v>-570</v>
      </c>
      <c r="Y136" s="54" t="n">
        <v>0</v>
      </c>
      <c r="Z136" s="63" t="n">
        <v>-322</v>
      </c>
      <c r="AA136" s="54" t="n">
        <v>0</v>
      </c>
      <c r="AB136" s="53" t="n">
        <f aca="false">SUM(K136:Z136)</f>
        <v>69953.4342625</v>
      </c>
      <c r="AC136" s="54" t="n">
        <v>68659.4567263188</v>
      </c>
      <c r="AD136" s="54" t="n">
        <v>4375</v>
      </c>
      <c r="AE136" s="54" t="n">
        <v>0</v>
      </c>
      <c r="AF136" s="54" t="n">
        <v>0</v>
      </c>
      <c r="AG136" s="54" t="n">
        <v>0</v>
      </c>
      <c r="AH136" s="53" t="n">
        <f aca="false">SUM(AC136:AG136)</f>
        <v>73034.4567263188</v>
      </c>
      <c r="AI136" s="55" t="n">
        <f aca="false">+AB136-L136-Q136</f>
        <v>42258.4342625</v>
      </c>
      <c r="AJ136" s="32" t="n">
        <f aca="false">L136+Q136</f>
        <v>27695</v>
      </c>
      <c r="AK136" s="56" t="s">
        <v>73</v>
      </c>
      <c r="AL136" s="56" t="s">
        <v>73</v>
      </c>
      <c r="AM136" s="56" t="n">
        <v>0</v>
      </c>
      <c r="AN136" s="32" t="n">
        <f aca="false">+AJ136-AM136</f>
        <v>27695</v>
      </c>
      <c r="AO136" s="32" t="n">
        <f aca="false">AC136-AJ136</f>
        <v>40964.4567263188</v>
      </c>
      <c r="AP136" s="2" t="n">
        <v>35559</v>
      </c>
      <c r="AQ136" s="56" t="s">
        <v>73</v>
      </c>
      <c r="AR136" s="56" t="s">
        <v>73</v>
      </c>
      <c r="AS136" s="56" t="s">
        <v>73</v>
      </c>
      <c r="AX136" s="32" t="n">
        <f aca="false">+M136</f>
        <v>-10698.54</v>
      </c>
      <c r="AY136" s="32" t="n">
        <f aca="false">+N136</f>
        <v>-2000</v>
      </c>
      <c r="AZ136" s="32" t="n">
        <f aca="false">+R136</f>
        <v>-18132.705</v>
      </c>
      <c r="BA136" s="32" t="n">
        <f aca="false">+'load Info'!S136</f>
        <v>-203</v>
      </c>
      <c r="BB136" s="32" t="n">
        <f aca="false">+X136</f>
        <v>-570</v>
      </c>
      <c r="BE136" s="57" t="n">
        <f aca="false">IF(AX136&lt;0,AX136,0)</f>
        <v>-10698.54</v>
      </c>
      <c r="BF136" s="57" t="n">
        <f aca="false">IF(AY136&lt;0,AY136,0)</f>
        <v>-2000</v>
      </c>
      <c r="BG136" s="57" t="n">
        <f aca="false">IF(AZ136&lt;0,AZ136,0)</f>
        <v>-18132.705</v>
      </c>
      <c r="BH136" s="57" t="n">
        <f aca="false">IF(BA136&lt;0,BA136,0)</f>
        <v>-203</v>
      </c>
      <c r="BI136" s="57" t="n">
        <f aca="false">IF(BB136&lt;0,BB136,0)</f>
        <v>-570</v>
      </c>
      <c r="BJ136" s="32" t="n">
        <f aca="false">SUM(BE136:BI136)</f>
        <v>-31604.245</v>
      </c>
      <c r="BK136" s="9" t="n">
        <v>97</v>
      </c>
    </row>
    <row r="137" customFormat="false" ht="12.75" hidden="false" customHeight="false" outlineLevel="0" collapsed="false">
      <c r="B137" s="9" t="n">
        <f aca="false">+MONTH(D137)</f>
        <v>5</v>
      </c>
      <c r="D137" s="2" t="n">
        <v>35560</v>
      </c>
      <c r="E137" s="62" t="n">
        <v>7</v>
      </c>
      <c r="F137" s="62" t="n">
        <v>10</v>
      </c>
      <c r="G137" s="62" t="n">
        <v>48</v>
      </c>
      <c r="H137" s="62" t="n">
        <v>63</v>
      </c>
      <c r="I137" s="50" t="n">
        <f aca="false">AVERAGE(G137:H137)</f>
        <v>55.5</v>
      </c>
      <c r="J137" s="37" t="s">
        <v>72</v>
      </c>
      <c r="K137" s="5" t="n">
        <v>24567</v>
      </c>
      <c r="L137" s="54" t="n">
        <v>22385</v>
      </c>
      <c r="M137" s="54" t="n">
        <v>-11355.54</v>
      </c>
      <c r="N137" s="54" t="n">
        <v>-2000</v>
      </c>
      <c r="O137" s="63" t="n">
        <v>0</v>
      </c>
      <c r="P137" s="5" t="n">
        <v>16848</v>
      </c>
      <c r="Q137" s="54" t="n">
        <v>5413</v>
      </c>
      <c r="R137" s="63" t="n">
        <v>-17818.9225</v>
      </c>
      <c r="S137" s="54" t="n">
        <v>-203</v>
      </c>
      <c r="T137" s="54" t="n">
        <v>-1</v>
      </c>
      <c r="U137" s="54" t="n">
        <v>-11.10519375</v>
      </c>
      <c r="V137" s="5" t="n">
        <v>15930</v>
      </c>
      <c r="W137" s="54" t="n">
        <v>17556</v>
      </c>
      <c r="X137" s="54" t="n">
        <v>-570</v>
      </c>
      <c r="Y137" s="54" t="n">
        <v>0</v>
      </c>
      <c r="Z137" s="63" t="n">
        <v>-329</v>
      </c>
      <c r="AA137" s="54" t="n">
        <v>0</v>
      </c>
      <c r="AB137" s="53" t="n">
        <f aca="false">SUM(K137:Z137)</f>
        <v>70410.43230625</v>
      </c>
      <c r="AC137" s="54" t="n">
        <v>70060.1524226957</v>
      </c>
      <c r="AD137" s="54" t="n">
        <v>8769</v>
      </c>
      <c r="AE137" s="54" t="n">
        <v>21</v>
      </c>
      <c r="AF137" s="54" t="n">
        <v>0</v>
      </c>
      <c r="AG137" s="54" t="n">
        <v>0</v>
      </c>
      <c r="AH137" s="53" t="n">
        <f aca="false">SUM(AC137:AG137)</f>
        <v>78850.1524226957</v>
      </c>
      <c r="AI137" s="55" t="n">
        <f aca="false">+AB137-L137-Q137</f>
        <v>42612.43230625</v>
      </c>
      <c r="AJ137" s="32" t="n">
        <f aca="false">L137+Q137</f>
        <v>27798</v>
      </c>
      <c r="AK137" s="56" t="s">
        <v>73</v>
      </c>
      <c r="AL137" s="56" t="s">
        <v>73</v>
      </c>
      <c r="AM137" s="56" t="n">
        <v>0</v>
      </c>
      <c r="AN137" s="32" t="n">
        <f aca="false">+AJ137-AM137</f>
        <v>27798</v>
      </c>
      <c r="AO137" s="32" t="n">
        <f aca="false">AC137-AJ137</f>
        <v>42262.1524226957</v>
      </c>
      <c r="AP137" s="2" t="n">
        <v>35560</v>
      </c>
      <c r="AQ137" s="56" t="s">
        <v>73</v>
      </c>
      <c r="AR137" s="56" t="s">
        <v>73</v>
      </c>
      <c r="AS137" s="56" t="s">
        <v>73</v>
      </c>
      <c r="AX137" s="32" t="n">
        <f aca="false">+M137</f>
        <v>-11355.54</v>
      </c>
      <c r="AY137" s="32" t="n">
        <f aca="false">+N137</f>
        <v>-2000</v>
      </c>
      <c r="AZ137" s="32" t="n">
        <f aca="false">+R137</f>
        <v>-17818.9225</v>
      </c>
      <c r="BA137" s="32" t="n">
        <f aca="false">+'load Info'!S137</f>
        <v>-203</v>
      </c>
      <c r="BB137" s="32" t="n">
        <f aca="false">+X137</f>
        <v>-570</v>
      </c>
      <c r="BE137" s="57" t="n">
        <f aca="false">IF(AX137&lt;0,AX137,0)</f>
        <v>-11355.54</v>
      </c>
      <c r="BF137" s="57" t="n">
        <f aca="false">IF(AY137&lt;0,AY137,0)</f>
        <v>-2000</v>
      </c>
      <c r="BG137" s="57" t="n">
        <f aca="false">IF(AZ137&lt;0,AZ137,0)</f>
        <v>-17818.9225</v>
      </c>
      <c r="BH137" s="57" t="n">
        <f aca="false">IF(BA137&lt;0,BA137,0)</f>
        <v>-203</v>
      </c>
      <c r="BI137" s="57" t="n">
        <f aca="false">IF(BB137&lt;0,BB137,0)</f>
        <v>-570</v>
      </c>
      <c r="BJ137" s="32" t="n">
        <f aca="false">SUM(BE137:BI137)</f>
        <v>-31947.4625</v>
      </c>
      <c r="BK137" s="9" t="n">
        <v>97</v>
      </c>
    </row>
    <row r="138" customFormat="false" ht="12.75" hidden="false" customHeight="false" outlineLevel="0" collapsed="false">
      <c r="B138" s="9" t="n">
        <f aca="false">+MONTH(D138)</f>
        <v>5</v>
      </c>
      <c r="D138" s="2" t="n">
        <v>35561</v>
      </c>
      <c r="E138" s="62" t="n">
        <v>7</v>
      </c>
      <c r="F138" s="62" t="n">
        <v>6</v>
      </c>
      <c r="G138" s="62" t="n">
        <v>54</v>
      </c>
      <c r="H138" s="62" t="n">
        <v>70</v>
      </c>
      <c r="I138" s="50" t="n">
        <f aca="false">AVERAGE(G138:H138)</f>
        <v>62</v>
      </c>
      <c r="J138" s="37" t="s">
        <v>72</v>
      </c>
      <c r="K138" s="5" t="n">
        <v>24567</v>
      </c>
      <c r="L138" s="54" t="n">
        <v>22365</v>
      </c>
      <c r="M138" s="54" t="n">
        <v>-18771.54</v>
      </c>
      <c r="N138" s="54" t="n">
        <v>-2000</v>
      </c>
      <c r="O138" s="63" t="n">
        <v>0</v>
      </c>
      <c r="P138" s="5" t="n">
        <v>16848</v>
      </c>
      <c r="Q138" s="54" t="n">
        <v>5413</v>
      </c>
      <c r="R138" s="63" t="n">
        <v>-18008.395</v>
      </c>
      <c r="S138" s="54" t="n">
        <v>-203</v>
      </c>
      <c r="T138" s="54" t="n">
        <v>0</v>
      </c>
      <c r="U138" s="54" t="n">
        <v>-10.6315125</v>
      </c>
      <c r="V138" s="5" t="n">
        <v>15930</v>
      </c>
      <c r="W138" s="54" t="n">
        <v>17556</v>
      </c>
      <c r="X138" s="54" t="n">
        <v>-570</v>
      </c>
      <c r="Y138" s="54" t="n">
        <v>0</v>
      </c>
      <c r="Z138" s="63" t="n">
        <v>-329</v>
      </c>
      <c r="AA138" s="54" t="n">
        <v>0</v>
      </c>
      <c r="AB138" s="53" t="n">
        <f aca="false">SUM(K138:Z138)</f>
        <v>62786.4334875</v>
      </c>
      <c r="AC138" s="54" t="n">
        <v>62249.1434678483</v>
      </c>
      <c r="AD138" s="54" t="n">
        <v>6590</v>
      </c>
      <c r="AE138" s="54" t="n">
        <v>19</v>
      </c>
      <c r="AF138" s="54" t="n">
        <v>0</v>
      </c>
      <c r="AG138" s="54" t="n">
        <v>0</v>
      </c>
      <c r="AH138" s="53" t="n">
        <f aca="false">SUM(AC138:AG138)</f>
        <v>68858.1434678483</v>
      </c>
      <c r="AI138" s="55" t="n">
        <f aca="false">+AB138-L138-Q138</f>
        <v>35008.4334875</v>
      </c>
      <c r="AJ138" s="32" t="n">
        <f aca="false">L138+Q138</f>
        <v>27778</v>
      </c>
      <c r="AK138" s="56" t="s">
        <v>73</v>
      </c>
      <c r="AL138" s="56" t="s">
        <v>73</v>
      </c>
      <c r="AM138" s="56" t="n">
        <v>0</v>
      </c>
      <c r="AN138" s="32" t="n">
        <f aca="false">+AJ138-AM138</f>
        <v>27778</v>
      </c>
      <c r="AO138" s="32" t="n">
        <f aca="false">AC138-AJ138</f>
        <v>34471.1434678483</v>
      </c>
      <c r="AP138" s="2" t="n">
        <v>35561</v>
      </c>
      <c r="AQ138" s="56" t="s">
        <v>73</v>
      </c>
      <c r="AR138" s="56" t="s">
        <v>73</v>
      </c>
      <c r="AS138" s="56" t="s">
        <v>73</v>
      </c>
      <c r="AX138" s="32" t="n">
        <f aca="false">+M138</f>
        <v>-18771.54</v>
      </c>
      <c r="AY138" s="32" t="n">
        <f aca="false">+N138</f>
        <v>-2000</v>
      </c>
      <c r="AZ138" s="32" t="n">
        <f aca="false">+R138</f>
        <v>-18008.395</v>
      </c>
      <c r="BA138" s="32" t="n">
        <f aca="false">+'load Info'!S138</f>
        <v>-203</v>
      </c>
      <c r="BB138" s="32" t="n">
        <f aca="false">+X138</f>
        <v>-570</v>
      </c>
      <c r="BE138" s="57" t="n">
        <f aca="false">IF(AX138&lt;0,AX138,0)</f>
        <v>-18771.54</v>
      </c>
      <c r="BF138" s="57" t="n">
        <f aca="false">IF(AY138&lt;0,AY138,0)</f>
        <v>-2000</v>
      </c>
      <c r="BG138" s="57" t="n">
        <f aca="false">IF(AZ138&lt;0,AZ138,0)</f>
        <v>-18008.395</v>
      </c>
      <c r="BH138" s="57" t="n">
        <f aca="false">IF(BA138&lt;0,BA138,0)</f>
        <v>-203</v>
      </c>
      <c r="BI138" s="57" t="n">
        <f aca="false">IF(BB138&lt;0,BB138,0)</f>
        <v>-570</v>
      </c>
      <c r="BJ138" s="32" t="n">
        <f aca="false">SUM(BE138:BI138)</f>
        <v>-39552.935</v>
      </c>
      <c r="BK138" s="9" t="n">
        <v>97</v>
      </c>
    </row>
    <row r="139" customFormat="false" ht="12.75" hidden="false" customHeight="false" outlineLevel="0" collapsed="false">
      <c r="B139" s="9" t="n">
        <f aca="false">+MONTH(D139)</f>
        <v>5</v>
      </c>
      <c r="D139" s="2" t="n">
        <v>35562</v>
      </c>
      <c r="E139" s="62" t="n">
        <v>0</v>
      </c>
      <c r="F139" s="62" t="n">
        <v>0</v>
      </c>
      <c r="G139" s="62" t="n">
        <v>55</v>
      </c>
      <c r="H139" s="62" t="n">
        <v>77</v>
      </c>
      <c r="I139" s="50" t="n">
        <f aca="false">AVERAGE(G139:H139)</f>
        <v>66</v>
      </c>
      <c r="J139" s="37" t="s">
        <v>72</v>
      </c>
      <c r="K139" s="5" t="n">
        <v>24567</v>
      </c>
      <c r="L139" s="54" t="n">
        <v>22365</v>
      </c>
      <c r="M139" s="54" t="n">
        <v>-16478.54</v>
      </c>
      <c r="N139" s="54" t="n">
        <v>-2000</v>
      </c>
      <c r="O139" s="63" t="n">
        <v>0</v>
      </c>
      <c r="P139" s="5" t="n">
        <v>16848</v>
      </c>
      <c r="Q139" s="54" t="n">
        <v>5413</v>
      </c>
      <c r="R139" s="63" t="n">
        <v>-18332.2025</v>
      </c>
      <c r="S139" s="54" t="n">
        <v>-203</v>
      </c>
      <c r="T139" s="54" t="n">
        <v>0</v>
      </c>
      <c r="U139" s="54" t="n">
        <v>-9.82199375</v>
      </c>
      <c r="V139" s="5" t="n">
        <v>15930</v>
      </c>
      <c r="W139" s="54" t="n">
        <v>17556</v>
      </c>
      <c r="X139" s="54" t="n">
        <v>-570</v>
      </c>
      <c r="Y139" s="54" t="n">
        <v>0</v>
      </c>
      <c r="Z139" s="63" t="n">
        <v>-329</v>
      </c>
      <c r="AA139" s="54" t="n">
        <v>0</v>
      </c>
      <c r="AB139" s="53" t="n">
        <f aca="false">SUM(K139:Z139)</f>
        <v>64756.43550625</v>
      </c>
      <c r="AC139" s="54" t="n">
        <v>63560.9717837143</v>
      </c>
      <c r="AD139" s="54" t="n">
        <v>30959</v>
      </c>
      <c r="AE139" s="54" t="n">
        <v>5</v>
      </c>
      <c r="AF139" s="54" t="n">
        <v>0</v>
      </c>
      <c r="AG139" s="54" t="n">
        <v>0</v>
      </c>
      <c r="AH139" s="53" t="n">
        <f aca="false">SUM(AC139:AG139)</f>
        <v>94524.9717837143</v>
      </c>
      <c r="AI139" s="55" t="n">
        <f aca="false">+AB139-L139-Q139</f>
        <v>36978.43550625</v>
      </c>
      <c r="AJ139" s="32" t="n">
        <f aca="false">L139+Q139</f>
        <v>27778</v>
      </c>
      <c r="AK139" s="56" t="s">
        <v>73</v>
      </c>
      <c r="AL139" s="56" t="s">
        <v>73</v>
      </c>
      <c r="AM139" s="56" t="n">
        <v>0</v>
      </c>
      <c r="AN139" s="32" t="n">
        <f aca="false">+AJ139-AM139</f>
        <v>27778</v>
      </c>
      <c r="AO139" s="32" t="n">
        <f aca="false">AC139-AJ139</f>
        <v>35782.9717837143</v>
      </c>
      <c r="AP139" s="2" t="n">
        <v>35562</v>
      </c>
      <c r="AQ139" s="56" t="s">
        <v>73</v>
      </c>
      <c r="AR139" s="56" t="s">
        <v>73</v>
      </c>
      <c r="AS139" s="56" t="s">
        <v>73</v>
      </c>
      <c r="AX139" s="32" t="n">
        <f aca="false">+M139</f>
        <v>-16478.54</v>
      </c>
      <c r="AY139" s="32" t="n">
        <f aca="false">+N139</f>
        <v>-2000</v>
      </c>
      <c r="AZ139" s="32" t="n">
        <f aca="false">+R139</f>
        <v>-18332.2025</v>
      </c>
      <c r="BA139" s="32" t="n">
        <f aca="false">+'load Info'!S139</f>
        <v>-203</v>
      </c>
      <c r="BB139" s="32" t="n">
        <f aca="false">+X139</f>
        <v>-570</v>
      </c>
      <c r="BE139" s="57" t="n">
        <f aca="false">IF(AX139&lt;0,AX139,0)</f>
        <v>-16478.54</v>
      </c>
      <c r="BF139" s="57" t="n">
        <f aca="false">IF(AY139&lt;0,AY139,0)</f>
        <v>-2000</v>
      </c>
      <c r="BG139" s="57" t="n">
        <f aca="false">IF(AZ139&lt;0,AZ139,0)</f>
        <v>-18332.2025</v>
      </c>
      <c r="BH139" s="57" t="n">
        <f aca="false">IF(BA139&lt;0,BA139,0)</f>
        <v>-203</v>
      </c>
      <c r="BI139" s="57" t="n">
        <f aca="false">IF(BB139&lt;0,BB139,0)</f>
        <v>-570</v>
      </c>
      <c r="BJ139" s="32" t="n">
        <f aca="false">SUM(BE139:BI139)</f>
        <v>-37583.7425</v>
      </c>
      <c r="BK139" s="9" t="n">
        <v>97</v>
      </c>
    </row>
    <row r="140" customFormat="false" ht="12.75" hidden="false" customHeight="false" outlineLevel="0" collapsed="false">
      <c r="B140" s="9" t="n">
        <f aca="false">+MONTH(D140)</f>
        <v>5</v>
      </c>
      <c r="D140" s="2" t="n">
        <v>35563</v>
      </c>
      <c r="E140" s="62" t="n">
        <v>5</v>
      </c>
      <c r="F140" s="62" t="n">
        <v>8</v>
      </c>
      <c r="G140" s="62" t="n">
        <v>50</v>
      </c>
      <c r="H140" s="62" t="n">
        <v>64</v>
      </c>
      <c r="I140" s="50" t="n">
        <f aca="false">AVERAGE(G140:H140)</f>
        <v>57</v>
      </c>
      <c r="J140" s="37" t="s">
        <v>72</v>
      </c>
      <c r="K140" s="5" t="n">
        <v>24567</v>
      </c>
      <c r="L140" s="54" t="n">
        <v>22365</v>
      </c>
      <c r="M140" s="54" t="n">
        <v>-21777.54</v>
      </c>
      <c r="N140" s="54" t="n">
        <v>-2000</v>
      </c>
      <c r="O140" s="63" t="n">
        <v>0</v>
      </c>
      <c r="P140" s="5" t="n">
        <v>16848</v>
      </c>
      <c r="Q140" s="54" t="n">
        <v>5373</v>
      </c>
      <c r="R140" s="63" t="n">
        <v>-17730.8025</v>
      </c>
      <c r="S140" s="54" t="n">
        <v>-203</v>
      </c>
      <c r="T140" s="54" t="n">
        <v>-1</v>
      </c>
      <c r="U140" s="54" t="n">
        <v>-11.22549375</v>
      </c>
      <c r="V140" s="5" t="n">
        <v>15930</v>
      </c>
      <c r="W140" s="54" t="n">
        <v>17556</v>
      </c>
      <c r="X140" s="54" t="n">
        <v>-570</v>
      </c>
      <c r="Y140" s="54" t="n">
        <v>0</v>
      </c>
      <c r="Z140" s="63" t="n">
        <v>-329</v>
      </c>
      <c r="AA140" s="54" t="n">
        <v>0</v>
      </c>
      <c r="AB140" s="53" t="n">
        <f aca="false">SUM(K140:Z140)</f>
        <v>60016.43200625</v>
      </c>
      <c r="AC140" s="54" t="n">
        <v>63558.3790677305</v>
      </c>
      <c r="AD140" s="54" t="n">
        <v>70</v>
      </c>
      <c r="AE140" s="54" t="n">
        <v>1</v>
      </c>
      <c r="AF140" s="54" t="n">
        <v>0</v>
      </c>
      <c r="AG140" s="54" t="n">
        <v>0</v>
      </c>
      <c r="AH140" s="53" t="n">
        <f aca="false">SUM(AC140:AG140)</f>
        <v>63629.3790677305</v>
      </c>
      <c r="AI140" s="55" t="n">
        <f aca="false">+AB140-L140-Q140</f>
        <v>32278.43200625</v>
      </c>
      <c r="AJ140" s="32" t="n">
        <f aca="false">L140+Q140</f>
        <v>27738</v>
      </c>
      <c r="AK140" s="56" t="s">
        <v>73</v>
      </c>
      <c r="AL140" s="56" t="s">
        <v>73</v>
      </c>
      <c r="AM140" s="56" t="n">
        <v>0</v>
      </c>
      <c r="AN140" s="32" t="n">
        <f aca="false">+AJ140-AM140</f>
        <v>27738</v>
      </c>
      <c r="AO140" s="32" t="n">
        <f aca="false">AC140-AJ140</f>
        <v>35820.3790677305</v>
      </c>
      <c r="AP140" s="2" t="n">
        <v>35563</v>
      </c>
      <c r="AQ140" s="56" t="s">
        <v>73</v>
      </c>
      <c r="AR140" s="56" t="s">
        <v>73</v>
      </c>
      <c r="AS140" s="56" t="s">
        <v>73</v>
      </c>
      <c r="AX140" s="32" t="n">
        <f aca="false">+M140</f>
        <v>-21777.54</v>
      </c>
      <c r="AY140" s="32" t="n">
        <f aca="false">+N140</f>
        <v>-2000</v>
      </c>
      <c r="AZ140" s="32" t="n">
        <f aca="false">+R140</f>
        <v>-17730.8025</v>
      </c>
      <c r="BA140" s="32" t="n">
        <f aca="false">+'load Info'!S140</f>
        <v>-203</v>
      </c>
      <c r="BB140" s="32" t="n">
        <f aca="false">+X140</f>
        <v>-570</v>
      </c>
      <c r="BE140" s="57" t="n">
        <f aca="false">IF(AX140&lt;0,AX140,0)</f>
        <v>-21777.54</v>
      </c>
      <c r="BF140" s="57" t="n">
        <f aca="false">IF(AY140&lt;0,AY140,0)</f>
        <v>-2000</v>
      </c>
      <c r="BG140" s="57" t="n">
        <f aca="false">IF(AZ140&lt;0,AZ140,0)</f>
        <v>-17730.8025</v>
      </c>
      <c r="BH140" s="57" t="n">
        <f aca="false">IF(BA140&lt;0,BA140,0)</f>
        <v>-203</v>
      </c>
      <c r="BI140" s="57" t="n">
        <f aca="false">IF(BB140&lt;0,BB140,0)</f>
        <v>-570</v>
      </c>
      <c r="BJ140" s="32" t="n">
        <f aca="false">SUM(BE140:BI140)</f>
        <v>-42281.3425</v>
      </c>
      <c r="BK140" s="9" t="n">
        <v>97</v>
      </c>
    </row>
    <row r="141" customFormat="false" ht="12.75" hidden="false" customHeight="false" outlineLevel="0" collapsed="false">
      <c r="B141" s="9" t="n">
        <f aca="false">+MONTH(D141)</f>
        <v>5</v>
      </c>
      <c r="D141" s="2" t="n">
        <v>35564</v>
      </c>
      <c r="E141" s="62" t="n">
        <v>4</v>
      </c>
      <c r="F141" s="62" t="n">
        <v>0</v>
      </c>
      <c r="G141" s="62" t="n">
        <v>55</v>
      </c>
      <c r="H141" s="62" t="n">
        <v>73</v>
      </c>
      <c r="I141" s="50" t="n">
        <f aca="false">AVERAGE(G141:H141)</f>
        <v>64</v>
      </c>
      <c r="J141" s="37" t="s">
        <v>72</v>
      </c>
      <c r="K141" s="5" t="n">
        <v>24567</v>
      </c>
      <c r="L141" s="54" t="n">
        <v>22395</v>
      </c>
      <c r="M141" s="54" t="n">
        <v>-20008.59</v>
      </c>
      <c r="N141" s="54" t="n">
        <v>-2000</v>
      </c>
      <c r="O141" s="63" t="n">
        <v>0</v>
      </c>
      <c r="P141" s="5" t="n">
        <v>16848</v>
      </c>
      <c r="Q141" s="54" t="n">
        <v>6213</v>
      </c>
      <c r="R141" s="63" t="n">
        <v>-18118.675</v>
      </c>
      <c r="S141" s="54" t="n">
        <v>-203</v>
      </c>
      <c r="T141" s="54" t="n">
        <v>0</v>
      </c>
      <c r="U141" s="54" t="n">
        <v>-12.3558125</v>
      </c>
      <c r="V141" s="5" t="n">
        <v>14955</v>
      </c>
      <c r="W141" s="54" t="n">
        <v>17556</v>
      </c>
      <c r="X141" s="54" t="n">
        <v>-570</v>
      </c>
      <c r="Y141" s="54" t="n">
        <v>0</v>
      </c>
      <c r="Z141" s="63" t="n">
        <v>-319</v>
      </c>
      <c r="AA141" s="54" t="n">
        <v>0</v>
      </c>
      <c r="AB141" s="53" t="n">
        <f aca="false">SUM(K141:Z141)</f>
        <v>61302.3791875</v>
      </c>
      <c r="AC141" s="54" t="n">
        <v>62261.5149851114</v>
      </c>
      <c r="AD141" s="54" t="n">
        <v>0</v>
      </c>
      <c r="AE141" s="54" t="n">
        <v>1</v>
      </c>
      <c r="AF141" s="54" t="n">
        <v>0</v>
      </c>
      <c r="AG141" s="54" t="n">
        <v>0</v>
      </c>
      <c r="AH141" s="53" t="n">
        <f aca="false">SUM(AC141:AG141)</f>
        <v>62262.5149851114</v>
      </c>
      <c r="AI141" s="55" t="n">
        <f aca="false">+AB141-L141-Q141</f>
        <v>32694.3791875</v>
      </c>
      <c r="AJ141" s="32" t="n">
        <f aca="false">L141+Q141</f>
        <v>28608</v>
      </c>
      <c r="AK141" s="56" t="s">
        <v>73</v>
      </c>
      <c r="AL141" s="56" t="s">
        <v>73</v>
      </c>
      <c r="AM141" s="56" t="n">
        <v>0</v>
      </c>
      <c r="AN141" s="32" t="n">
        <f aca="false">+AJ141-AM141</f>
        <v>28608</v>
      </c>
      <c r="AO141" s="32" t="n">
        <f aca="false">AC141-AJ141</f>
        <v>33653.5149851114</v>
      </c>
      <c r="AP141" s="2" t="n">
        <v>35564</v>
      </c>
      <c r="AQ141" s="56" t="s">
        <v>73</v>
      </c>
      <c r="AR141" s="56" t="s">
        <v>73</v>
      </c>
      <c r="AS141" s="56" t="s">
        <v>73</v>
      </c>
      <c r="AX141" s="32" t="n">
        <f aca="false">+M141</f>
        <v>-20008.59</v>
      </c>
      <c r="AY141" s="32" t="n">
        <f aca="false">+N141</f>
        <v>-2000</v>
      </c>
      <c r="AZ141" s="32" t="n">
        <f aca="false">+R141</f>
        <v>-18118.675</v>
      </c>
      <c r="BA141" s="32" t="n">
        <f aca="false">+'load Info'!S141</f>
        <v>-203</v>
      </c>
      <c r="BB141" s="32" t="n">
        <f aca="false">+X141</f>
        <v>-570</v>
      </c>
      <c r="BE141" s="57" t="n">
        <f aca="false">IF(AX141&lt;0,AX141,0)</f>
        <v>-20008.59</v>
      </c>
      <c r="BF141" s="57" t="n">
        <f aca="false">IF(AY141&lt;0,AY141,0)</f>
        <v>-2000</v>
      </c>
      <c r="BG141" s="57" t="n">
        <f aca="false">IF(AZ141&lt;0,AZ141,0)</f>
        <v>-18118.675</v>
      </c>
      <c r="BH141" s="57" t="n">
        <f aca="false">IF(BA141&lt;0,BA141,0)</f>
        <v>-203</v>
      </c>
      <c r="BI141" s="57" t="n">
        <f aca="false">IF(BB141&lt;0,BB141,0)</f>
        <v>-570</v>
      </c>
      <c r="BJ141" s="32" t="n">
        <f aca="false">SUM(BE141:BI141)</f>
        <v>-40900.265</v>
      </c>
      <c r="BK141" s="9" t="n">
        <v>97</v>
      </c>
    </row>
    <row r="142" customFormat="false" ht="12.75" hidden="false" customHeight="false" outlineLevel="0" collapsed="false">
      <c r="B142" s="9" t="n">
        <f aca="false">+MONTH(D142)</f>
        <v>5</v>
      </c>
      <c r="D142" s="2" t="n">
        <v>35565</v>
      </c>
      <c r="E142" s="62" t="n">
        <v>0</v>
      </c>
      <c r="F142" s="62" t="n">
        <v>0</v>
      </c>
      <c r="G142" s="62" t="n">
        <v>50</v>
      </c>
      <c r="H142" s="62" t="n">
        <v>81</v>
      </c>
      <c r="I142" s="50" t="n">
        <f aca="false">AVERAGE(G142:H142)</f>
        <v>65.5</v>
      </c>
      <c r="J142" s="37" t="s">
        <v>72</v>
      </c>
      <c r="K142" s="5" t="n">
        <v>24567</v>
      </c>
      <c r="L142" s="54" t="n">
        <v>22400</v>
      </c>
      <c r="M142" s="54" t="n">
        <v>-15934.45</v>
      </c>
      <c r="N142" s="54" t="n">
        <v>-2000</v>
      </c>
      <c r="O142" s="63" t="n">
        <v>0</v>
      </c>
      <c r="P142" s="5" t="n">
        <v>16848</v>
      </c>
      <c r="Q142" s="54" t="n">
        <v>5534</v>
      </c>
      <c r="R142" s="63" t="n">
        <v>-18135.41</v>
      </c>
      <c r="S142" s="54" t="n">
        <v>-203</v>
      </c>
      <c r="T142" s="54" t="n">
        <v>0</v>
      </c>
      <c r="U142" s="54" t="n">
        <v>-10.616475</v>
      </c>
      <c r="V142" s="5" t="n">
        <v>15769</v>
      </c>
      <c r="W142" s="54" t="n">
        <v>17556</v>
      </c>
      <c r="X142" s="54" t="n">
        <v>-570</v>
      </c>
      <c r="Y142" s="54" t="n">
        <v>0</v>
      </c>
      <c r="Z142" s="63" t="n">
        <v>-328</v>
      </c>
      <c r="AA142" s="54" t="n">
        <v>0</v>
      </c>
      <c r="AB142" s="53" t="n">
        <f aca="false">SUM(K142:Z142)</f>
        <v>65492.523525</v>
      </c>
      <c r="AC142" s="54" t="n">
        <v>63632.9670184421</v>
      </c>
      <c r="AD142" s="54" t="n">
        <v>3</v>
      </c>
      <c r="AE142" s="54" t="n">
        <v>5</v>
      </c>
      <c r="AF142" s="54" t="n">
        <v>0</v>
      </c>
      <c r="AG142" s="54" t="n">
        <v>0</v>
      </c>
      <c r="AH142" s="53" t="n">
        <f aca="false">SUM(AC142:AG142)</f>
        <v>63640.9670184421</v>
      </c>
      <c r="AI142" s="55" t="n">
        <f aca="false">+AB142-L142-Q142</f>
        <v>37558.523525</v>
      </c>
      <c r="AJ142" s="32" t="n">
        <f aca="false">L142+Q142</f>
        <v>27934</v>
      </c>
      <c r="AK142" s="56" t="s">
        <v>73</v>
      </c>
      <c r="AL142" s="56" t="s">
        <v>73</v>
      </c>
      <c r="AM142" s="56" t="n">
        <v>0</v>
      </c>
      <c r="AN142" s="32" t="n">
        <f aca="false">+AJ142-AM142</f>
        <v>27934</v>
      </c>
      <c r="AO142" s="32" t="n">
        <f aca="false">AC142-AJ142</f>
        <v>35698.9670184421</v>
      </c>
      <c r="AP142" s="2" t="n">
        <v>35565</v>
      </c>
      <c r="AQ142" s="56" t="s">
        <v>73</v>
      </c>
      <c r="AR142" s="56" t="s">
        <v>73</v>
      </c>
      <c r="AS142" s="56" t="s">
        <v>73</v>
      </c>
      <c r="AX142" s="32" t="n">
        <f aca="false">+M142</f>
        <v>-15934.45</v>
      </c>
      <c r="AY142" s="32" t="n">
        <f aca="false">+N142</f>
        <v>-2000</v>
      </c>
      <c r="AZ142" s="32" t="n">
        <f aca="false">+R142</f>
        <v>-18135.41</v>
      </c>
      <c r="BA142" s="32" t="n">
        <f aca="false">+'load Info'!S142</f>
        <v>-203</v>
      </c>
      <c r="BB142" s="32" t="n">
        <f aca="false">+X142</f>
        <v>-570</v>
      </c>
      <c r="BE142" s="57" t="n">
        <f aca="false">IF(AX142&lt;0,AX142,0)</f>
        <v>-15934.45</v>
      </c>
      <c r="BF142" s="57" t="n">
        <f aca="false">IF(AY142&lt;0,AY142,0)</f>
        <v>-2000</v>
      </c>
      <c r="BG142" s="57" t="n">
        <f aca="false">IF(AZ142&lt;0,AZ142,0)</f>
        <v>-18135.41</v>
      </c>
      <c r="BH142" s="57" t="n">
        <f aca="false">IF(BA142&lt;0,BA142,0)</f>
        <v>-203</v>
      </c>
      <c r="BI142" s="57" t="n">
        <f aca="false">IF(BB142&lt;0,BB142,0)</f>
        <v>-570</v>
      </c>
      <c r="BJ142" s="32" t="n">
        <f aca="false">SUM(BE142:BI142)</f>
        <v>-36842.86</v>
      </c>
      <c r="BK142" s="9" t="n">
        <v>97</v>
      </c>
    </row>
    <row r="143" customFormat="false" ht="12.75" hidden="false" customHeight="false" outlineLevel="0" collapsed="false">
      <c r="B143" s="9" t="n">
        <f aca="false">+MONTH(D143)</f>
        <v>5</v>
      </c>
      <c r="D143" s="2" t="n">
        <v>35566</v>
      </c>
      <c r="E143" s="62" t="n">
        <v>6</v>
      </c>
      <c r="F143" s="62" t="n">
        <v>8</v>
      </c>
      <c r="G143" s="62" t="n">
        <v>46</v>
      </c>
      <c r="H143" s="62" t="n">
        <v>66</v>
      </c>
      <c r="I143" s="50" t="n">
        <f aca="false">AVERAGE(G143:H143)</f>
        <v>56</v>
      </c>
      <c r="J143" s="37" t="s">
        <v>72</v>
      </c>
      <c r="K143" s="5" t="n">
        <v>24567</v>
      </c>
      <c r="L143" s="54" t="n">
        <v>22400</v>
      </c>
      <c r="M143" s="54" t="n">
        <v>-22450.54</v>
      </c>
      <c r="N143" s="54" t="n">
        <v>-2000</v>
      </c>
      <c r="O143" s="63" t="n">
        <v>0</v>
      </c>
      <c r="P143" s="5" t="n">
        <v>16848</v>
      </c>
      <c r="Q143" s="54" t="n">
        <v>5534</v>
      </c>
      <c r="R143" s="63" t="n">
        <v>-18044.1825</v>
      </c>
      <c r="S143" s="54" t="n">
        <v>-203</v>
      </c>
      <c r="T143" s="54" t="n">
        <v>0</v>
      </c>
      <c r="U143" s="54" t="n">
        <v>-10.84454375</v>
      </c>
      <c r="V143" s="5" t="n">
        <v>15930</v>
      </c>
      <c r="W143" s="54" t="n">
        <v>17556</v>
      </c>
      <c r="X143" s="54" t="n">
        <v>-570</v>
      </c>
      <c r="Y143" s="54" t="n">
        <v>0</v>
      </c>
      <c r="Z143" s="63" t="n">
        <v>-329</v>
      </c>
      <c r="AA143" s="54" t="n">
        <v>0</v>
      </c>
      <c r="AB143" s="53" t="n">
        <f aca="false">SUM(K143:Z143)</f>
        <v>59227.43295625</v>
      </c>
      <c r="AC143" s="54" t="n">
        <v>61645.3106098729</v>
      </c>
      <c r="AD143" s="54" t="n">
        <v>0</v>
      </c>
      <c r="AE143" s="54" t="n">
        <v>6</v>
      </c>
      <c r="AF143" s="54" t="n">
        <v>0</v>
      </c>
      <c r="AG143" s="54" t="n">
        <v>0</v>
      </c>
      <c r="AH143" s="53" t="n">
        <f aca="false">SUM(AC143:AG143)</f>
        <v>61651.3106098729</v>
      </c>
      <c r="AI143" s="55" t="n">
        <f aca="false">+AB143-L143-Q143</f>
        <v>31293.43295625</v>
      </c>
      <c r="AJ143" s="32" t="n">
        <f aca="false">L143+Q143</f>
        <v>27934</v>
      </c>
      <c r="AK143" s="56" t="s">
        <v>73</v>
      </c>
      <c r="AL143" s="56" t="s">
        <v>73</v>
      </c>
      <c r="AM143" s="56" t="n">
        <v>0</v>
      </c>
      <c r="AN143" s="32" t="n">
        <f aca="false">+AJ143-AM143</f>
        <v>27934</v>
      </c>
      <c r="AO143" s="32" t="n">
        <f aca="false">AC143-AJ143</f>
        <v>33711.3106098729</v>
      </c>
      <c r="AP143" s="2" t="n">
        <v>35566</v>
      </c>
      <c r="AQ143" s="56" t="s">
        <v>73</v>
      </c>
      <c r="AR143" s="56" t="s">
        <v>73</v>
      </c>
      <c r="AS143" s="56" t="s">
        <v>73</v>
      </c>
      <c r="AX143" s="32" t="n">
        <f aca="false">+M143</f>
        <v>-22450.54</v>
      </c>
      <c r="AY143" s="32" t="n">
        <f aca="false">+N143</f>
        <v>-2000</v>
      </c>
      <c r="AZ143" s="32" t="n">
        <f aca="false">+R143</f>
        <v>-18044.1825</v>
      </c>
      <c r="BA143" s="32" t="n">
        <f aca="false">+'load Info'!S143</f>
        <v>-203</v>
      </c>
      <c r="BB143" s="32" t="n">
        <f aca="false">+X143</f>
        <v>-570</v>
      </c>
      <c r="BE143" s="57" t="n">
        <f aca="false">IF(AX143&lt;0,AX143,0)</f>
        <v>-22450.54</v>
      </c>
      <c r="BF143" s="57" t="n">
        <f aca="false">IF(AY143&lt;0,AY143,0)</f>
        <v>-2000</v>
      </c>
      <c r="BG143" s="57" t="n">
        <f aca="false">IF(AZ143&lt;0,AZ143,0)</f>
        <v>-18044.1825</v>
      </c>
      <c r="BH143" s="57" t="n">
        <f aca="false">IF(BA143&lt;0,BA143,0)</f>
        <v>-203</v>
      </c>
      <c r="BI143" s="57" t="n">
        <f aca="false">IF(BB143&lt;0,BB143,0)</f>
        <v>-570</v>
      </c>
      <c r="BJ143" s="32" t="n">
        <f aca="false">SUM(BE143:BI143)</f>
        <v>-43267.7225</v>
      </c>
      <c r="BK143" s="9" t="n">
        <v>97</v>
      </c>
    </row>
    <row r="144" customFormat="false" ht="12.75" hidden="false" customHeight="false" outlineLevel="0" collapsed="false">
      <c r="B144" s="9" t="n">
        <f aca="false">+MONTH(D144)</f>
        <v>5</v>
      </c>
      <c r="D144" s="2" t="n">
        <v>35567</v>
      </c>
      <c r="E144" s="62" t="n">
        <v>3</v>
      </c>
      <c r="F144" s="62" t="n">
        <v>0</v>
      </c>
      <c r="G144" s="62" t="n">
        <v>52</v>
      </c>
      <c r="H144" s="62" t="n">
        <v>79</v>
      </c>
      <c r="I144" s="50" t="n">
        <f aca="false">AVERAGE(G144:H144)</f>
        <v>65.5</v>
      </c>
      <c r="J144" s="37" t="s">
        <v>72</v>
      </c>
      <c r="K144" s="5" t="n">
        <v>24567</v>
      </c>
      <c r="L144" s="54" t="n">
        <v>23400</v>
      </c>
      <c r="M144" s="54" t="n">
        <v>-28058.54</v>
      </c>
      <c r="N144" s="54" t="n">
        <v>-2000</v>
      </c>
      <c r="O144" s="63" t="n">
        <v>0</v>
      </c>
      <c r="P144" s="5" t="n">
        <v>16848</v>
      </c>
      <c r="Q144" s="54" t="n">
        <v>5534</v>
      </c>
      <c r="R144" s="63" t="n">
        <v>-18084.2825</v>
      </c>
      <c r="S144" s="54" t="n">
        <v>-203</v>
      </c>
      <c r="T144" s="54" t="n">
        <v>0</v>
      </c>
      <c r="U144" s="54" t="n">
        <v>-10.74429375</v>
      </c>
      <c r="V144" s="5" t="n">
        <v>15930</v>
      </c>
      <c r="W144" s="54" t="n">
        <v>17556</v>
      </c>
      <c r="X144" s="54" t="n">
        <v>-570</v>
      </c>
      <c r="Y144" s="54" t="n">
        <v>0</v>
      </c>
      <c r="Z144" s="63" t="n">
        <v>-329</v>
      </c>
      <c r="AA144" s="54" t="n">
        <v>0</v>
      </c>
      <c r="AB144" s="53" t="n">
        <f aca="false">SUM(K144:Z144)</f>
        <v>54579.43320625</v>
      </c>
      <c r="AC144" s="54" t="n">
        <v>54078.2055093695</v>
      </c>
      <c r="AD144" s="54" t="n">
        <v>0</v>
      </c>
      <c r="AE144" s="54" t="n">
        <v>6</v>
      </c>
      <c r="AF144" s="54" t="n">
        <v>0</v>
      </c>
      <c r="AG144" s="54" t="n">
        <v>0</v>
      </c>
      <c r="AH144" s="53" t="n">
        <f aca="false">SUM(AC144:AG144)</f>
        <v>54084.2055093695</v>
      </c>
      <c r="AI144" s="55" t="n">
        <f aca="false">+AB144-L144-Q144</f>
        <v>25645.43320625</v>
      </c>
      <c r="AJ144" s="32" t="n">
        <f aca="false">L144+Q144</f>
        <v>28934</v>
      </c>
      <c r="AK144" s="56" t="s">
        <v>73</v>
      </c>
      <c r="AL144" s="56" t="s">
        <v>73</v>
      </c>
      <c r="AM144" s="56" t="n">
        <v>0</v>
      </c>
      <c r="AN144" s="32" t="n">
        <f aca="false">+AJ144-AM144</f>
        <v>28934</v>
      </c>
      <c r="AO144" s="32" t="n">
        <f aca="false">AC144-AJ144</f>
        <v>25144.2055093695</v>
      </c>
      <c r="AP144" s="2" t="n">
        <v>35567</v>
      </c>
      <c r="AQ144" s="56" t="s">
        <v>73</v>
      </c>
      <c r="AR144" s="56" t="s">
        <v>73</v>
      </c>
      <c r="AS144" s="56" t="s">
        <v>73</v>
      </c>
      <c r="AX144" s="32" t="n">
        <f aca="false">+M144</f>
        <v>-28058.54</v>
      </c>
      <c r="AY144" s="32" t="n">
        <f aca="false">+N144</f>
        <v>-2000</v>
      </c>
      <c r="AZ144" s="32" t="n">
        <f aca="false">+R144</f>
        <v>-18084.2825</v>
      </c>
      <c r="BA144" s="32" t="n">
        <f aca="false">+'load Info'!S144</f>
        <v>-203</v>
      </c>
      <c r="BB144" s="32" t="n">
        <f aca="false">+X144</f>
        <v>-570</v>
      </c>
      <c r="BE144" s="57" t="n">
        <f aca="false">IF(AX144&lt;0,AX144,0)</f>
        <v>-28058.54</v>
      </c>
      <c r="BF144" s="57" t="n">
        <f aca="false">IF(AY144&lt;0,AY144,0)</f>
        <v>-2000</v>
      </c>
      <c r="BG144" s="57" t="n">
        <f aca="false">IF(AZ144&lt;0,AZ144,0)</f>
        <v>-18084.2825</v>
      </c>
      <c r="BH144" s="57" t="n">
        <f aca="false">IF(BA144&lt;0,BA144,0)</f>
        <v>-203</v>
      </c>
      <c r="BI144" s="57" t="n">
        <f aca="false">IF(BB144&lt;0,BB144,0)</f>
        <v>-570</v>
      </c>
      <c r="BJ144" s="32" t="n">
        <f aca="false">SUM(BE144:BI144)</f>
        <v>-48915.8225</v>
      </c>
      <c r="BK144" s="9" t="n">
        <v>97</v>
      </c>
    </row>
    <row r="145" customFormat="false" ht="12.75" hidden="false" customHeight="false" outlineLevel="0" collapsed="false">
      <c r="B145" s="9" t="n">
        <f aca="false">+MONTH(D145)</f>
        <v>5</v>
      </c>
      <c r="D145" s="2" t="n">
        <v>35568</v>
      </c>
      <c r="E145" s="62" t="n">
        <v>0</v>
      </c>
      <c r="F145" s="62" t="n">
        <v>0</v>
      </c>
      <c r="G145" s="62" t="n">
        <v>64</v>
      </c>
      <c r="H145" s="62" t="n">
        <v>88</v>
      </c>
      <c r="I145" s="50" t="n">
        <f aca="false">AVERAGE(G145:H145)</f>
        <v>76</v>
      </c>
      <c r="J145" s="37" t="s">
        <v>72</v>
      </c>
      <c r="K145" s="5" t="n">
        <v>24567</v>
      </c>
      <c r="L145" s="54" t="n">
        <v>23400</v>
      </c>
      <c r="M145" s="54" t="n">
        <v>-26611.54</v>
      </c>
      <c r="N145" s="54" t="n">
        <v>-2000</v>
      </c>
      <c r="O145" s="63" t="n">
        <v>0</v>
      </c>
      <c r="P145" s="5" t="n">
        <v>16848</v>
      </c>
      <c r="Q145" s="54" t="n">
        <v>5534</v>
      </c>
      <c r="R145" s="63" t="n">
        <v>-18220.6225</v>
      </c>
      <c r="S145" s="54" t="n">
        <v>-203</v>
      </c>
      <c r="T145" s="54" t="n">
        <v>0</v>
      </c>
      <c r="U145" s="54" t="n">
        <v>-10.40344375</v>
      </c>
      <c r="V145" s="5" t="n">
        <v>15930</v>
      </c>
      <c r="W145" s="54" t="n">
        <v>17556</v>
      </c>
      <c r="X145" s="54" t="n">
        <v>-570</v>
      </c>
      <c r="Y145" s="54" t="n">
        <v>0</v>
      </c>
      <c r="Z145" s="63" t="n">
        <v>-329</v>
      </c>
      <c r="AA145" s="54" t="n">
        <v>0</v>
      </c>
      <c r="AB145" s="53" t="n">
        <f aca="false">SUM(K145:Z145)</f>
        <v>55890.43405625</v>
      </c>
      <c r="AC145" s="54" t="n">
        <v>54786.2053194824</v>
      </c>
      <c r="AD145" s="54" t="n">
        <v>4023</v>
      </c>
      <c r="AE145" s="54" t="n">
        <v>35</v>
      </c>
      <c r="AF145" s="54" t="n">
        <v>0</v>
      </c>
      <c r="AG145" s="54" t="n">
        <v>0</v>
      </c>
      <c r="AH145" s="53" t="n">
        <f aca="false">SUM(AC145:AG145)</f>
        <v>58844.2053194824</v>
      </c>
      <c r="AI145" s="55" t="n">
        <f aca="false">+AB145-L145-Q145</f>
        <v>26956.43405625</v>
      </c>
      <c r="AJ145" s="32" t="n">
        <f aca="false">L145+Q145</f>
        <v>28934</v>
      </c>
      <c r="AK145" s="56" t="s">
        <v>73</v>
      </c>
      <c r="AL145" s="56" t="s">
        <v>73</v>
      </c>
      <c r="AM145" s="56" t="n">
        <v>0</v>
      </c>
      <c r="AN145" s="32" t="n">
        <f aca="false">+AJ145-AM145</f>
        <v>28934</v>
      </c>
      <c r="AO145" s="32" t="n">
        <f aca="false">AC145-AJ145</f>
        <v>25852.2053194824</v>
      </c>
      <c r="AP145" s="2" t="n">
        <v>35568</v>
      </c>
      <c r="AQ145" s="56" t="s">
        <v>73</v>
      </c>
      <c r="AR145" s="56" t="s">
        <v>73</v>
      </c>
      <c r="AS145" s="56" t="s">
        <v>73</v>
      </c>
      <c r="AX145" s="32" t="n">
        <f aca="false">+M145</f>
        <v>-26611.54</v>
      </c>
      <c r="AY145" s="32" t="n">
        <f aca="false">+N145</f>
        <v>-2000</v>
      </c>
      <c r="AZ145" s="32" t="n">
        <f aca="false">+R145</f>
        <v>-18220.6225</v>
      </c>
      <c r="BA145" s="32" t="n">
        <f aca="false">+'load Info'!S145</f>
        <v>-203</v>
      </c>
      <c r="BB145" s="32" t="n">
        <f aca="false">+X145</f>
        <v>-570</v>
      </c>
      <c r="BE145" s="57" t="n">
        <f aca="false">IF(AX145&lt;0,AX145,0)</f>
        <v>-26611.54</v>
      </c>
      <c r="BF145" s="57" t="n">
        <f aca="false">IF(AY145&lt;0,AY145,0)</f>
        <v>-2000</v>
      </c>
      <c r="BG145" s="57" t="n">
        <f aca="false">IF(AZ145&lt;0,AZ145,0)</f>
        <v>-18220.6225</v>
      </c>
      <c r="BH145" s="57" t="n">
        <f aca="false">IF(BA145&lt;0,BA145,0)</f>
        <v>-203</v>
      </c>
      <c r="BI145" s="57" t="n">
        <f aca="false">IF(BB145&lt;0,BB145,0)</f>
        <v>-570</v>
      </c>
      <c r="BJ145" s="32" t="n">
        <f aca="false">SUM(BE145:BI145)</f>
        <v>-47605.1625</v>
      </c>
      <c r="BK145" s="9" t="n">
        <v>97</v>
      </c>
    </row>
    <row r="146" customFormat="false" ht="12.75" hidden="false" customHeight="false" outlineLevel="0" collapsed="false">
      <c r="B146" s="9" t="n">
        <f aca="false">+MONTH(D146)</f>
        <v>5</v>
      </c>
      <c r="D146" s="2" t="n">
        <v>35569</v>
      </c>
      <c r="E146" s="62" t="n">
        <v>0</v>
      </c>
      <c r="F146" s="62" t="n">
        <v>0</v>
      </c>
      <c r="G146" s="62" t="n">
        <v>73</v>
      </c>
      <c r="H146" s="62" t="n">
        <v>91</v>
      </c>
      <c r="I146" s="50" t="n">
        <f aca="false">AVERAGE(G146:H146)</f>
        <v>82</v>
      </c>
      <c r="J146" s="37" t="s">
        <v>72</v>
      </c>
      <c r="K146" s="5" t="n">
        <v>24567</v>
      </c>
      <c r="L146" s="54" t="n">
        <v>23400</v>
      </c>
      <c r="M146" s="54" t="n">
        <v>-24441.54</v>
      </c>
      <c r="N146" s="54" t="n">
        <v>-2000</v>
      </c>
      <c r="O146" s="63" t="n">
        <v>0</v>
      </c>
      <c r="P146" s="5" t="n">
        <v>16848</v>
      </c>
      <c r="Q146" s="54" t="n">
        <v>5534</v>
      </c>
      <c r="R146" s="63" t="n">
        <v>-17873.7575</v>
      </c>
      <c r="S146" s="54" t="n">
        <v>-203</v>
      </c>
      <c r="T146" s="54" t="n">
        <v>0</v>
      </c>
      <c r="U146" s="54" t="n">
        <v>-11.27060625</v>
      </c>
      <c r="V146" s="5" t="n">
        <v>15930</v>
      </c>
      <c r="W146" s="54" t="n">
        <v>17556</v>
      </c>
      <c r="X146" s="54" t="n">
        <v>-570</v>
      </c>
      <c r="Y146" s="54" t="n">
        <v>0</v>
      </c>
      <c r="Z146" s="63" t="n">
        <v>-329</v>
      </c>
      <c r="AA146" s="54" t="n">
        <v>0</v>
      </c>
      <c r="AB146" s="53" t="n">
        <f aca="false">SUM(K146:Z146)</f>
        <v>58406.43189375</v>
      </c>
      <c r="AC146" s="54" t="n">
        <v>56638.9071977116</v>
      </c>
      <c r="AD146" s="54" t="n">
        <v>38076</v>
      </c>
      <c r="AE146" s="54" t="n">
        <v>12389</v>
      </c>
      <c r="AF146" s="54" t="n">
        <v>0</v>
      </c>
      <c r="AG146" s="54" t="n">
        <v>0</v>
      </c>
      <c r="AH146" s="53" t="n">
        <f aca="false">SUM(AC146:AG146)</f>
        <v>107103.907197712</v>
      </c>
      <c r="AI146" s="55" t="n">
        <f aca="false">+AB146-L146-Q146</f>
        <v>29472.43189375</v>
      </c>
      <c r="AJ146" s="32" t="n">
        <f aca="false">L146+Q146</f>
        <v>28934</v>
      </c>
      <c r="AK146" s="56" t="s">
        <v>73</v>
      </c>
      <c r="AL146" s="56" t="s">
        <v>73</v>
      </c>
      <c r="AM146" s="56" t="n">
        <v>0</v>
      </c>
      <c r="AN146" s="32" t="n">
        <f aca="false">+AJ146-AM146</f>
        <v>28934</v>
      </c>
      <c r="AO146" s="32" t="n">
        <f aca="false">AC146-AJ146</f>
        <v>27704.9071977116</v>
      </c>
      <c r="AP146" s="2" t="n">
        <v>35569</v>
      </c>
      <c r="AQ146" s="56" t="s">
        <v>73</v>
      </c>
      <c r="AR146" s="56" t="s">
        <v>73</v>
      </c>
      <c r="AS146" s="56" t="s">
        <v>73</v>
      </c>
      <c r="AX146" s="32" t="n">
        <f aca="false">+M146</f>
        <v>-24441.54</v>
      </c>
      <c r="AY146" s="32" t="n">
        <f aca="false">+N146</f>
        <v>-2000</v>
      </c>
      <c r="AZ146" s="32" t="n">
        <f aca="false">+R146</f>
        <v>-17873.7575</v>
      </c>
      <c r="BA146" s="32" t="n">
        <f aca="false">+'load Info'!S146</f>
        <v>-203</v>
      </c>
      <c r="BB146" s="32" t="n">
        <f aca="false">+X146</f>
        <v>-570</v>
      </c>
      <c r="BE146" s="57" t="n">
        <f aca="false">IF(AX146&lt;0,AX146,0)</f>
        <v>-24441.54</v>
      </c>
      <c r="BF146" s="57" t="n">
        <f aca="false">IF(AY146&lt;0,AY146,0)</f>
        <v>-2000</v>
      </c>
      <c r="BG146" s="57" t="n">
        <f aca="false">IF(AZ146&lt;0,AZ146,0)</f>
        <v>-17873.7575</v>
      </c>
      <c r="BH146" s="57" t="n">
        <f aca="false">IF(BA146&lt;0,BA146,0)</f>
        <v>-203</v>
      </c>
      <c r="BI146" s="57" t="n">
        <f aca="false">IF(BB146&lt;0,BB146,0)</f>
        <v>-570</v>
      </c>
      <c r="BJ146" s="32" t="n">
        <f aca="false">SUM(BE146:BI146)</f>
        <v>-45088.2975</v>
      </c>
      <c r="BK146" s="9" t="n">
        <v>97</v>
      </c>
    </row>
    <row r="147" customFormat="false" ht="12.75" hidden="false" customHeight="false" outlineLevel="0" collapsed="false">
      <c r="B147" s="9" t="n">
        <f aca="false">+MONTH(D147)</f>
        <v>5</v>
      </c>
      <c r="D147" s="2" t="n">
        <v>35570</v>
      </c>
      <c r="E147" s="62" t="n">
        <v>0</v>
      </c>
      <c r="F147" s="62" t="n">
        <v>0</v>
      </c>
      <c r="G147" s="62" t="n">
        <v>61</v>
      </c>
      <c r="H147" s="62" t="n">
        <v>79</v>
      </c>
      <c r="I147" s="50" t="n">
        <f aca="false">AVERAGE(G147:H147)</f>
        <v>70</v>
      </c>
      <c r="J147" s="37" t="s">
        <v>72</v>
      </c>
      <c r="K147" s="5" t="n">
        <v>24567</v>
      </c>
      <c r="L147" s="54" t="n">
        <v>22464</v>
      </c>
      <c r="M147" s="54" t="n">
        <v>-21511.54</v>
      </c>
      <c r="N147" s="54" t="n">
        <v>-2000</v>
      </c>
      <c r="O147" s="63" t="n">
        <v>0</v>
      </c>
      <c r="P147" s="5" t="n">
        <v>16848</v>
      </c>
      <c r="Q147" s="54" t="n">
        <v>5534</v>
      </c>
      <c r="R147" s="63" t="n">
        <v>-18390.045</v>
      </c>
      <c r="S147" s="54" t="n">
        <v>-203</v>
      </c>
      <c r="T147" s="54" t="n">
        <v>0</v>
      </c>
      <c r="U147" s="54" t="n">
        <v>-9.9798875</v>
      </c>
      <c r="V147" s="5" t="n">
        <v>15930</v>
      </c>
      <c r="W147" s="54" t="n">
        <v>17556</v>
      </c>
      <c r="X147" s="54" t="n">
        <v>-570</v>
      </c>
      <c r="Y147" s="54" t="n">
        <v>0</v>
      </c>
      <c r="Z147" s="63" t="n">
        <v>-329</v>
      </c>
      <c r="AA147" s="54" t="n">
        <v>0</v>
      </c>
      <c r="AB147" s="53" t="n">
        <f aca="false">SUM(K147:Z147)</f>
        <v>59885.4351125</v>
      </c>
      <c r="AC147" s="54" t="n">
        <v>58161</v>
      </c>
      <c r="AD147" s="54" t="n">
        <v>0</v>
      </c>
      <c r="AE147" s="54" t="n">
        <v>9472</v>
      </c>
      <c r="AF147" s="54" t="n">
        <v>0</v>
      </c>
      <c r="AG147" s="54" t="n">
        <v>0</v>
      </c>
      <c r="AH147" s="53" t="n">
        <f aca="false">SUM(AC147:AG147)</f>
        <v>67633</v>
      </c>
      <c r="AI147" s="55" t="n">
        <f aca="false">+AB147-L147-Q147</f>
        <v>31887.4351125</v>
      </c>
      <c r="AJ147" s="32" t="n">
        <f aca="false">L147+Q147</f>
        <v>27998</v>
      </c>
      <c r="AK147" s="56" t="s">
        <v>73</v>
      </c>
      <c r="AL147" s="56" t="s">
        <v>73</v>
      </c>
      <c r="AM147" s="56" t="n">
        <v>0</v>
      </c>
      <c r="AN147" s="32" t="n">
        <f aca="false">+AJ147-AM147</f>
        <v>27998</v>
      </c>
      <c r="AO147" s="32" t="n">
        <f aca="false">AC147-AJ147</f>
        <v>30163</v>
      </c>
      <c r="AP147" s="2" t="n">
        <v>35570</v>
      </c>
      <c r="AQ147" s="56" t="s">
        <v>73</v>
      </c>
      <c r="AR147" s="56" t="s">
        <v>73</v>
      </c>
      <c r="AS147" s="56" t="s">
        <v>73</v>
      </c>
      <c r="AX147" s="32" t="n">
        <f aca="false">+M147</f>
        <v>-21511.54</v>
      </c>
      <c r="AY147" s="32" t="n">
        <f aca="false">+N147</f>
        <v>-2000</v>
      </c>
      <c r="AZ147" s="32" t="n">
        <f aca="false">+R147</f>
        <v>-18390.045</v>
      </c>
      <c r="BA147" s="32" t="n">
        <f aca="false">+'load Info'!S147</f>
        <v>-203</v>
      </c>
      <c r="BB147" s="32" t="n">
        <f aca="false">+X147</f>
        <v>-570</v>
      </c>
      <c r="BE147" s="57" t="n">
        <f aca="false">IF(AX147&lt;0,AX147,0)</f>
        <v>-21511.54</v>
      </c>
      <c r="BF147" s="57" t="n">
        <f aca="false">IF(AY147&lt;0,AY147,0)</f>
        <v>-2000</v>
      </c>
      <c r="BG147" s="57" t="n">
        <f aca="false">IF(AZ147&lt;0,AZ147,0)</f>
        <v>-18390.045</v>
      </c>
      <c r="BH147" s="57" t="n">
        <f aca="false">IF(BA147&lt;0,BA147,0)</f>
        <v>-203</v>
      </c>
      <c r="BI147" s="57" t="n">
        <f aca="false">IF(BB147&lt;0,BB147,0)</f>
        <v>-570</v>
      </c>
      <c r="BJ147" s="32" t="n">
        <f aca="false">SUM(BE147:BI147)</f>
        <v>-42674.585</v>
      </c>
      <c r="BK147" s="9" t="n">
        <v>97</v>
      </c>
    </row>
    <row r="148" customFormat="false" ht="12.75" hidden="false" customHeight="false" outlineLevel="0" collapsed="false">
      <c r="B148" s="9" t="n">
        <f aca="false">+MONTH(D148)</f>
        <v>5</v>
      </c>
      <c r="D148" s="2" t="n">
        <v>35571</v>
      </c>
      <c r="E148" s="62" t="n">
        <v>0</v>
      </c>
      <c r="F148" s="62" t="n">
        <v>2</v>
      </c>
      <c r="G148" s="62" t="n">
        <v>54</v>
      </c>
      <c r="H148" s="62" t="n">
        <v>70</v>
      </c>
      <c r="I148" s="50" t="n">
        <f aca="false">AVERAGE(G148:H148)</f>
        <v>62</v>
      </c>
      <c r="J148" s="37" t="s">
        <v>72</v>
      </c>
      <c r="K148" s="5" t="n">
        <v>24567</v>
      </c>
      <c r="L148" s="54" t="n">
        <v>22959</v>
      </c>
      <c r="M148" s="54" t="n">
        <v>-18493.54</v>
      </c>
      <c r="N148" s="54" t="n">
        <v>-2000</v>
      </c>
      <c r="O148" s="63" t="n">
        <v>0</v>
      </c>
      <c r="P148" s="5" t="n">
        <v>16848</v>
      </c>
      <c r="Q148" s="54" t="n">
        <v>5534</v>
      </c>
      <c r="R148" s="63" t="n">
        <v>-18103.33</v>
      </c>
      <c r="S148" s="54" t="n">
        <v>-203</v>
      </c>
      <c r="T148" s="54" t="n">
        <v>0</v>
      </c>
      <c r="U148" s="54" t="n">
        <v>-10.696675</v>
      </c>
      <c r="V148" s="5" t="n">
        <v>15930</v>
      </c>
      <c r="W148" s="54" t="n">
        <v>17556</v>
      </c>
      <c r="X148" s="54" t="n">
        <v>-570</v>
      </c>
      <c r="Y148" s="54" t="n">
        <v>0</v>
      </c>
      <c r="Z148" s="63" t="n">
        <v>-329</v>
      </c>
      <c r="AA148" s="54" t="n">
        <v>0</v>
      </c>
      <c r="AB148" s="53" t="n">
        <f aca="false">SUM(K148:Z148)</f>
        <v>63684.433325</v>
      </c>
      <c r="AC148" s="54" t="n">
        <v>63525</v>
      </c>
      <c r="AD148" s="54" t="n">
        <v>0</v>
      </c>
      <c r="AE148" s="54" t="n">
        <v>5</v>
      </c>
      <c r="AF148" s="54" t="n">
        <v>0</v>
      </c>
      <c r="AG148" s="54" t="n">
        <v>0</v>
      </c>
      <c r="AH148" s="53" t="n">
        <f aca="false">SUM(AC148:AG148)</f>
        <v>63530</v>
      </c>
      <c r="AI148" s="55" t="n">
        <f aca="false">+AB148-L148-Q148</f>
        <v>35191.433325</v>
      </c>
      <c r="AJ148" s="32" t="n">
        <f aca="false">L148+Q148</f>
        <v>28493</v>
      </c>
      <c r="AK148" s="56" t="s">
        <v>73</v>
      </c>
      <c r="AL148" s="56" t="s">
        <v>73</v>
      </c>
      <c r="AM148" s="56" t="n">
        <v>0</v>
      </c>
      <c r="AN148" s="32" t="n">
        <f aca="false">+AJ148-AM148</f>
        <v>28493</v>
      </c>
      <c r="AO148" s="32" t="n">
        <f aca="false">AC148-AJ148</f>
        <v>35032</v>
      </c>
      <c r="AP148" s="2" t="n">
        <v>35571</v>
      </c>
      <c r="AQ148" s="56" t="s">
        <v>73</v>
      </c>
      <c r="AR148" s="56" t="s">
        <v>73</v>
      </c>
      <c r="AS148" s="56" t="s">
        <v>73</v>
      </c>
      <c r="AX148" s="32" t="n">
        <f aca="false">+M148</f>
        <v>-18493.54</v>
      </c>
      <c r="AY148" s="32" t="n">
        <f aca="false">+N148</f>
        <v>-2000</v>
      </c>
      <c r="AZ148" s="32" t="n">
        <f aca="false">+R148</f>
        <v>-18103.33</v>
      </c>
      <c r="BA148" s="32" t="n">
        <f aca="false">+'load Info'!S148</f>
        <v>-203</v>
      </c>
      <c r="BB148" s="32" t="n">
        <f aca="false">+X148</f>
        <v>-570</v>
      </c>
      <c r="BE148" s="57" t="n">
        <f aca="false">IF(AX148&lt;0,AX148,0)</f>
        <v>-18493.54</v>
      </c>
      <c r="BF148" s="57" t="n">
        <f aca="false">IF(AY148&lt;0,AY148,0)</f>
        <v>-2000</v>
      </c>
      <c r="BG148" s="57" t="n">
        <f aca="false">IF(AZ148&lt;0,AZ148,0)</f>
        <v>-18103.33</v>
      </c>
      <c r="BH148" s="57" t="n">
        <f aca="false">IF(BA148&lt;0,BA148,0)</f>
        <v>-203</v>
      </c>
      <c r="BI148" s="57" t="n">
        <f aca="false">IF(BB148&lt;0,BB148,0)</f>
        <v>-570</v>
      </c>
      <c r="BJ148" s="32" t="n">
        <f aca="false">SUM(BE148:BI148)</f>
        <v>-39369.87</v>
      </c>
      <c r="BK148" s="9" t="n">
        <v>97</v>
      </c>
    </row>
    <row r="149" customFormat="false" ht="12.75" hidden="false" customHeight="false" outlineLevel="0" collapsed="false">
      <c r="B149" s="9" t="n">
        <f aca="false">+MONTH(D149)</f>
        <v>5</v>
      </c>
      <c r="D149" s="2" t="n">
        <v>35572</v>
      </c>
      <c r="E149" s="62" t="n">
        <v>4</v>
      </c>
      <c r="F149" s="62" t="n">
        <v>5</v>
      </c>
      <c r="G149" s="62" t="n">
        <v>54</v>
      </c>
      <c r="H149" s="62" t="n">
        <v>68</v>
      </c>
      <c r="I149" s="50" t="n">
        <f aca="false">AVERAGE(G149:H149)</f>
        <v>61</v>
      </c>
      <c r="J149" s="37" t="s">
        <v>72</v>
      </c>
      <c r="K149" s="5" t="n">
        <v>24567</v>
      </c>
      <c r="L149" s="54" t="n">
        <v>22903</v>
      </c>
      <c r="M149" s="54" t="n">
        <v>-28053.54</v>
      </c>
      <c r="N149" s="54" t="n">
        <v>-2000</v>
      </c>
      <c r="O149" s="63" t="n">
        <v>0</v>
      </c>
      <c r="P149" s="5" t="n">
        <v>16848</v>
      </c>
      <c r="Q149" s="54" t="n">
        <v>5534</v>
      </c>
      <c r="R149" s="63" t="n">
        <v>-18063.23</v>
      </c>
      <c r="S149" s="54" t="n">
        <v>-203</v>
      </c>
      <c r="T149" s="54" t="n">
        <v>0</v>
      </c>
      <c r="U149" s="54" t="n">
        <v>-10.796925</v>
      </c>
      <c r="V149" s="5" t="n">
        <v>15930</v>
      </c>
      <c r="W149" s="54" t="n">
        <v>17556</v>
      </c>
      <c r="X149" s="54" t="n">
        <v>-570</v>
      </c>
      <c r="Y149" s="54" t="n">
        <v>0</v>
      </c>
      <c r="Z149" s="63" t="n">
        <v>-329</v>
      </c>
      <c r="AA149" s="54" t="n">
        <v>0</v>
      </c>
      <c r="AB149" s="53" t="n">
        <f aca="false">SUM(K149:Z149)</f>
        <v>54108.433075</v>
      </c>
      <c r="AC149" s="54" t="n">
        <v>61395</v>
      </c>
      <c r="AD149" s="54" t="n">
        <v>0</v>
      </c>
      <c r="AE149" s="54" t="n">
        <v>4</v>
      </c>
      <c r="AF149" s="54" t="n">
        <v>0</v>
      </c>
      <c r="AG149" s="54" t="n">
        <v>0</v>
      </c>
      <c r="AH149" s="53" t="n">
        <f aca="false">SUM(AC149:AG149)</f>
        <v>61399</v>
      </c>
      <c r="AI149" s="55" t="n">
        <f aca="false">+AB149-L149-Q149</f>
        <v>25671.433075</v>
      </c>
      <c r="AJ149" s="32" t="n">
        <f aca="false">L149+Q149</f>
        <v>28437</v>
      </c>
      <c r="AK149" s="56" t="s">
        <v>73</v>
      </c>
      <c r="AL149" s="56" t="s">
        <v>73</v>
      </c>
      <c r="AM149" s="56" t="n">
        <v>0</v>
      </c>
      <c r="AN149" s="32" t="n">
        <f aca="false">+AJ149-AM149</f>
        <v>28437</v>
      </c>
      <c r="AO149" s="32" t="n">
        <f aca="false">AC149-AJ149</f>
        <v>32958</v>
      </c>
      <c r="AP149" s="2" t="n">
        <v>35572</v>
      </c>
      <c r="AQ149" s="56" t="s">
        <v>73</v>
      </c>
      <c r="AR149" s="56" t="s">
        <v>73</v>
      </c>
      <c r="AS149" s="56" t="s">
        <v>73</v>
      </c>
      <c r="AX149" s="32" t="n">
        <f aca="false">+M149</f>
        <v>-28053.54</v>
      </c>
      <c r="AY149" s="32" t="n">
        <f aca="false">+N149</f>
        <v>-2000</v>
      </c>
      <c r="AZ149" s="32" t="n">
        <f aca="false">+R149</f>
        <v>-18063.23</v>
      </c>
      <c r="BA149" s="32" t="n">
        <f aca="false">+'load Info'!S149</f>
        <v>-203</v>
      </c>
      <c r="BB149" s="32" t="n">
        <f aca="false">+X149</f>
        <v>-570</v>
      </c>
      <c r="BE149" s="57" t="n">
        <f aca="false">IF(AX149&lt;0,AX149,0)</f>
        <v>-28053.54</v>
      </c>
      <c r="BF149" s="57" t="n">
        <f aca="false">IF(AY149&lt;0,AY149,0)</f>
        <v>-2000</v>
      </c>
      <c r="BG149" s="57" t="n">
        <f aca="false">IF(AZ149&lt;0,AZ149,0)</f>
        <v>-18063.23</v>
      </c>
      <c r="BH149" s="57" t="n">
        <f aca="false">IF(BA149&lt;0,BA149,0)</f>
        <v>-203</v>
      </c>
      <c r="BI149" s="57" t="n">
        <f aca="false">IF(BB149&lt;0,BB149,0)</f>
        <v>-570</v>
      </c>
      <c r="BJ149" s="32" t="n">
        <f aca="false">SUM(BE149:BI149)</f>
        <v>-48889.77</v>
      </c>
      <c r="BK149" s="9" t="n">
        <v>97</v>
      </c>
    </row>
    <row r="150" customFormat="false" ht="12.75" hidden="false" customHeight="false" outlineLevel="0" collapsed="false">
      <c r="B150" s="9" t="n">
        <f aca="false">+MONTH(D150)</f>
        <v>5</v>
      </c>
      <c r="D150" s="2" t="n">
        <v>35573</v>
      </c>
      <c r="E150" s="62" t="n">
        <v>3</v>
      </c>
      <c r="F150" s="62" t="n">
        <v>3</v>
      </c>
      <c r="G150" s="62" t="n">
        <v>57</v>
      </c>
      <c r="H150" s="62" t="n">
        <v>72</v>
      </c>
      <c r="I150" s="50" t="n">
        <f aca="false">AVERAGE(G150:H150)</f>
        <v>64.5</v>
      </c>
      <c r="J150" s="37" t="s">
        <v>72</v>
      </c>
      <c r="K150" s="5" t="n">
        <v>24567</v>
      </c>
      <c r="L150" s="54" t="n">
        <v>23299</v>
      </c>
      <c r="M150" s="54" t="n">
        <v>-25125.54</v>
      </c>
      <c r="N150" s="54" t="n">
        <v>-2000</v>
      </c>
      <c r="O150" s="63" t="n">
        <v>0</v>
      </c>
      <c r="P150" s="5" t="n">
        <v>16848</v>
      </c>
      <c r="Q150" s="54" t="n">
        <v>5827</v>
      </c>
      <c r="R150" s="63" t="n">
        <v>-18053.475</v>
      </c>
      <c r="S150" s="54" t="n">
        <v>-203</v>
      </c>
      <c r="T150" s="54" t="n">
        <v>0</v>
      </c>
      <c r="U150" s="54" t="n">
        <v>-11.5538125</v>
      </c>
      <c r="V150" s="5" t="n">
        <v>15930</v>
      </c>
      <c r="W150" s="54" t="n">
        <v>17556</v>
      </c>
      <c r="X150" s="54" t="n">
        <v>-570</v>
      </c>
      <c r="Y150" s="54" t="n">
        <v>0</v>
      </c>
      <c r="Z150" s="63" t="n">
        <v>-329</v>
      </c>
      <c r="AA150" s="54" t="n">
        <v>0</v>
      </c>
      <c r="AB150" s="53" t="n">
        <f aca="false">SUM(K150:Z150)</f>
        <v>57734.4311875</v>
      </c>
      <c r="AC150" s="54" t="n">
        <v>57875</v>
      </c>
      <c r="AD150" s="54" t="n">
        <v>0</v>
      </c>
      <c r="AE150" s="54" t="n">
        <v>3</v>
      </c>
      <c r="AF150" s="54" t="n">
        <v>0</v>
      </c>
      <c r="AG150" s="54" t="n">
        <v>0</v>
      </c>
      <c r="AH150" s="53" t="n">
        <f aca="false">SUM(AC150:AG150)</f>
        <v>57878</v>
      </c>
      <c r="AI150" s="55" t="n">
        <f aca="false">+AB150-L150-Q150</f>
        <v>28608.4311875</v>
      </c>
      <c r="AJ150" s="32" t="n">
        <f aca="false">L150+Q150</f>
        <v>29126</v>
      </c>
      <c r="AK150" s="56" t="s">
        <v>73</v>
      </c>
      <c r="AL150" s="56" t="s">
        <v>73</v>
      </c>
      <c r="AM150" s="56" t="n">
        <v>0</v>
      </c>
      <c r="AN150" s="32" t="n">
        <f aca="false">+AJ150-AM150</f>
        <v>29126</v>
      </c>
      <c r="AO150" s="32" t="n">
        <f aca="false">AC150-AJ150</f>
        <v>28749</v>
      </c>
      <c r="AP150" s="2" t="n">
        <v>35573</v>
      </c>
      <c r="AQ150" s="56" t="s">
        <v>73</v>
      </c>
      <c r="AR150" s="56" t="s">
        <v>73</v>
      </c>
      <c r="AS150" s="56" t="s">
        <v>73</v>
      </c>
      <c r="AX150" s="32" t="n">
        <f aca="false">+M150</f>
        <v>-25125.54</v>
      </c>
      <c r="AY150" s="32" t="n">
        <f aca="false">+N150</f>
        <v>-2000</v>
      </c>
      <c r="AZ150" s="32" t="n">
        <f aca="false">+R150</f>
        <v>-18053.475</v>
      </c>
      <c r="BA150" s="32" t="n">
        <f aca="false">+'load Info'!S150</f>
        <v>-203</v>
      </c>
      <c r="BB150" s="32" t="n">
        <f aca="false">+X150</f>
        <v>-570</v>
      </c>
      <c r="BE150" s="57" t="n">
        <f aca="false">IF(AX150&lt;0,AX150,0)</f>
        <v>-25125.54</v>
      </c>
      <c r="BF150" s="57" t="n">
        <f aca="false">IF(AY150&lt;0,AY150,0)</f>
        <v>-2000</v>
      </c>
      <c r="BG150" s="57" t="n">
        <f aca="false">IF(AZ150&lt;0,AZ150,0)</f>
        <v>-18053.475</v>
      </c>
      <c r="BH150" s="57" t="n">
        <f aca="false">IF(BA150&lt;0,BA150,0)</f>
        <v>-203</v>
      </c>
      <c r="BI150" s="57" t="n">
        <f aca="false">IF(BB150&lt;0,BB150,0)</f>
        <v>-570</v>
      </c>
      <c r="BJ150" s="32" t="n">
        <f aca="false">SUM(BE150:BI150)</f>
        <v>-45952.015</v>
      </c>
      <c r="BK150" s="9" t="n">
        <v>97</v>
      </c>
    </row>
    <row r="151" customFormat="false" ht="12.75" hidden="false" customHeight="false" outlineLevel="0" collapsed="false">
      <c r="B151" s="9" t="n">
        <f aca="false">+MONTH(D151)</f>
        <v>5</v>
      </c>
      <c r="D151" s="2" t="n">
        <v>35574</v>
      </c>
      <c r="E151" s="62" t="n">
        <v>3</v>
      </c>
      <c r="F151" s="62" t="n">
        <v>0</v>
      </c>
      <c r="G151" s="62" t="n">
        <v>63</v>
      </c>
      <c r="H151" s="62" t="n">
        <v>81</v>
      </c>
      <c r="I151" s="50" t="n">
        <f aca="false">AVERAGE(G151:H151)</f>
        <v>72</v>
      </c>
      <c r="J151" s="37" t="s">
        <v>72</v>
      </c>
      <c r="K151" s="5" t="n">
        <v>24567</v>
      </c>
      <c r="L151" s="54" t="n">
        <v>22966</v>
      </c>
      <c r="M151" s="54" t="n">
        <v>-31121.54</v>
      </c>
      <c r="N151" s="54" t="n">
        <v>-2000</v>
      </c>
      <c r="O151" s="63" t="n">
        <v>0</v>
      </c>
      <c r="P151" s="5" t="n">
        <v>16848</v>
      </c>
      <c r="Q151" s="54" t="n">
        <v>5827</v>
      </c>
      <c r="R151" s="63" t="n">
        <v>-18128.6625</v>
      </c>
      <c r="S151" s="54" t="n">
        <v>-203</v>
      </c>
      <c r="T151" s="54" t="n">
        <v>0</v>
      </c>
      <c r="U151" s="54" t="n">
        <v>-11.36584375</v>
      </c>
      <c r="V151" s="5" t="n">
        <v>15930</v>
      </c>
      <c r="W151" s="54" t="n">
        <v>17556</v>
      </c>
      <c r="X151" s="54" t="n">
        <v>-570</v>
      </c>
      <c r="Y151" s="54" t="n">
        <v>0</v>
      </c>
      <c r="Z151" s="63" t="n">
        <v>-329</v>
      </c>
      <c r="AA151" s="54" t="n">
        <v>0</v>
      </c>
      <c r="AB151" s="53" t="n">
        <f aca="false">SUM(K151:Z151)</f>
        <v>51330.43165625</v>
      </c>
      <c r="AC151" s="54" t="n">
        <v>48859</v>
      </c>
      <c r="AD151" s="54" t="n">
        <v>0</v>
      </c>
      <c r="AE151" s="54" t="n">
        <v>9</v>
      </c>
      <c r="AF151" s="54" t="n">
        <v>0</v>
      </c>
      <c r="AG151" s="54" t="n">
        <v>0</v>
      </c>
      <c r="AH151" s="53" t="n">
        <f aca="false">SUM(AC151:AG151)</f>
        <v>48868</v>
      </c>
      <c r="AI151" s="55" t="n">
        <f aca="false">+AB151-L151-Q151</f>
        <v>22537.43165625</v>
      </c>
      <c r="AJ151" s="32" t="n">
        <f aca="false">L151+Q151</f>
        <v>28793</v>
      </c>
      <c r="AK151" s="56" t="s">
        <v>73</v>
      </c>
      <c r="AL151" s="56" t="s">
        <v>73</v>
      </c>
      <c r="AM151" s="56" t="n">
        <v>0</v>
      </c>
      <c r="AN151" s="32" t="n">
        <f aca="false">+AJ151-AM151</f>
        <v>28793</v>
      </c>
      <c r="AO151" s="32" t="n">
        <f aca="false">AC151-AJ151</f>
        <v>20066</v>
      </c>
      <c r="AP151" s="2" t="n">
        <v>35574</v>
      </c>
      <c r="AQ151" s="56" t="s">
        <v>73</v>
      </c>
      <c r="AR151" s="56" t="s">
        <v>73</v>
      </c>
      <c r="AS151" s="56" t="s">
        <v>73</v>
      </c>
      <c r="AX151" s="32" t="n">
        <f aca="false">+M151</f>
        <v>-31121.54</v>
      </c>
      <c r="AY151" s="32" t="n">
        <f aca="false">+N151</f>
        <v>-2000</v>
      </c>
      <c r="AZ151" s="32" t="n">
        <f aca="false">+R151</f>
        <v>-18128.6625</v>
      </c>
      <c r="BA151" s="32" t="n">
        <f aca="false">+'load Info'!S151</f>
        <v>-203</v>
      </c>
      <c r="BB151" s="32" t="n">
        <f aca="false">+X151</f>
        <v>-570</v>
      </c>
      <c r="BE151" s="57" t="n">
        <f aca="false">IF(AX151&lt;0,AX151,0)</f>
        <v>-31121.54</v>
      </c>
      <c r="BF151" s="57" t="n">
        <f aca="false">IF(AY151&lt;0,AY151,0)</f>
        <v>-2000</v>
      </c>
      <c r="BG151" s="57" t="n">
        <f aca="false">IF(AZ151&lt;0,AZ151,0)</f>
        <v>-18128.6625</v>
      </c>
      <c r="BH151" s="57" t="n">
        <f aca="false">IF(BA151&lt;0,BA151,0)</f>
        <v>-203</v>
      </c>
      <c r="BI151" s="57" t="n">
        <f aca="false">IF(BB151&lt;0,BB151,0)</f>
        <v>-570</v>
      </c>
      <c r="BJ151" s="32" t="n">
        <f aca="false">SUM(BE151:BI151)</f>
        <v>-52023.2025</v>
      </c>
      <c r="BK151" s="9" t="n">
        <v>97</v>
      </c>
    </row>
    <row r="152" customFormat="false" ht="12.75" hidden="false" customHeight="false" outlineLevel="0" collapsed="false">
      <c r="B152" s="9" t="n">
        <f aca="false">+MONTH(D152)</f>
        <v>5</v>
      </c>
      <c r="D152" s="2" t="n">
        <v>35575</v>
      </c>
      <c r="E152" s="62" t="n">
        <v>0</v>
      </c>
      <c r="F152" s="62" t="n">
        <v>0</v>
      </c>
      <c r="G152" s="62" t="n">
        <v>57</v>
      </c>
      <c r="H152" s="62" t="n">
        <v>79</v>
      </c>
      <c r="I152" s="50" t="n">
        <f aca="false">AVERAGE(G152:H152)</f>
        <v>68</v>
      </c>
      <c r="J152" s="37" t="s">
        <v>72</v>
      </c>
      <c r="K152" s="5" t="n">
        <v>24567</v>
      </c>
      <c r="L152" s="54" t="n">
        <v>22968</v>
      </c>
      <c r="M152" s="54" t="n">
        <v>-34353.54</v>
      </c>
      <c r="N152" s="54" t="n">
        <v>-2000</v>
      </c>
      <c r="O152" s="63" t="n">
        <v>0</v>
      </c>
      <c r="P152" s="5" t="n">
        <v>16848</v>
      </c>
      <c r="Q152" s="54" t="n">
        <v>5827</v>
      </c>
      <c r="R152" s="63" t="n">
        <v>-18169.765</v>
      </c>
      <c r="S152" s="54" t="n">
        <v>-203</v>
      </c>
      <c r="T152" s="54" t="n">
        <v>0</v>
      </c>
      <c r="U152" s="54" t="n">
        <v>-11.2630875</v>
      </c>
      <c r="V152" s="5" t="n">
        <v>15930</v>
      </c>
      <c r="W152" s="54" t="n">
        <v>17556</v>
      </c>
      <c r="X152" s="54" t="n">
        <v>-570</v>
      </c>
      <c r="Y152" s="54" t="n">
        <v>0</v>
      </c>
      <c r="Z152" s="63" t="n">
        <v>-329</v>
      </c>
      <c r="AA152" s="54" t="n">
        <v>0</v>
      </c>
      <c r="AB152" s="53" t="n">
        <f aca="false">SUM(K152:Z152)</f>
        <v>48059.4319125</v>
      </c>
      <c r="AC152" s="54" t="n">
        <v>47388</v>
      </c>
      <c r="AD152" s="54" t="n">
        <v>0</v>
      </c>
      <c r="AE152" s="54" t="n">
        <v>12</v>
      </c>
      <c r="AF152" s="54" t="n">
        <v>0</v>
      </c>
      <c r="AG152" s="54" t="n">
        <v>0</v>
      </c>
      <c r="AH152" s="53" t="n">
        <f aca="false">SUM(AC152:AG152)</f>
        <v>47400</v>
      </c>
      <c r="AI152" s="55" t="n">
        <f aca="false">+AB152-L152-Q152</f>
        <v>19264.4319125</v>
      </c>
      <c r="AJ152" s="32" t="n">
        <f aca="false">L152+Q152</f>
        <v>28795</v>
      </c>
      <c r="AK152" s="56" t="s">
        <v>73</v>
      </c>
      <c r="AL152" s="56" t="s">
        <v>73</v>
      </c>
      <c r="AM152" s="56" t="n">
        <v>0</v>
      </c>
      <c r="AN152" s="32" t="n">
        <f aca="false">+AJ152-AM152</f>
        <v>28795</v>
      </c>
      <c r="AO152" s="32" t="n">
        <f aca="false">AC152-AJ152</f>
        <v>18593</v>
      </c>
      <c r="AP152" s="2" t="n">
        <v>35575</v>
      </c>
      <c r="AQ152" s="56" t="s">
        <v>73</v>
      </c>
      <c r="AR152" s="56" t="s">
        <v>73</v>
      </c>
      <c r="AS152" s="56" t="s">
        <v>73</v>
      </c>
      <c r="AX152" s="32" t="n">
        <f aca="false">+M152</f>
        <v>-34353.54</v>
      </c>
      <c r="AY152" s="32" t="n">
        <f aca="false">+N152</f>
        <v>-2000</v>
      </c>
      <c r="AZ152" s="32" t="n">
        <f aca="false">+R152</f>
        <v>-18169.765</v>
      </c>
      <c r="BA152" s="32" t="n">
        <f aca="false">+'load Info'!S152</f>
        <v>-203</v>
      </c>
      <c r="BB152" s="32" t="n">
        <f aca="false">+X152</f>
        <v>-570</v>
      </c>
      <c r="BE152" s="57" t="n">
        <f aca="false">IF(AX152&lt;0,AX152,0)</f>
        <v>-34353.54</v>
      </c>
      <c r="BF152" s="57" t="n">
        <f aca="false">IF(AY152&lt;0,AY152,0)</f>
        <v>-2000</v>
      </c>
      <c r="BG152" s="57" t="n">
        <f aca="false">IF(AZ152&lt;0,AZ152,0)</f>
        <v>-18169.765</v>
      </c>
      <c r="BH152" s="57" t="n">
        <f aca="false">IF(BA152&lt;0,BA152,0)</f>
        <v>-203</v>
      </c>
      <c r="BI152" s="57" t="n">
        <f aca="false">IF(BB152&lt;0,BB152,0)</f>
        <v>-570</v>
      </c>
      <c r="BJ152" s="32" t="n">
        <f aca="false">SUM(BE152:BI152)</f>
        <v>-55296.305</v>
      </c>
      <c r="BK152" s="9" t="n">
        <v>97</v>
      </c>
    </row>
    <row r="153" customFormat="false" ht="12.75" hidden="false" customHeight="false" outlineLevel="0" collapsed="false">
      <c r="B153" s="9" t="n">
        <f aca="false">+MONTH(D153)</f>
        <v>5</v>
      </c>
      <c r="D153" s="2" t="n">
        <v>35576</v>
      </c>
      <c r="E153" s="62" t="n">
        <v>0</v>
      </c>
      <c r="F153" s="62" t="n">
        <v>5</v>
      </c>
      <c r="G153" s="62" t="n">
        <v>57</v>
      </c>
      <c r="H153" s="62" t="n">
        <v>72</v>
      </c>
      <c r="I153" s="50" t="n">
        <f aca="false">AVERAGE(G153:H153)</f>
        <v>64.5</v>
      </c>
      <c r="J153" s="37" t="s">
        <v>72</v>
      </c>
      <c r="K153" s="5" t="n">
        <v>24567</v>
      </c>
      <c r="L153" s="54" t="n">
        <v>22968</v>
      </c>
      <c r="M153" s="54" t="n">
        <v>-23970.54</v>
      </c>
      <c r="N153" s="54" t="n">
        <v>-2000</v>
      </c>
      <c r="O153" s="63" t="n">
        <v>0</v>
      </c>
      <c r="P153" s="5" t="n">
        <v>16848</v>
      </c>
      <c r="Q153" s="54" t="n">
        <v>5827</v>
      </c>
      <c r="R153" s="63" t="n">
        <v>-18059.49</v>
      </c>
      <c r="S153" s="54" t="n">
        <v>-203</v>
      </c>
      <c r="T153" s="54" t="n">
        <v>0</v>
      </c>
      <c r="U153" s="54" t="n">
        <v>-11.538775</v>
      </c>
      <c r="V153" s="5" t="n">
        <v>15930</v>
      </c>
      <c r="W153" s="54" t="n">
        <v>17556</v>
      </c>
      <c r="X153" s="54" t="n">
        <v>-570</v>
      </c>
      <c r="Y153" s="54" t="n">
        <v>0</v>
      </c>
      <c r="Z153" s="63" t="n">
        <v>-329</v>
      </c>
      <c r="AA153" s="54" t="n">
        <v>0</v>
      </c>
      <c r="AB153" s="53" t="n">
        <f aca="false">SUM(K153:Z153)</f>
        <v>58552.431225</v>
      </c>
      <c r="AC153" s="54" t="n">
        <v>59126</v>
      </c>
      <c r="AD153" s="54" t="n">
        <v>0</v>
      </c>
      <c r="AE153" s="54" t="n">
        <v>9</v>
      </c>
      <c r="AF153" s="54" t="n">
        <v>0</v>
      </c>
      <c r="AG153" s="54" t="n">
        <v>0</v>
      </c>
      <c r="AH153" s="53" t="n">
        <f aca="false">SUM(AC153:AG153)</f>
        <v>59135</v>
      </c>
      <c r="AI153" s="55" t="n">
        <f aca="false">+AB153-L153-Q153</f>
        <v>29757.431225</v>
      </c>
      <c r="AJ153" s="32" t="n">
        <f aca="false">L153+Q153</f>
        <v>28795</v>
      </c>
      <c r="AK153" s="56" t="s">
        <v>73</v>
      </c>
      <c r="AL153" s="56" t="s">
        <v>73</v>
      </c>
      <c r="AM153" s="56" t="n">
        <v>0</v>
      </c>
      <c r="AN153" s="32" t="n">
        <f aca="false">+AJ153-AM153</f>
        <v>28795</v>
      </c>
      <c r="AO153" s="32" t="n">
        <f aca="false">AC153-AJ153</f>
        <v>30331</v>
      </c>
      <c r="AP153" s="2" t="n">
        <v>35576</v>
      </c>
      <c r="AQ153" s="56" t="s">
        <v>73</v>
      </c>
      <c r="AR153" s="56" t="s">
        <v>73</v>
      </c>
      <c r="AS153" s="56" t="s">
        <v>73</v>
      </c>
      <c r="AX153" s="32" t="n">
        <f aca="false">+M153</f>
        <v>-23970.54</v>
      </c>
      <c r="AY153" s="32" t="n">
        <f aca="false">+N153</f>
        <v>-2000</v>
      </c>
      <c r="AZ153" s="32" t="n">
        <f aca="false">+R153</f>
        <v>-18059.49</v>
      </c>
      <c r="BA153" s="32" t="n">
        <f aca="false">+'load Info'!S153</f>
        <v>-203</v>
      </c>
      <c r="BB153" s="32" t="n">
        <f aca="false">+X153</f>
        <v>-570</v>
      </c>
      <c r="BE153" s="57" t="n">
        <f aca="false">IF(AX153&lt;0,AX153,0)</f>
        <v>-23970.54</v>
      </c>
      <c r="BF153" s="57" t="n">
        <f aca="false">IF(AY153&lt;0,AY153,0)</f>
        <v>-2000</v>
      </c>
      <c r="BG153" s="57" t="n">
        <f aca="false">IF(AZ153&lt;0,AZ153,0)</f>
        <v>-18059.49</v>
      </c>
      <c r="BH153" s="57" t="n">
        <f aca="false">IF(BA153&lt;0,BA153,0)</f>
        <v>-203</v>
      </c>
      <c r="BI153" s="57" t="n">
        <f aca="false">IF(BB153&lt;0,BB153,0)</f>
        <v>-570</v>
      </c>
      <c r="BJ153" s="32" t="n">
        <f aca="false">SUM(BE153:BI153)</f>
        <v>-44803.03</v>
      </c>
      <c r="BK153" s="9" t="n">
        <v>97</v>
      </c>
    </row>
    <row r="154" customFormat="false" ht="12.75" hidden="false" customHeight="false" outlineLevel="0" collapsed="false">
      <c r="B154" s="9" t="n">
        <f aca="false">+MONTH(D154)</f>
        <v>5</v>
      </c>
      <c r="D154" s="2" t="n">
        <v>35577</v>
      </c>
      <c r="E154" s="62" t="n">
        <v>6</v>
      </c>
      <c r="F154" s="62" t="n">
        <v>7</v>
      </c>
      <c r="G154" s="62" t="n">
        <v>54</v>
      </c>
      <c r="H154" s="62" t="n">
        <v>63</v>
      </c>
      <c r="I154" s="50" t="n">
        <f aca="false">AVERAGE(G154:H154)</f>
        <v>58.5</v>
      </c>
      <c r="J154" s="37" t="s">
        <v>72</v>
      </c>
      <c r="K154" s="5" t="n">
        <v>24567</v>
      </c>
      <c r="L154" s="54" t="n">
        <v>22924</v>
      </c>
      <c r="M154" s="54" t="n">
        <v>-15066.54</v>
      </c>
      <c r="N154" s="54" t="n">
        <v>-2000</v>
      </c>
      <c r="O154" s="63" t="n">
        <v>0</v>
      </c>
      <c r="P154" s="5" t="n">
        <v>16848</v>
      </c>
      <c r="Q154" s="54" t="n">
        <v>5827</v>
      </c>
      <c r="R154" s="63" t="n">
        <v>-18130.6675</v>
      </c>
      <c r="S154" s="54" t="n">
        <v>-203</v>
      </c>
      <c r="T154" s="54" t="n">
        <v>0</v>
      </c>
      <c r="U154" s="54" t="n">
        <v>-11.36083125</v>
      </c>
      <c r="V154" s="5" t="n">
        <v>15930</v>
      </c>
      <c r="W154" s="54" t="n">
        <v>17556</v>
      </c>
      <c r="X154" s="54" t="n">
        <v>-570</v>
      </c>
      <c r="Y154" s="54" t="n">
        <v>0</v>
      </c>
      <c r="Z154" s="63" t="n">
        <v>-329</v>
      </c>
      <c r="AA154" s="54" t="n">
        <v>0</v>
      </c>
      <c r="AB154" s="53" t="n">
        <f aca="false">SUM(K154:Z154)</f>
        <v>67341.43166875</v>
      </c>
      <c r="AC154" s="54" t="n">
        <v>69857</v>
      </c>
      <c r="AD154" s="54" t="n">
        <v>0</v>
      </c>
      <c r="AE154" s="54" t="n">
        <v>2</v>
      </c>
      <c r="AF154" s="54" t="n">
        <v>0</v>
      </c>
      <c r="AG154" s="54" t="n">
        <v>0</v>
      </c>
      <c r="AH154" s="53" t="n">
        <f aca="false">SUM(AC154:AG154)</f>
        <v>69859</v>
      </c>
      <c r="AI154" s="55" t="n">
        <f aca="false">+AB154-L154-Q154</f>
        <v>38590.43166875</v>
      </c>
      <c r="AJ154" s="32" t="n">
        <f aca="false">L154+Q154</f>
        <v>28751</v>
      </c>
      <c r="AK154" s="56" t="s">
        <v>73</v>
      </c>
      <c r="AL154" s="56" t="s">
        <v>73</v>
      </c>
      <c r="AM154" s="56" t="n">
        <v>0</v>
      </c>
      <c r="AN154" s="32" t="n">
        <f aca="false">+AJ154-AM154</f>
        <v>28751</v>
      </c>
      <c r="AO154" s="32" t="n">
        <f aca="false">AC154-AJ154</f>
        <v>41106</v>
      </c>
      <c r="AP154" s="2" t="n">
        <v>35577</v>
      </c>
      <c r="AQ154" s="56" t="s">
        <v>73</v>
      </c>
      <c r="AR154" s="56" t="s">
        <v>73</v>
      </c>
      <c r="AS154" s="56" t="s">
        <v>73</v>
      </c>
      <c r="AX154" s="32" t="n">
        <f aca="false">+M154</f>
        <v>-15066.54</v>
      </c>
      <c r="AY154" s="32" t="n">
        <f aca="false">+N154</f>
        <v>-2000</v>
      </c>
      <c r="AZ154" s="32" t="n">
        <f aca="false">+R154</f>
        <v>-18130.6675</v>
      </c>
      <c r="BA154" s="32" t="n">
        <f aca="false">+'load Info'!S154</f>
        <v>-203</v>
      </c>
      <c r="BB154" s="32" t="n">
        <f aca="false">+X154</f>
        <v>-570</v>
      </c>
      <c r="BE154" s="57" t="n">
        <f aca="false">IF(AX154&lt;0,AX154,0)</f>
        <v>-15066.54</v>
      </c>
      <c r="BF154" s="57" t="n">
        <f aca="false">IF(AY154&lt;0,AY154,0)</f>
        <v>-2000</v>
      </c>
      <c r="BG154" s="57" t="n">
        <f aca="false">IF(AZ154&lt;0,AZ154,0)</f>
        <v>-18130.6675</v>
      </c>
      <c r="BH154" s="57" t="n">
        <f aca="false">IF(BA154&lt;0,BA154,0)</f>
        <v>-203</v>
      </c>
      <c r="BI154" s="57" t="n">
        <f aca="false">IF(BB154&lt;0,BB154,0)</f>
        <v>-570</v>
      </c>
      <c r="BJ154" s="32" t="n">
        <f aca="false">SUM(BE154:BI154)</f>
        <v>-35970.2075</v>
      </c>
      <c r="BK154" s="9" t="n">
        <v>97</v>
      </c>
    </row>
    <row r="155" customFormat="false" ht="12.75" hidden="false" customHeight="false" outlineLevel="0" collapsed="false">
      <c r="B155" s="9" t="n">
        <f aca="false">+MONTH(D155)</f>
        <v>5</v>
      </c>
      <c r="D155" s="2" t="n">
        <v>35578</v>
      </c>
      <c r="E155" s="62" t="n">
        <v>8</v>
      </c>
      <c r="F155" s="62" t="n">
        <v>8</v>
      </c>
      <c r="G155" s="62" t="n">
        <v>54</v>
      </c>
      <c r="H155" s="62" t="n">
        <v>63</v>
      </c>
      <c r="I155" s="50" t="n">
        <f aca="false">AVERAGE(G155:H155)</f>
        <v>58.5</v>
      </c>
      <c r="J155" s="37" t="s">
        <v>72</v>
      </c>
      <c r="K155" s="5" t="n">
        <v>24567</v>
      </c>
      <c r="L155" s="54" t="n">
        <v>22968</v>
      </c>
      <c r="M155" s="54" t="n">
        <v>-13380.54</v>
      </c>
      <c r="N155" s="54" t="n">
        <v>-2000</v>
      </c>
      <c r="O155" s="63" t="n">
        <v>0</v>
      </c>
      <c r="P155" s="5" t="n">
        <v>16848</v>
      </c>
      <c r="Q155" s="54" t="n">
        <v>5827</v>
      </c>
      <c r="R155" s="63" t="n">
        <v>-17875.03</v>
      </c>
      <c r="S155" s="54" t="n">
        <v>-203</v>
      </c>
      <c r="T155" s="54" t="n">
        <v>0</v>
      </c>
      <c r="U155" s="54" t="n">
        <v>-11.999925</v>
      </c>
      <c r="V155" s="5" t="n">
        <v>15930</v>
      </c>
      <c r="W155" s="54" t="n">
        <v>17556</v>
      </c>
      <c r="X155" s="54" t="n">
        <v>-570</v>
      </c>
      <c r="Y155" s="54" t="n">
        <v>0</v>
      </c>
      <c r="Z155" s="63" t="n">
        <v>-329</v>
      </c>
      <c r="AA155" s="54" t="n">
        <v>0</v>
      </c>
      <c r="AB155" s="53" t="n">
        <f aca="false">SUM(K155:Z155)</f>
        <v>69326.430075</v>
      </c>
      <c r="AC155" s="54" t="n">
        <v>69881</v>
      </c>
      <c r="AD155" s="54" t="n">
        <v>0</v>
      </c>
      <c r="AE155" s="54" t="n">
        <v>0</v>
      </c>
      <c r="AF155" s="54" t="n">
        <v>0</v>
      </c>
      <c r="AG155" s="54" t="n">
        <v>0</v>
      </c>
      <c r="AH155" s="53" t="n">
        <f aca="false">SUM(AC155:AG155)</f>
        <v>69881</v>
      </c>
      <c r="AI155" s="55" t="n">
        <f aca="false">+AB155-L155-Q155</f>
        <v>40531.430075</v>
      </c>
      <c r="AJ155" s="32" t="n">
        <f aca="false">L155+Q155</f>
        <v>28795</v>
      </c>
      <c r="AK155" s="56" t="s">
        <v>73</v>
      </c>
      <c r="AL155" s="56" t="s">
        <v>73</v>
      </c>
      <c r="AM155" s="56" t="n">
        <v>0</v>
      </c>
      <c r="AN155" s="32" t="n">
        <f aca="false">+AJ155-AM155</f>
        <v>28795</v>
      </c>
      <c r="AO155" s="32" t="n">
        <f aca="false">AC155-AJ155</f>
        <v>41086</v>
      </c>
      <c r="AP155" s="2" t="n">
        <v>35578</v>
      </c>
      <c r="AQ155" s="56" t="s">
        <v>73</v>
      </c>
      <c r="AR155" s="56" t="s">
        <v>73</v>
      </c>
      <c r="AS155" s="56" t="s">
        <v>73</v>
      </c>
      <c r="AX155" s="32" t="n">
        <f aca="false">+M155</f>
        <v>-13380.54</v>
      </c>
      <c r="AY155" s="32" t="n">
        <f aca="false">+N155</f>
        <v>-2000</v>
      </c>
      <c r="AZ155" s="32" t="n">
        <f aca="false">+R155</f>
        <v>-17875.03</v>
      </c>
      <c r="BA155" s="32" t="n">
        <f aca="false">+'load Info'!S155</f>
        <v>-203</v>
      </c>
      <c r="BB155" s="32" t="n">
        <f aca="false">+X155</f>
        <v>-570</v>
      </c>
      <c r="BE155" s="57" t="n">
        <f aca="false">IF(AX155&lt;0,AX155,0)</f>
        <v>-13380.54</v>
      </c>
      <c r="BF155" s="57" t="n">
        <f aca="false">IF(AY155&lt;0,AY155,0)</f>
        <v>-2000</v>
      </c>
      <c r="BG155" s="57" t="n">
        <f aca="false">IF(AZ155&lt;0,AZ155,0)</f>
        <v>-17875.03</v>
      </c>
      <c r="BH155" s="57" t="n">
        <f aca="false">IF(BA155&lt;0,BA155,0)</f>
        <v>-203</v>
      </c>
      <c r="BI155" s="57" t="n">
        <f aca="false">IF(BB155&lt;0,BB155,0)</f>
        <v>-570</v>
      </c>
      <c r="BJ155" s="32" t="n">
        <f aca="false">SUM(BE155:BI155)</f>
        <v>-34028.57</v>
      </c>
      <c r="BK155" s="9" t="n">
        <v>97</v>
      </c>
    </row>
    <row r="156" customFormat="false" ht="12.75" hidden="false" customHeight="false" outlineLevel="0" collapsed="false">
      <c r="B156" s="9" t="n">
        <f aca="false">+MONTH(D156)</f>
        <v>5</v>
      </c>
      <c r="D156" s="2" t="n">
        <v>35579</v>
      </c>
      <c r="E156" s="62" t="n">
        <v>5</v>
      </c>
      <c r="F156" s="62" t="n">
        <v>3</v>
      </c>
      <c r="G156" s="62" t="n">
        <v>57</v>
      </c>
      <c r="H156" s="62" t="n">
        <v>68</v>
      </c>
      <c r="I156" s="50" t="n">
        <f aca="false">AVERAGE(G156:H156)</f>
        <v>62.5</v>
      </c>
      <c r="J156" s="37" t="s">
        <v>72</v>
      </c>
      <c r="K156" s="5" t="n">
        <v>24567</v>
      </c>
      <c r="L156" s="54" t="n">
        <v>22968</v>
      </c>
      <c r="M156" s="54" t="n">
        <v>-17711.54</v>
      </c>
      <c r="N156" s="54" t="n">
        <v>-2000</v>
      </c>
      <c r="O156" s="63" t="n">
        <v>0</v>
      </c>
      <c r="P156" s="5" t="n">
        <v>16848</v>
      </c>
      <c r="Q156" s="54" t="n">
        <v>5827</v>
      </c>
      <c r="R156" s="63" t="n">
        <v>-17923.15</v>
      </c>
      <c r="S156" s="54" t="n">
        <v>-203</v>
      </c>
      <c r="T156" s="54" t="n">
        <v>0</v>
      </c>
      <c r="U156" s="54" t="n">
        <v>-11.879625</v>
      </c>
      <c r="V156" s="5" t="n">
        <v>15930</v>
      </c>
      <c r="W156" s="54" t="n">
        <v>17556</v>
      </c>
      <c r="X156" s="54" t="n">
        <v>-570</v>
      </c>
      <c r="Y156" s="54" t="n">
        <v>0</v>
      </c>
      <c r="Z156" s="63" t="n">
        <v>-329</v>
      </c>
      <c r="AA156" s="54" t="n">
        <v>0</v>
      </c>
      <c r="AB156" s="53" t="n">
        <f aca="false">SUM(K156:Z156)</f>
        <v>64947.430375</v>
      </c>
      <c r="AC156" s="54" t="n">
        <v>61553</v>
      </c>
      <c r="AD156" s="54" t="n">
        <v>58</v>
      </c>
      <c r="AE156" s="54" t="n">
        <v>12</v>
      </c>
      <c r="AF156" s="54" t="n">
        <v>0</v>
      </c>
      <c r="AG156" s="54" t="n">
        <v>0</v>
      </c>
      <c r="AH156" s="53" t="n">
        <f aca="false">SUM(AC156:AG156)</f>
        <v>61623</v>
      </c>
      <c r="AI156" s="55" t="n">
        <f aca="false">+AB156-L156-Q156</f>
        <v>36152.430375</v>
      </c>
      <c r="AJ156" s="32" t="n">
        <f aca="false">L156+Q156</f>
        <v>28795</v>
      </c>
      <c r="AK156" s="56" t="s">
        <v>73</v>
      </c>
      <c r="AL156" s="56" t="s">
        <v>73</v>
      </c>
      <c r="AM156" s="56" t="n">
        <v>0</v>
      </c>
      <c r="AN156" s="32" t="n">
        <f aca="false">+AJ156-AM156</f>
        <v>28795</v>
      </c>
      <c r="AO156" s="32" t="n">
        <f aca="false">AC156-AJ156</f>
        <v>32758</v>
      </c>
      <c r="AP156" s="2" t="n">
        <v>35579</v>
      </c>
      <c r="AQ156" s="56" t="s">
        <v>73</v>
      </c>
      <c r="AR156" s="56" t="s">
        <v>73</v>
      </c>
      <c r="AS156" s="56" t="s">
        <v>73</v>
      </c>
      <c r="AX156" s="32" t="n">
        <f aca="false">+M156</f>
        <v>-17711.54</v>
      </c>
      <c r="AY156" s="32" t="n">
        <f aca="false">+N156</f>
        <v>-2000</v>
      </c>
      <c r="AZ156" s="32" t="n">
        <f aca="false">+R156</f>
        <v>-17923.15</v>
      </c>
      <c r="BA156" s="32" t="n">
        <f aca="false">+'load Info'!S156</f>
        <v>-203</v>
      </c>
      <c r="BB156" s="32" t="n">
        <f aca="false">+X156</f>
        <v>-570</v>
      </c>
      <c r="BE156" s="57" t="n">
        <f aca="false">IF(AX156&lt;0,AX156,0)</f>
        <v>-17711.54</v>
      </c>
      <c r="BF156" s="57" t="n">
        <f aca="false">IF(AY156&lt;0,AY156,0)</f>
        <v>-2000</v>
      </c>
      <c r="BG156" s="57" t="n">
        <f aca="false">IF(AZ156&lt;0,AZ156,0)</f>
        <v>-17923.15</v>
      </c>
      <c r="BH156" s="57" t="n">
        <f aca="false">IF(BA156&lt;0,BA156,0)</f>
        <v>-203</v>
      </c>
      <c r="BI156" s="57" t="n">
        <f aca="false">IF(BB156&lt;0,BB156,0)</f>
        <v>-570</v>
      </c>
      <c r="BJ156" s="32" t="n">
        <f aca="false">SUM(BE156:BI156)</f>
        <v>-38407.69</v>
      </c>
      <c r="BK156" s="9" t="n">
        <v>97</v>
      </c>
    </row>
    <row r="157" customFormat="false" ht="12.75" hidden="false" customHeight="false" outlineLevel="0" collapsed="false">
      <c r="B157" s="9" t="n">
        <f aca="false">+MONTH(D157)</f>
        <v>5</v>
      </c>
      <c r="D157" s="2" t="n">
        <v>35580</v>
      </c>
      <c r="E157" s="62" t="n">
        <v>0</v>
      </c>
      <c r="F157" s="62" t="n">
        <v>0</v>
      </c>
      <c r="G157" s="62" t="n">
        <v>61</v>
      </c>
      <c r="H157" s="62" t="n">
        <v>70</v>
      </c>
      <c r="I157" s="50" t="n">
        <f aca="false">AVERAGE(G157:H157)</f>
        <v>65.5</v>
      </c>
      <c r="J157" s="37" t="s">
        <v>72</v>
      </c>
      <c r="K157" s="5" t="n">
        <v>24567</v>
      </c>
      <c r="L157" s="54" t="n">
        <v>22539</v>
      </c>
      <c r="M157" s="54" t="n">
        <v>-24847.54</v>
      </c>
      <c r="N157" s="54" t="n">
        <v>-2000</v>
      </c>
      <c r="O157" s="63" t="n">
        <v>0</v>
      </c>
      <c r="P157" s="5" t="n">
        <v>17884</v>
      </c>
      <c r="Q157" s="54" t="n">
        <v>5827</v>
      </c>
      <c r="R157" s="63" t="n">
        <v>-19069.425</v>
      </c>
      <c r="S157" s="54" t="n">
        <v>-203</v>
      </c>
      <c r="T157" s="54" t="n">
        <v>0</v>
      </c>
      <c r="U157" s="54" t="n">
        <v>-11.6039375</v>
      </c>
      <c r="V157" s="5" t="n">
        <v>15930</v>
      </c>
      <c r="W157" s="54" t="n">
        <v>17556</v>
      </c>
      <c r="X157" s="54" t="n">
        <v>-570</v>
      </c>
      <c r="Y157" s="54" t="n">
        <v>0</v>
      </c>
      <c r="Z157" s="63" t="n">
        <v>-329</v>
      </c>
      <c r="AA157" s="54" t="n">
        <v>0</v>
      </c>
      <c r="AB157" s="53" t="n">
        <f aca="false">SUM(K157:Z157)</f>
        <v>57272.4310625</v>
      </c>
      <c r="AC157" s="54" t="n">
        <v>53493</v>
      </c>
      <c r="AD157" s="54" t="n">
        <v>0</v>
      </c>
      <c r="AE157" s="54" t="n">
        <v>6</v>
      </c>
      <c r="AF157" s="54" t="n">
        <v>0</v>
      </c>
      <c r="AG157" s="54" t="n">
        <v>0</v>
      </c>
      <c r="AH157" s="53" t="n">
        <f aca="false">SUM(AC157:AG157)</f>
        <v>53499</v>
      </c>
      <c r="AI157" s="55" t="n">
        <f aca="false">+AB157-L157-Q157</f>
        <v>28906.4310625</v>
      </c>
      <c r="AJ157" s="32" t="n">
        <f aca="false">L157+Q157</f>
        <v>28366</v>
      </c>
      <c r="AK157" s="56" t="s">
        <v>73</v>
      </c>
      <c r="AL157" s="56" t="s">
        <v>73</v>
      </c>
      <c r="AM157" s="56" t="n">
        <v>0</v>
      </c>
      <c r="AN157" s="32" t="n">
        <f aca="false">+AJ157-AM157</f>
        <v>28366</v>
      </c>
      <c r="AO157" s="32" t="n">
        <f aca="false">AC157-AJ157</f>
        <v>25127</v>
      </c>
      <c r="AP157" s="2" t="n">
        <v>35580</v>
      </c>
      <c r="AQ157" s="56" t="s">
        <v>73</v>
      </c>
      <c r="AR157" s="56" t="s">
        <v>73</v>
      </c>
      <c r="AS157" s="56" t="s">
        <v>73</v>
      </c>
      <c r="AX157" s="32" t="n">
        <f aca="false">+M157</f>
        <v>-24847.54</v>
      </c>
      <c r="AY157" s="32" t="n">
        <f aca="false">+N157</f>
        <v>-2000</v>
      </c>
      <c r="AZ157" s="32" t="n">
        <f aca="false">+R157</f>
        <v>-19069.425</v>
      </c>
      <c r="BA157" s="32" t="n">
        <f aca="false">+'load Info'!S157</f>
        <v>-203</v>
      </c>
      <c r="BB157" s="32" t="n">
        <f aca="false">+X157</f>
        <v>-570</v>
      </c>
      <c r="BE157" s="57" t="n">
        <f aca="false">IF(AX157&lt;0,AX157,0)</f>
        <v>-24847.54</v>
      </c>
      <c r="BF157" s="57" t="n">
        <f aca="false">IF(AY157&lt;0,AY157,0)</f>
        <v>-2000</v>
      </c>
      <c r="BG157" s="57" t="n">
        <f aca="false">IF(AZ157&lt;0,AZ157,0)</f>
        <v>-19069.425</v>
      </c>
      <c r="BH157" s="57" t="n">
        <f aca="false">IF(BA157&lt;0,BA157,0)</f>
        <v>-203</v>
      </c>
      <c r="BI157" s="57" t="n">
        <f aca="false">IF(BB157&lt;0,BB157,0)</f>
        <v>-570</v>
      </c>
      <c r="BJ157" s="32" t="n">
        <f aca="false">SUM(BE157:BI157)</f>
        <v>-46689.965</v>
      </c>
      <c r="BK157" s="9" t="n">
        <v>97</v>
      </c>
    </row>
    <row r="158" customFormat="false" ht="12.75" hidden="false" customHeight="false" outlineLevel="0" collapsed="false">
      <c r="B158" s="9" t="n">
        <f aca="false">+MONTH(D158)</f>
        <v>5</v>
      </c>
      <c r="D158" s="2" t="n">
        <v>35581</v>
      </c>
      <c r="E158" s="62" t="n">
        <v>0</v>
      </c>
      <c r="F158" s="62" t="n">
        <v>0</v>
      </c>
      <c r="G158" s="62" t="n">
        <v>63</v>
      </c>
      <c r="H158" s="62" t="n">
        <v>73</v>
      </c>
      <c r="I158" s="50" t="n">
        <f aca="false">AVERAGE(G158:H158)</f>
        <v>68</v>
      </c>
      <c r="J158" s="37" t="s">
        <v>72</v>
      </c>
      <c r="K158" s="5" t="n">
        <v>24567</v>
      </c>
      <c r="L158" s="54" t="n">
        <v>21710</v>
      </c>
      <c r="M158" s="54" t="n">
        <v>-25600.58</v>
      </c>
      <c r="N158" s="54" t="n">
        <v>-2000</v>
      </c>
      <c r="O158" s="63" t="n">
        <v>0</v>
      </c>
      <c r="P158" s="5" t="n">
        <v>16848</v>
      </c>
      <c r="Q158" s="54" t="n">
        <v>5827</v>
      </c>
      <c r="R158" s="63" t="n">
        <v>-18076.5325</v>
      </c>
      <c r="S158" s="54" t="n">
        <v>-203</v>
      </c>
      <c r="T158" s="54" t="n">
        <v>0</v>
      </c>
      <c r="U158" s="54" t="n">
        <v>-11.49616875</v>
      </c>
      <c r="V158" s="5" t="n">
        <v>15930</v>
      </c>
      <c r="W158" s="54" t="n">
        <v>17556</v>
      </c>
      <c r="X158" s="54" t="n">
        <v>-570</v>
      </c>
      <c r="Y158" s="54" t="n">
        <v>0</v>
      </c>
      <c r="Z158" s="63" t="n">
        <v>-329</v>
      </c>
      <c r="AA158" s="54" t="n">
        <v>0</v>
      </c>
      <c r="AB158" s="53" t="n">
        <f aca="false">SUM(K158:Z158)</f>
        <v>55647.39133125</v>
      </c>
      <c r="AC158" s="54" t="n">
        <v>52135</v>
      </c>
      <c r="AD158" s="54" t="n">
        <v>0</v>
      </c>
      <c r="AE158" s="54" t="n">
        <v>12</v>
      </c>
      <c r="AF158" s="54" t="n">
        <v>0</v>
      </c>
      <c r="AG158" s="54" t="n">
        <v>0</v>
      </c>
      <c r="AH158" s="53" t="n">
        <f aca="false">SUM(AC158:AG158)</f>
        <v>52147</v>
      </c>
      <c r="AI158" s="55" t="n">
        <f aca="false">+AB158-L158-Q158</f>
        <v>28110.39133125</v>
      </c>
      <c r="AJ158" s="32" t="n">
        <f aca="false">L158+Q158</f>
        <v>27537</v>
      </c>
      <c r="AK158" s="56" t="s">
        <v>73</v>
      </c>
      <c r="AL158" s="56" t="s">
        <v>73</v>
      </c>
      <c r="AM158" s="56" t="n">
        <v>0</v>
      </c>
      <c r="AN158" s="32" t="n">
        <f aca="false">+AJ158-AM158</f>
        <v>27537</v>
      </c>
      <c r="AO158" s="32" t="n">
        <f aca="false">AC158-AJ158</f>
        <v>24598</v>
      </c>
      <c r="AP158" s="2" t="n">
        <v>35581</v>
      </c>
      <c r="AQ158" s="56" t="s">
        <v>73</v>
      </c>
      <c r="AR158" s="56" t="s">
        <v>73</v>
      </c>
      <c r="AS158" s="56" t="s">
        <v>73</v>
      </c>
      <c r="AX158" s="32" t="n">
        <f aca="false">+M158</f>
        <v>-25600.58</v>
      </c>
      <c r="AY158" s="32" t="n">
        <f aca="false">+N158</f>
        <v>-2000</v>
      </c>
      <c r="AZ158" s="32" t="n">
        <f aca="false">+R158</f>
        <v>-18076.5325</v>
      </c>
      <c r="BA158" s="32" t="n">
        <f aca="false">+'load Info'!S158</f>
        <v>-203</v>
      </c>
      <c r="BB158" s="32" t="n">
        <f aca="false">+X158</f>
        <v>-570</v>
      </c>
      <c r="BE158" s="57" t="n">
        <f aca="false">IF(AX158&lt;0,AX158,0)</f>
        <v>-25600.58</v>
      </c>
      <c r="BF158" s="57" t="n">
        <f aca="false">IF(AY158&lt;0,AY158,0)</f>
        <v>-2000</v>
      </c>
      <c r="BG158" s="57" t="n">
        <f aca="false">IF(AZ158&lt;0,AZ158,0)</f>
        <v>-18076.5325</v>
      </c>
      <c r="BH158" s="57" t="n">
        <f aca="false">IF(BA158&lt;0,BA158,0)</f>
        <v>-203</v>
      </c>
      <c r="BI158" s="57" t="n">
        <f aca="false">IF(BB158&lt;0,BB158,0)</f>
        <v>-570</v>
      </c>
      <c r="BJ158" s="32" t="n">
        <f aca="false">SUM(BE158:BI158)</f>
        <v>-46450.1125</v>
      </c>
      <c r="BK158" s="9" t="n">
        <v>97</v>
      </c>
    </row>
    <row r="159" customFormat="false" ht="12.75" hidden="false" customHeight="false" outlineLevel="0" collapsed="false">
      <c r="B159" s="9" t="n">
        <f aca="false">+MONTH(D159)</f>
        <v>6</v>
      </c>
      <c r="D159" s="2" t="n">
        <v>35582</v>
      </c>
      <c r="E159" s="62" t="n">
        <v>0</v>
      </c>
      <c r="F159" s="62" t="n">
        <v>0</v>
      </c>
      <c r="G159" s="62" t="n">
        <v>66</v>
      </c>
      <c r="H159" s="62" t="n">
        <v>81</v>
      </c>
      <c r="I159" s="50" t="n">
        <f aca="false">AVERAGE(G159:H159)</f>
        <v>73.5</v>
      </c>
      <c r="J159" s="37" t="s">
        <v>72</v>
      </c>
      <c r="K159" s="5" t="n">
        <v>22595</v>
      </c>
      <c r="L159" s="54" t="n">
        <v>22345</v>
      </c>
      <c r="M159" s="54" t="n">
        <v>-21347.97</v>
      </c>
      <c r="N159" s="54" t="n">
        <v>-1500</v>
      </c>
      <c r="O159" s="63" t="n">
        <v>0</v>
      </c>
      <c r="P159" s="5" t="n">
        <v>10347</v>
      </c>
      <c r="Q159" s="54" t="n">
        <v>117</v>
      </c>
      <c r="R159" s="63" t="n">
        <v>-9877.5375</v>
      </c>
      <c r="S159" s="54" t="n">
        <v>-203</v>
      </c>
      <c r="T159" s="54" t="n">
        <v>0</v>
      </c>
      <c r="U159" s="54" t="n">
        <v>-1.46615625</v>
      </c>
      <c r="V159" s="5" t="n">
        <v>10930</v>
      </c>
      <c r="W159" s="54" t="n">
        <v>14956</v>
      </c>
      <c r="X159" s="54" t="n">
        <v>-570</v>
      </c>
      <c r="Y159" s="54" t="n">
        <v>0</v>
      </c>
      <c r="Z159" s="63" t="n">
        <v>-253</v>
      </c>
      <c r="AA159" s="54" t="n">
        <v>0</v>
      </c>
      <c r="AB159" s="53" t="n">
        <f aca="false">SUM(K159:Z159)</f>
        <v>47537.02634375</v>
      </c>
      <c r="AC159" s="54" t="n">
        <v>47521</v>
      </c>
      <c r="AD159" s="54" t="n">
        <v>0</v>
      </c>
      <c r="AE159" s="54" t="n">
        <v>0</v>
      </c>
      <c r="AF159" s="54" t="n">
        <v>0</v>
      </c>
      <c r="AG159" s="54" t="n">
        <v>0</v>
      </c>
      <c r="AH159" s="53" t="n">
        <f aca="false">SUM(AC159:AG159)</f>
        <v>47521</v>
      </c>
      <c r="AI159" s="55" t="n">
        <f aca="false">+AB159-L159-Q159</f>
        <v>25075.02634375</v>
      </c>
      <c r="AJ159" s="32" t="n">
        <f aca="false">L159+Q159</f>
        <v>22462</v>
      </c>
      <c r="AK159" s="56" t="s">
        <v>73</v>
      </c>
      <c r="AL159" s="56" t="s">
        <v>73</v>
      </c>
      <c r="AM159" s="56" t="n">
        <v>0</v>
      </c>
      <c r="AN159" s="32" t="n">
        <f aca="false">+AJ159-AM159</f>
        <v>22462</v>
      </c>
      <c r="AO159" s="32" t="n">
        <f aca="false">AC159-AJ159</f>
        <v>25059</v>
      </c>
      <c r="AP159" s="2" t="n">
        <v>35582</v>
      </c>
      <c r="AQ159" s="56" t="s">
        <v>73</v>
      </c>
      <c r="AR159" s="56" t="s">
        <v>73</v>
      </c>
      <c r="AS159" s="56" t="s">
        <v>73</v>
      </c>
      <c r="AX159" s="32" t="n">
        <f aca="false">+M159</f>
        <v>-21347.97</v>
      </c>
      <c r="AY159" s="32" t="n">
        <f aca="false">+N159</f>
        <v>-1500</v>
      </c>
      <c r="AZ159" s="32" t="n">
        <f aca="false">+R159</f>
        <v>-9877.5375</v>
      </c>
      <c r="BA159" s="32" t="n">
        <f aca="false">+'load Info'!S159</f>
        <v>-203</v>
      </c>
      <c r="BB159" s="32" t="n">
        <f aca="false">+X159</f>
        <v>-570</v>
      </c>
      <c r="BE159" s="57" t="n">
        <f aca="false">IF(AX159&lt;0,AX159,0)</f>
        <v>-21347.97</v>
      </c>
      <c r="BF159" s="57" t="n">
        <f aca="false">IF(AY159&lt;0,AY159,0)</f>
        <v>-1500</v>
      </c>
      <c r="BG159" s="57" t="n">
        <f aca="false">IF(AZ159&lt;0,AZ159,0)</f>
        <v>-9877.5375</v>
      </c>
      <c r="BH159" s="57" t="n">
        <f aca="false">IF(BA159&lt;0,BA159,0)</f>
        <v>-203</v>
      </c>
      <c r="BI159" s="57" t="n">
        <f aca="false">IF(BB159&lt;0,BB159,0)</f>
        <v>-570</v>
      </c>
      <c r="BJ159" s="32" t="n">
        <f aca="false">SUM(BE159:BI159)</f>
        <v>-33498.5075</v>
      </c>
      <c r="BK159" s="9" t="n">
        <v>97</v>
      </c>
    </row>
    <row r="160" customFormat="false" ht="12.75" hidden="false" customHeight="false" outlineLevel="0" collapsed="false">
      <c r="B160" s="9" t="n">
        <f aca="false">+MONTH(D160)</f>
        <v>6</v>
      </c>
      <c r="D160" s="2" t="n">
        <v>35583</v>
      </c>
      <c r="E160" s="62" t="n">
        <v>0</v>
      </c>
      <c r="F160" s="62" t="n">
        <v>2</v>
      </c>
      <c r="G160" s="62" t="n">
        <v>57</v>
      </c>
      <c r="H160" s="62" t="n">
        <v>73</v>
      </c>
      <c r="I160" s="50" t="n">
        <f aca="false">AVERAGE(G160:H160)</f>
        <v>65</v>
      </c>
      <c r="J160" s="37" t="s">
        <v>72</v>
      </c>
      <c r="K160" s="5" t="n">
        <v>22595</v>
      </c>
      <c r="L160" s="54" t="n">
        <v>22345</v>
      </c>
      <c r="M160" s="54" t="n">
        <v>-13607.97</v>
      </c>
      <c r="N160" s="54" t="n">
        <v>-1500</v>
      </c>
      <c r="O160" s="63" t="n">
        <v>0</v>
      </c>
      <c r="P160" s="5" t="n">
        <v>10347</v>
      </c>
      <c r="Q160" s="54" t="n">
        <v>117</v>
      </c>
      <c r="R160" s="63" t="n">
        <v>-9814.38</v>
      </c>
      <c r="S160" s="54" t="n">
        <v>-203</v>
      </c>
      <c r="T160" s="54" t="n">
        <v>0</v>
      </c>
      <c r="U160" s="54" t="n">
        <v>-1.62405</v>
      </c>
      <c r="V160" s="5" t="n">
        <v>10930</v>
      </c>
      <c r="W160" s="54" t="n">
        <v>14956</v>
      </c>
      <c r="X160" s="54" t="n">
        <v>-570</v>
      </c>
      <c r="Y160" s="54" t="n">
        <v>0</v>
      </c>
      <c r="Z160" s="63" t="n">
        <v>-253</v>
      </c>
      <c r="AA160" s="54" t="n">
        <v>0</v>
      </c>
      <c r="AB160" s="53" t="n">
        <f aca="false">SUM(K160:Z160)</f>
        <v>55340.02595</v>
      </c>
      <c r="AC160" s="54" t="n">
        <v>55341</v>
      </c>
      <c r="AD160" s="54" t="n">
        <v>0</v>
      </c>
      <c r="AE160" s="54" t="n">
        <v>0</v>
      </c>
      <c r="AF160" s="54" t="n">
        <v>0</v>
      </c>
      <c r="AG160" s="54" t="n">
        <v>0</v>
      </c>
      <c r="AH160" s="53" t="n">
        <f aca="false">SUM(AC160:AG160)</f>
        <v>55341</v>
      </c>
      <c r="AI160" s="55" t="n">
        <f aca="false">+AB160-L160-Q160</f>
        <v>32878.02595</v>
      </c>
      <c r="AJ160" s="32" t="n">
        <f aca="false">L160+Q160</f>
        <v>22462</v>
      </c>
      <c r="AK160" s="56" t="s">
        <v>73</v>
      </c>
      <c r="AL160" s="56" t="s">
        <v>73</v>
      </c>
      <c r="AM160" s="56" t="n">
        <v>0</v>
      </c>
      <c r="AN160" s="32" t="n">
        <f aca="false">+AJ160-AM160</f>
        <v>22462</v>
      </c>
      <c r="AO160" s="32" t="n">
        <f aca="false">AC160-AJ160</f>
        <v>32879</v>
      </c>
      <c r="AP160" s="2" t="n">
        <v>35583</v>
      </c>
      <c r="AQ160" s="56" t="s">
        <v>73</v>
      </c>
      <c r="AR160" s="56" t="s">
        <v>73</v>
      </c>
      <c r="AS160" s="56" t="s">
        <v>73</v>
      </c>
      <c r="AX160" s="32" t="n">
        <f aca="false">+M160</f>
        <v>-13607.97</v>
      </c>
      <c r="AY160" s="32" t="n">
        <f aca="false">+N160</f>
        <v>-1500</v>
      </c>
      <c r="AZ160" s="32" t="n">
        <f aca="false">+R160</f>
        <v>-9814.38</v>
      </c>
      <c r="BA160" s="32" t="n">
        <f aca="false">+'load Info'!S160</f>
        <v>-203</v>
      </c>
      <c r="BB160" s="32" t="n">
        <f aca="false">+X160</f>
        <v>-570</v>
      </c>
      <c r="BE160" s="57" t="n">
        <f aca="false">IF(AX160&lt;0,AX160,0)</f>
        <v>-13607.97</v>
      </c>
      <c r="BF160" s="57" t="n">
        <f aca="false">IF(AY160&lt;0,AY160,0)</f>
        <v>-1500</v>
      </c>
      <c r="BG160" s="57" t="n">
        <f aca="false">IF(AZ160&lt;0,AZ160,0)</f>
        <v>-9814.38</v>
      </c>
      <c r="BH160" s="57" t="n">
        <f aca="false">IF(BA160&lt;0,BA160,0)</f>
        <v>-203</v>
      </c>
      <c r="BI160" s="57" t="n">
        <f aca="false">IF(BB160&lt;0,BB160,0)</f>
        <v>-570</v>
      </c>
      <c r="BJ160" s="32" t="n">
        <f aca="false">SUM(BE160:BI160)</f>
        <v>-25695.35</v>
      </c>
      <c r="BK160" s="9" t="n">
        <v>97</v>
      </c>
    </row>
    <row r="161" customFormat="false" ht="12.75" hidden="false" customHeight="false" outlineLevel="0" collapsed="false">
      <c r="B161" s="9" t="n">
        <f aca="false">+MONTH(D161)</f>
        <v>6</v>
      </c>
      <c r="D161" s="2" t="n">
        <v>35584</v>
      </c>
      <c r="E161" s="62" t="n">
        <v>8</v>
      </c>
      <c r="F161" s="62" t="n">
        <v>9</v>
      </c>
      <c r="G161" s="62" t="n">
        <v>54</v>
      </c>
      <c r="H161" s="62" t="n">
        <v>57</v>
      </c>
      <c r="I161" s="50" t="n">
        <f aca="false">AVERAGE(G161:H161)</f>
        <v>55.5</v>
      </c>
      <c r="J161" s="37" t="s">
        <v>72</v>
      </c>
      <c r="K161" s="5" t="n">
        <v>22595</v>
      </c>
      <c r="L161" s="54" t="n">
        <v>24220</v>
      </c>
      <c r="M161" s="54" t="n">
        <v>-6909.62</v>
      </c>
      <c r="N161" s="54" t="n">
        <v>-1500</v>
      </c>
      <c r="O161" s="63" t="n">
        <v>0</v>
      </c>
      <c r="P161" s="5" t="n">
        <v>10347</v>
      </c>
      <c r="Q161" s="54" t="n">
        <v>117</v>
      </c>
      <c r="R161" s="63" t="n">
        <v>-9585.81</v>
      </c>
      <c r="S161" s="54" t="n">
        <v>-203</v>
      </c>
      <c r="T161" s="54" t="n">
        <v>0</v>
      </c>
      <c r="U161" s="54" t="n">
        <v>-2.195475</v>
      </c>
      <c r="V161" s="5" t="n">
        <v>10930</v>
      </c>
      <c r="W161" s="54" t="n">
        <v>14956</v>
      </c>
      <c r="X161" s="54" t="n">
        <v>-570</v>
      </c>
      <c r="Y161" s="54" t="n">
        <v>0</v>
      </c>
      <c r="Z161" s="63" t="n">
        <v>-253</v>
      </c>
      <c r="AA161" s="54" t="n">
        <v>0</v>
      </c>
      <c r="AB161" s="53" t="n">
        <f aca="false">SUM(K161:Z161)</f>
        <v>64141.374525</v>
      </c>
      <c r="AC161" s="54" t="n">
        <v>67906</v>
      </c>
      <c r="AD161" s="54" t="n">
        <v>0</v>
      </c>
      <c r="AE161" s="54" t="n">
        <v>0</v>
      </c>
      <c r="AF161" s="54" t="n">
        <v>0</v>
      </c>
      <c r="AG161" s="54" t="n">
        <v>0</v>
      </c>
      <c r="AH161" s="53" t="n">
        <f aca="false">SUM(AC161:AG161)</f>
        <v>67906</v>
      </c>
      <c r="AI161" s="55" t="n">
        <f aca="false">+AB161-L161-Q161</f>
        <v>39804.374525</v>
      </c>
      <c r="AJ161" s="32" t="n">
        <f aca="false">L161+Q161</f>
        <v>24337</v>
      </c>
      <c r="AK161" s="56" t="s">
        <v>73</v>
      </c>
      <c r="AL161" s="56" t="s">
        <v>73</v>
      </c>
      <c r="AM161" s="56" t="n">
        <v>0</v>
      </c>
      <c r="AN161" s="32" t="n">
        <f aca="false">+AJ161-AM161</f>
        <v>24337</v>
      </c>
      <c r="AO161" s="32" t="n">
        <f aca="false">AC161-AJ161</f>
        <v>43569</v>
      </c>
      <c r="AP161" s="2" t="n">
        <v>35584</v>
      </c>
      <c r="AQ161" s="56" t="s">
        <v>73</v>
      </c>
      <c r="AR161" s="56" t="s">
        <v>73</v>
      </c>
      <c r="AS161" s="56" t="s">
        <v>73</v>
      </c>
      <c r="AX161" s="32" t="n">
        <f aca="false">+M161</f>
        <v>-6909.62</v>
      </c>
      <c r="AY161" s="32" t="n">
        <f aca="false">+N161</f>
        <v>-1500</v>
      </c>
      <c r="AZ161" s="32" t="n">
        <f aca="false">+R161</f>
        <v>-9585.81</v>
      </c>
      <c r="BA161" s="32" t="n">
        <f aca="false">+'load Info'!S161</f>
        <v>-203</v>
      </c>
      <c r="BB161" s="32" t="n">
        <f aca="false">+X161</f>
        <v>-570</v>
      </c>
      <c r="BE161" s="57" t="n">
        <f aca="false">IF(AX161&lt;0,AX161,0)</f>
        <v>-6909.62</v>
      </c>
      <c r="BF161" s="57" t="n">
        <f aca="false">IF(AY161&lt;0,AY161,0)</f>
        <v>-1500</v>
      </c>
      <c r="BG161" s="57" t="n">
        <f aca="false">IF(AZ161&lt;0,AZ161,0)</f>
        <v>-9585.81</v>
      </c>
      <c r="BH161" s="57" t="n">
        <f aca="false">IF(BA161&lt;0,BA161,0)</f>
        <v>-203</v>
      </c>
      <c r="BI161" s="57" t="n">
        <f aca="false">IF(BB161&lt;0,BB161,0)</f>
        <v>-570</v>
      </c>
      <c r="BJ161" s="32" t="n">
        <f aca="false">SUM(BE161:BI161)</f>
        <v>-18768.43</v>
      </c>
      <c r="BK161" s="9" t="n">
        <v>97</v>
      </c>
    </row>
    <row r="162" customFormat="false" ht="12.75" hidden="false" customHeight="false" outlineLevel="0" collapsed="false">
      <c r="B162" s="9" t="n">
        <f aca="false">+MONTH(D162)</f>
        <v>6</v>
      </c>
      <c r="D162" s="2" t="n">
        <v>35585</v>
      </c>
      <c r="E162" s="62" t="n">
        <v>7</v>
      </c>
      <c r="F162" s="62" t="n">
        <v>8</v>
      </c>
      <c r="G162" s="62" t="n">
        <v>54</v>
      </c>
      <c r="H162" s="62" t="n">
        <v>61</v>
      </c>
      <c r="I162" s="50" t="n">
        <f aca="false">AVERAGE(G162:H162)</f>
        <v>57.5</v>
      </c>
      <c r="J162" s="37" t="s">
        <v>72</v>
      </c>
      <c r="K162" s="5" t="n">
        <v>22595</v>
      </c>
      <c r="L162" s="54" t="n">
        <v>26687</v>
      </c>
      <c r="M162" s="54" t="n">
        <v>-2591.62</v>
      </c>
      <c r="N162" s="54" t="n">
        <v>-1500</v>
      </c>
      <c r="O162" s="63" t="n">
        <v>0</v>
      </c>
      <c r="P162" s="5" t="n">
        <v>10347</v>
      </c>
      <c r="Q162" s="54" t="n">
        <v>117</v>
      </c>
      <c r="R162" s="63" t="n">
        <v>-9718.14</v>
      </c>
      <c r="S162" s="54" t="n">
        <v>-203</v>
      </c>
      <c r="T162" s="54" t="n">
        <v>0</v>
      </c>
      <c r="U162" s="54" t="n">
        <v>-1.86465</v>
      </c>
      <c r="V162" s="5" t="n">
        <v>10930</v>
      </c>
      <c r="W162" s="54" t="n">
        <v>14956</v>
      </c>
      <c r="X162" s="54" t="n">
        <v>-570</v>
      </c>
      <c r="Y162" s="54" t="n">
        <v>0</v>
      </c>
      <c r="Z162" s="63" t="n">
        <v>-253</v>
      </c>
      <c r="AA162" s="54" t="n">
        <v>0</v>
      </c>
      <c r="AB162" s="53" t="n">
        <f aca="false">SUM(K162:Z162)</f>
        <v>70794.37535</v>
      </c>
      <c r="AC162" s="54" t="n">
        <v>72359</v>
      </c>
      <c r="AD162" s="54" t="n">
        <v>0</v>
      </c>
      <c r="AE162" s="54" t="n">
        <v>0</v>
      </c>
      <c r="AF162" s="54" t="n">
        <v>0</v>
      </c>
      <c r="AG162" s="54" t="n">
        <v>0</v>
      </c>
      <c r="AH162" s="53" t="n">
        <f aca="false">SUM(AC162:AG162)</f>
        <v>72359</v>
      </c>
      <c r="AI162" s="55" t="n">
        <f aca="false">+AB162-L162-Q162</f>
        <v>43990.37535</v>
      </c>
      <c r="AJ162" s="32" t="n">
        <f aca="false">L162+Q162</f>
        <v>26804</v>
      </c>
      <c r="AK162" s="56" t="s">
        <v>73</v>
      </c>
      <c r="AL162" s="56" t="s">
        <v>73</v>
      </c>
      <c r="AM162" s="56" t="n">
        <v>0</v>
      </c>
      <c r="AN162" s="32" t="n">
        <f aca="false">+AJ162-AM162</f>
        <v>26804</v>
      </c>
      <c r="AO162" s="32" t="n">
        <f aca="false">AC162-AJ162</f>
        <v>45555</v>
      </c>
      <c r="AP162" s="2" t="n">
        <v>35585</v>
      </c>
      <c r="AQ162" s="56" t="s">
        <v>73</v>
      </c>
      <c r="AR162" s="56" t="s">
        <v>73</v>
      </c>
      <c r="AS162" s="56" t="s">
        <v>73</v>
      </c>
      <c r="AX162" s="32" t="n">
        <f aca="false">+M162</f>
        <v>-2591.62</v>
      </c>
      <c r="AY162" s="32" t="n">
        <f aca="false">+N162</f>
        <v>-1500</v>
      </c>
      <c r="AZ162" s="32" t="n">
        <f aca="false">+R162</f>
        <v>-9718.14</v>
      </c>
      <c r="BA162" s="32" t="n">
        <f aca="false">+'load Info'!S162</f>
        <v>-203</v>
      </c>
      <c r="BB162" s="32" t="n">
        <f aca="false">+X162</f>
        <v>-570</v>
      </c>
      <c r="BE162" s="57" t="n">
        <f aca="false">IF(AX162&lt;0,AX162,0)</f>
        <v>-2591.62</v>
      </c>
      <c r="BF162" s="57" t="n">
        <f aca="false">IF(AY162&lt;0,AY162,0)</f>
        <v>-1500</v>
      </c>
      <c r="BG162" s="57" t="n">
        <f aca="false">IF(AZ162&lt;0,AZ162,0)</f>
        <v>-9718.14</v>
      </c>
      <c r="BH162" s="57" t="n">
        <f aca="false">IF(BA162&lt;0,BA162,0)</f>
        <v>-203</v>
      </c>
      <c r="BI162" s="57" t="n">
        <f aca="false">IF(BB162&lt;0,BB162,0)</f>
        <v>-570</v>
      </c>
      <c r="BJ162" s="32" t="n">
        <f aca="false">SUM(BE162:BI162)</f>
        <v>-14582.76</v>
      </c>
      <c r="BK162" s="9" t="n">
        <v>97</v>
      </c>
    </row>
    <row r="163" customFormat="false" ht="12.75" hidden="false" customHeight="false" outlineLevel="0" collapsed="false">
      <c r="B163" s="9" t="n">
        <f aca="false">+MONTH(D163)</f>
        <v>6</v>
      </c>
      <c r="D163" s="2" t="n">
        <v>35586</v>
      </c>
      <c r="E163" s="62" t="n">
        <v>6</v>
      </c>
      <c r="F163" s="62" t="n">
        <v>7</v>
      </c>
      <c r="G163" s="62" t="n">
        <v>54</v>
      </c>
      <c r="H163" s="62" t="n">
        <v>63</v>
      </c>
      <c r="I163" s="50" t="n">
        <f aca="false">AVERAGE(G163:H163)</f>
        <v>58.5</v>
      </c>
      <c r="J163" s="37" t="s">
        <v>72</v>
      </c>
      <c r="K163" s="5" t="n">
        <v>22595</v>
      </c>
      <c r="L163" s="54" t="n">
        <v>26810</v>
      </c>
      <c r="M163" s="54" t="n">
        <v>-8644.62</v>
      </c>
      <c r="N163" s="54" t="n">
        <v>-1500</v>
      </c>
      <c r="O163" s="63" t="n">
        <v>0</v>
      </c>
      <c r="P163" s="5" t="n">
        <v>10777</v>
      </c>
      <c r="Q163" s="54" t="n">
        <v>117</v>
      </c>
      <c r="R163" s="63" t="n">
        <v>-10137.1125</v>
      </c>
      <c r="S163" s="54" t="n">
        <v>-203</v>
      </c>
      <c r="T163" s="54" t="n">
        <v>0</v>
      </c>
      <c r="U163" s="54" t="n">
        <v>-1.89221875</v>
      </c>
      <c r="V163" s="5" t="n">
        <v>10930</v>
      </c>
      <c r="W163" s="54" t="n">
        <v>14956</v>
      </c>
      <c r="X163" s="54" t="n">
        <v>-570</v>
      </c>
      <c r="Y163" s="54" t="n">
        <v>0</v>
      </c>
      <c r="Z163" s="63" t="n">
        <v>-253</v>
      </c>
      <c r="AA163" s="54" t="n">
        <v>0</v>
      </c>
      <c r="AB163" s="53" t="n">
        <f aca="false">SUM(K163:Z163)</f>
        <v>64875.37528125</v>
      </c>
      <c r="AC163" s="54" t="n">
        <v>65319</v>
      </c>
      <c r="AD163" s="54" t="n">
        <v>0</v>
      </c>
      <c r="AE163" s="54" t="n">
        <v>0</v>
      </c>
      <c r="AF163" s="54" t="n">
        <v>0</v>
      </c>
      <c r="AG163" s="54" t="n">
        <v>0</v>
      </c>
      <c r="AH163" s="53" t="n">
        <f aca="false">SUM(AC163:AG163)</f>
        <v>65319</v>
      </c>
      <c r="AI163" s="55" t="n">
        <f aca="false">+AB163-L163-Q163</f>
        <v>37948.37528125</v>
      </c>
      <c r="AJ163" s="32" t="n">
        <f aca="false">L163+Q163</f>
        <v>26927</v>
      </c>
      <c r="AK163" s="56" t="s">
        <v>73</v>
      </c>
      <c r="AL163" s="56" t="s">
        <v>73</v>
      </c>
      <c r="AM163" s="56" t="n">
        <v>0</v>
      </c>
      <c r="AN163" s="32" t="n">
        <f aca="false">+AJ163-AM163</f>
        <v>26927</v>
      </c>
      <c r="AO163" s="32" t="n">
        <f aca="false">AC163-AJ163</f>
        <v>38392</v>
      </c>
      <c r="AP163" s="2" t="n">
        <v>35586</v>
      </c>
      <c r="AQ163" s="56" t="s">
        <v>73</v>
      </c>
      <c r="AR163" s="56" t="s">
        <v>73</v>
      </c>
      <c r="AS163" s="56" t="s">
        <v>73</v>
      </c>
      <c r="AX163" s="32" t="n">
        <f aca="false">+M163</f>
        <v>-8644.62</v>
      </c>
      <c r="AY163" s="32" t="n">
        <f aca="false">+N163</f>
        <v>-1500</v>
      </c>
      <c r="AZ163" s="32" t="n">
        <f aca="false">+R163</f>
        <v>-10137.1125</v>
      </c>
      <c r="BA163" s="32" t="n">
        <f aca="false">+'load Info'!S163</f>
        <v>-203</v>
      </c>
      <c r="BB163" s="32" t="n">
        <f aca="false">+X163</f>
        <v>-570</v>
      </c>
      <c r="BE163" s="57" t="n">
        <f aca="false">IF(AX163&lt;0,AX163,0)</f>
        <v>-8644.62</v>
      </c>
      <c r="BF163" s="57" t="n">
        <f aca="false">IF(AY163&lt;0,AY163,0)</f>
        <v>-1500</v>
      </c>
      <c r="BG163" s="57" t="n">
        <f aca="false">IF(AZ163&lt;0,AZ163,0)</f>
        <v>-10137.1125</v>
      </c>
      <c r="BH163" s="57" t="n">
        <f aca="false">IF(BA163&lt;0,BA163,0)</f>
        <v>-203</v>
      </c>
      <c r="BI163" s="57" t="n">
        <f aca="false">IF(BB163&lt;0,BB163,0)</f>
        <v>-570</v>
      </c>
      <c r="BJ163" s="32" t="n">
        <f aca="false">SUM(BE163:BI163)</f>
        <v>-21054.7325</v>
      </c>
      <c r="BK163" s="9" t="n">
        <v>97</v>
      </c>
    </row>
    <row r="164" customFormat="false" ht="12.75" hidden="false" customHeight="false" outlineLevel="0" collapsed="false">
      <c r="B164" s="9" t="n">
        <f aca="false">+MONTH(D164)</f>
        <v>6</v>
      </c>
      <c r="D164" s="2" t="n">
        <v>35587</v>
      </c>
      <c r="E164" s="62" t="n">
        <v>5</v>
      </c>
      <c r="F164" s="62" t="n">
        <v>8</v>
      </c>
      <c r="G164" s="62" t="n">
        <v>54</v>
      </c>
      <c r="H164" s="62" t="n">
        <v>61</v>
      </c>
      <c r="I164" s="50" t="n">
        <f aca="false">AVERAGE(G164:H164)</f>
        <v>57.5</v>
      </c>
      <c r="J164" s="37" t="s">
        <v>72</v>
      </c>
      <c r="K164" s="5" t="n">
        <v>22595</v>
      </c>
      <c r="L164" s="54" t="n">
        <v>26810</v>
      </c>
      <c r="M164" s="54" t="n">
        <v>-2671.62</v>
      </c>
      <c r="N164" s="54" t="n">
        <v>-1500</v>
      </c>
      <c r="O164" s="63" t="n">
        <v>0</v>
      </c>
      <c r="P164" s="5" t="n">
        <v>10777</v>
      </c>
      <c r="Q164" s="54" t="n">
        <v>117</v>
      </c>
      <c r="R164" s="63" t="n">
        <v>-1470.5</v>
      </c>
      <c r="S164" s="54" t="n">
        <v>-203</v>
      </c>
      <c r="T164" s="54" t="n">
        <v>0</v>
      </c>
      <c r="U164" s="54" t="n">
        <v>-23.55875</v>
      </c>
      <c r="V164" s="5" t="n">
        <v>0</v>
      </c>
      <c r="W164" s="54" t="n">
        <v>14956</v>
      </c>
      <c r="X164" s="54" t="n">
        <v>-570</v>
      </c>
      <c r="Y164" s="54" t="n">
        <v>0</v>
      </c>
      <c r="Z164" s="63" t="n">
        <v>-144</v>
      </c>
      <c r="AA164" s="54" t="n">
        <v>0</v>
      </c>
      <c r="AB164" s="53" t="n">
        <f aca="false">SUM(K164:Z164)</f>
        <v>68672.32125</v>
      </c>
      <c r="AC164" s="54" t="n">
        <v>65371</v>
      </c>
      <c r="AD164" s="54" t="n">
        <v>0</v>
      </c>
      <c r="AE164" s="54" t="n">
        <v>0</v>
      </c>
      <c r="AF164" s="54" t="n">
        <v>0</v>
      </c>
      <c r="AG164" s="54" t="n">
        <v>0</v>
      </c>
      <c r="AH164" s="53" t="n">
        <f aca="false">SUM(AC164:AG164)</f>
        <v>65371</v>
      </c>
      <c r="AI164" s="55" t="n">
        <f aca="false">+AB164-L164-Q164</f>
        <v>41745.32125</v>
      </c>
      <c r="AJ164" s="32" t="n">
        <f aca="false">L164+Q164</f>
        <v>26927</v>
      </c>
      <c r="AK164" s="56" t="s">
        <v>73</v>
      </c>
      <c r="AL164" s="56" t="s">
        <v>73</v>
      </c>
      <c r="AM164" s="56" t="n">
        <v>0</v>
      </c>
      <c r="AN164" s="32" t="n">
        <f aca="false">+AJ164-AM164</f>
        <v>26927</v>
      </c>
      <c r="AO164" s="32" t="n">
        <f aca="false">AC164-AJ164</f>
        <v>38444</v>
      </c>
      <c r="AP164" s="2" t="n">
        <v>35587</v>
      </c>
      <c r="AQ164" s="56" t="s">
        <v>73</v>
      </c>
      <c r="AR164" s="56" t="s">
        <v>73</v>
      </c>
      <c r="AS164" s="56" t="s">
        <v>73</v>
      </c>
      <c r="AX164" s="32" t="n">
        <f aca="false">+M164</f>
        <v>-2671.62</v>
      </c>
      <c r="AY164" s="32" t="n">
        <f aca="false">+N164</f>
        <v>-1500</v>
      </c>
      <c r="AZ164" s="32" t="n">
        <f aca="false">+R164</f>
        <v>-1470.5</v>
      </c>
      <c r="BA164" s="32" t="n">
        <f aca="false">+'load Info'!S164</f>
        <v>-203</v>
      </c>
      <c r="BB164" s="32" t="n">
        <f aca="false">+X164</f>
        <v>-570</v>
      </c>
      <c r="BE164" s="57" t="n">
        <f aca="false">IF(AX164&lt;0,AX164,0)</f>
        <v>-2671.62</v>
      </c>
      <c r="BF164" s="57" t="n">
        <f aca="false">IF(AY164&lt;0,AY164,0)</f>
        <v>-1500</v>
      </c>
      <c r="BG164" s="57" t="n">
        <f aca="false">IF(AZ164&lt;0,AZ164,0)</f>
        <v>-1470.5</v>
      </c>
      <c r="BH164" s="57" t="n">
        <f aca="false">IF(BA164&lt;0,BA164,0)</f>
        <v>-203</v>
      </c>
      <c r="BI164" s="57" t="n">
        <f aca="false">IF(BB164&lt;0,BB164,0)</f>
        <v>-570</v>
      </c>
      <c r="BJ164" s="32" t="n">
        <f aca="false">SUM(BE164:BI164)</f>
        <v>-6415.12</v>
      </c>
      <c r="BK164" s="9" t="n">
        <v>97</v>
      </c>
    </row>
    <row r="165" customFormat="false" ht="12.75" hidden="false" customHeight="false" outlineLevel="0" collapsed="false">
      <c r="B165" s="9" t="n">
        <f aca="false">+MONTH(D165)</f>
        <v>6</v>
      </c>
      <c r="D165" s="2" t="n">
        <v>35588</v>
      </c>
      <c r="E165" s="62" t="n">
        <v>7</v>
      </c>
      <c r="F165" s="62" t="n">
        <v>10</v>
      </c>
      <c r="G165" s="62" t="n">
        <v>54</v>
      </c>
      <c r="H165" s="62" t="n">
        <v>57</v>
      </c>
      <c r="I165" s="50" t="n">
        <f aca="false">AVERAGE(G165:H165)</f>
        <v>55.5</v>
      </c>
      <c r="J165" s="37" t="s">
        <v>72</v>
      </c>
      <c r="K165" s="5" t="n">
        <v>22595</v>
      </c>
      <c r="L165" s="54" t="n">
        <v>26452</v>
      </c>
      <c r="M165" s="54" t="n">
        <v>874.38</v>
      </c>
      <c r="N165" s="54" t="n">
        <v>-1500</v>
      </c>
      <c r="O165" s="63" t="n">
        <v>0</v>
      </c>
      <c r="P165" s="5" t="n">
        <v>10777</v>
      </c>
      <c r="Q165" s="54" t="n">
        <v>117</v>
      </c>
      <c r="R165" s="63" t="n">
        <v>831.24</v>
      </c>
      <c r="S165" s="54" t="n">
        <v>-203</v>
      </c>
      <c r="T165" s="54" t="n">
        <v>0</v>
      </c>
      <c r="U165" s="54" t="n">
        <v>-29.3131</v>
      </c>
      <c r="V165" s="5" t="n">
        <v>0</v>
      </c>
      <c r="W165" s="54" t="n">
        <v>14956</v>
      </c>
      <c r="X165" s="54" t="n">
        <v>-570</v>
      </c>
      <c r="Y165" s="54" t="n">
        <v>0</v>
      </c>
      <c r="Z165" s="63" t="n">
        <v>-144</v>
      </c>
      <c r="AA165" s="54" t="n">
        <v>0</v>
      </c>
      <c r="AB165" s="53" t="n">
        <f aca="false">SUM(K165:Z165)</f>
        <v>74156.3069</v>
      </c>
      <c r="AC165" s="54" t="n">
        <v>67999</v>
      </c>
      <c r="AD165" s="54" t="n">
        <v>104</v>
      </c>
      <c r="AE165" s="54" t="n">
        <v>0</v>
      </c>
      <c r="AF165" s="54" t="n">
        <v>0</v>
      </c>
      <c r="AG165" s="54" t="n">
        <v>0</v>
      </c>
      <c r="AH165" s="53" t="n">
        <f aca="false">SUM(AC165:AG165)</f>
        <v>68103</v>
      </c>
      <c r="AI165" s="55" t="n">
        <f aca="false">+AB165-L165-Q165</f>
        <v>47587.3069</v>
      </c>
      <c r="AJ165" s="32" t="n">
        <f aca="false">L165+Q165</f>
        <v>26569</v>
      </c>
      <c r="AK165" s="56" t="s">
        <v>73</v>
      </c>
      <c r="AL165" s="56" t="s">
        <v>73</v>
      </c>
      <c r="AM165" s="56" t="n">
        <v>0</v>
      </c>
      <c r="AN165" s="32" t="n">
        <f aca="false">+AJ165-AM165</f>
        <v>26569</v>
      </c>
      <c r="AO165" s="32" t="n">
        <f aca="false">AC165-AJ165</f>
        <v>41430</v>
      </c>
      <c r="AP165" s="2" t="n">
        <v>35588</v>
      </c>
      <c r="AQ165" s="56" t="s">
        <v>73</v>
      </c>
      <c r="AR165" s="56" t="s">
        <v>73</v>
      </c>
      <c r="AS165" s="56" t="s">
        <v>73</v>
      </c>
      <c r="AX165" s="32" t="n">
        <f aca="false">+M165</f>
        <v>874.38</v>
      </c>
      <c r="AY165" s="32" t="n">
        <f aca="false">+N165</f>
        <v>-1500</v>
      </c>
      <c r="AZ165" s="32" t="n">
        <f aca="false">+R165</f>
        <v>831.24</v>
      </c>
      <c r="BA165" s="32" t="n">
        <f aca="false">+'load Info'!S165</f>
        <v>-203</v>
      </c>
      <c r="BB165" s="32" t="n">
        <f aca="false">+X165</f>
        <v>-570</v>
      </c>
      <c r="BE165" s="57" t="n">
        <f aca="false">IF(AX165&lt;0,AX165,0)</f>
        <v>0</v>
      </c>
      <c r="BF165" s="57" t="n">
        <f aca="false">IF(AY165&lt;0,AY165,0)</f>
        <v>-1500</v>
      </c>
      <c r="BG165" s="57" t="n">
        <f aca="false">IF(AZ165&lt;0,AZ165,0)</f>
        <v>0</v>
      </c>
      <c r="BH165" s="57" t="n">
        <f aca="false">IF(BA165&lt;0,BA165,0)</f>
        <v>-203</v>
      </c>
      <c r="BI165" s="57" t="n">
        <f aca="false">IF(BB165&lt;0,BB165,0)</f>
        <v>-570</v>
      </c>
      <c r="BJ165" s="32" t="n">
        <f aca="false">SUM(BE165:BI165)</f>
        <v>-2273</v>
      </c>
      <c r="BK165" s="9" t="n">
        <v>97</v>
      </c>
    </row>
    <row r="166" customFormat="false" ht="12.75" hidden="false" customHeight="false" outlineLevel="0" collapsed="false">
      <c r="B166" s="9" t="n">
        <f aca="false">+MONTH(D166)</f>
        <v>6</v>
      </c>
      <c r="D166" s="2" t="n">
        <v>35589</v>
      </c>
      <c r="E166" s="62" t="n">
        <v>6</v>
      </c>
      <c r="F166" s="62" t="n">
        <v>8</v>
      </c>
      <c r="G166" s="62" t="n">
        <v>54</v>
      </c>
      <c r="H166" s="62" t="n">
        <v>63</v>
      </c>
      <c r="I166" s="50" t="n">
        <f aca="false">AVERAGE(G166:H166)</f>
        <v>58.5</v>
      </c>
      <c r="J166" s="37" t="s">
        <v>72</v>
      </c>
      <c r="K166" s="5" t="n">
        <v>22595</v>
      </c>
      <c r="L166" s="54" t="n">
        <v>26323</v>
      </c>
      <c r="M166" s="54" t="n">
        <v>-2076.62</v>
      </c>
      <c r="N166" s="54" t="n">
        <v>-1500</v>
      </c>
      <c r="O166" s="63" t="n">
        <v>0</v>
      </c>
      <c r="P166" s="5" t="n">
        <v>10777</v>
      </c>
      <c r="Q166" s="54" t="n">
        <v>117</v>
      </c>
      <c r="R166" s="63" t="n">
        <v>-7354.1725</v>
      </c>
      <c r="S166" s="54" t="n">
        <v>-203</v>
      </c>
      <c r="T166" s="54" t="n">
        <v>0</v>
      </c>
      <c r="U166" s="54" t="n">
        <v>-8.84956875</v>
      </c>
      <c r="V166" s="5" t="n">
        <v>0</v>
      </c>
      <c r="W166" s="54" t="n">
        <v>14956</v>
      </c>
      <c r="X166" s="54" t="n">
        <v>-570</v>
      </c>
      <c r="Y166" s="54" t="n">
        <v>0</v>
      </c>
      <c r="Z166" s="63" t="n">
        <v>-144</v>
      </c>
      <c r="AA166" s="54" t="n">
        <v>0</v>
      </c>
      <c r="AB166" s="53" t="n">
        <f aca="false">SUM(K166:Z166)</f>
        <v>62911.35793125</v>
      </c>
      <c r="AC166" s="54" t="n">
        <v>61210</v>
      </c>
      <c r="AD166" s="54" t="n">
        <v>0</v>
      </c>
      <c r="AE166" s="54" t="n">
        <v>0</v>
      </c>
      <c r="AF166" s="54" t="n">
        <v>0</v>
      </c>
      <c r="AG166" s="54" t="n">
        <v>0</v>
      </c>
      <c r="AH166" s="53" t="n">
        <f aca="false">SUM(AC166:AG166)</f>
        <v>61210</v>
      </c>
      <c r="AI166" s="55" t="n">
        <f aca="false">+AB166-L166-Q166</f>
        <v>36471.35793125</v>
      </c>
      <c r="AJ166" s="32" t="n">
        <f aca="false">L166+Q166</f>
        <v>26440</v>
      </c>
      <c r="AK166" s="56" t="s">
        <v>73</v>
      </c>
      <c r="AL166" s="56" t="s">
        <v>73</v>
      </c>
      <c r="AM166" s="56" t="n">
        <v>0</v>
      </c>
      <c r="AN166" s="32" t="n">
        <f aca="false">+AJ166-AM166</f>
        <v>26440</v>
      </c>
      <c r="AO166" s="32" t="n">
        <f aca="false">AC166-AJ166</f>
        <v>34770</v>
      </c>
      <c r="AP166" s="2" t="n">
        <v>35589</v>
      </c>
      <c r="AQ166" s="56" t="s">
        <v>73</v>
      </c>
      <c r="AR166" s="56" t="s">
        <v>73</v>
      </c>
      <c r="AS166" s="56" t="s">
        <v>73</v>
      </c>
      <c r="AX166" s="32" t="n">
        <f aca="false">+M166</f>
        <v>-2076.62</v>
      </c>
      <c r="AY166" s="32" t="n">
        <f aca="false">+N166</f>
        <v>-1500</v>
      </c>
      <c r="AZ166" s="32" t="n">
        <f aca="false">+R166</f>
        <v>-7354.1725</v>
      </c>
      <c r="BA166" s="32" t="n">
        <f aca="false">+'load Info'!S166</f>
        <v>-203</v>
      </c>
      <c r="BB166" s="32" t="n">
        <f aca="false">+X166</f>
        <v>-570</v>
      </c>
      <c r="BE166" s="57" t="n">
        <f aca="false">IF(AX166&lt;0,AX166,0)</f>
        <v>-2076.62</v>
      </c>
      <c r="BF166" s="57" t="n">
        <f aca="false">IF(AY166&lt;0,AY166,0)</f>
        <v>-1500</v>
      </c>
      <c r="BG166" s="57" t="n">
        <f aca="false">IF(AZ166&lt;0,AZ166,0)</f>
        <v>-7354.1725</v>
      </c>
      <c r="BH166" s="57" t="n">
        <f aca="false">IF(BA166&lt;0,BA166,0)</f>
        <v>-203</v>
      </c>
      <c r="BI166" s="57" t="n">
        <f aca="false">IF(BB166&lt;0,BB166,0)</f>
        <v>-570</v>
      </c>
      <c r="BJ166" s="32" t="n">
        <f aca="false">SUM(BE166:BI166)</f>
        <v>-11703.7925</v>
      </c>
      <c r="BK166" s="9" t="n">
        <v>97</v>
      </c>
    </row>
    <row r="167" customFormat="false" ht="12.75" hidden="false" customHeight="false" outlineLevel="0" collapsed="false">
      <c r="B167" s="9" t="n">
        <f aca="false">+MONTH(D167)</f>
        <v>6</v>
      </c>
      <c r="D167" s="2" t="n">
        <v>35590</v>
      </c>
      <c r="E167" s="62" t="n">
        <v>5</v>
      </c>
      <c r="F167" s="62" t="n">
        <v>5</v>
      </c>
      <c r="G167" s="62" t="n">
        <v>54</v>
      </c>
      <c r="H167" s="62" t="n">
        <v>72</v>
      </c>
      <c r="I167" s="50" t="n">
        <f aca="false">AVERAGE(G167:H167)</f>
        <v>63</v>
      </c>
      <c r="J167" s="37" t="s">
        <v>72</v>
      </c>
      <c r="K167" s="5" t="n">
        <v>22595</v>
      </c>
      <c r="L167" s="54" t="n">
        <v>26323</v>
      </c>
      <c r="M167" s="54" t="n">
        <v>-2287.62</v>
      </c>
      <c r="N167" s="54" t="n">
        <v>-1500</v>
      </c>
      <c r="O167" s="63" t="n">
        <v>0</v>
      </c>
      <c r="P167" s="5" t="n">
        <v>10777</v>
      </c>
      <c r="Q167" s="54" t="n">
        <v>117</v>
      </c>
      <c r="R167" s="63" t="n">
        <v>-10257.4125</v>
      </c>
      <c r="S167" s="54" t="n">
        <v>-203</v>
      </c>
      <c r="T167" s="54" t="n">
        <v>0</v>
      </c>
      <c r="U167" s="54" t="n">
        <v>-1.59146875</v>
      </c>
      <c r="V167" s="5" t="n">
        <v>0</v>
      </c>
      <c r="W167" s="54" t="n">
        <v>14956</v>
      </c>
      <c r="X167" s="54" t="n">
        <v>-570</v>
      </c>
      <c r="Y167" s="54" t="n">
        <v>0</v>
      </c>
      <c r="Z167" s="63" t="n">
        <v>-144</v>
      </c>
      <c r="AA167" s="54" t="n">
        <v>0</v>
      </c>
      <c r="AB167" s="53" t="n">
        <f aca="false">SUM(K167:Z167)</f>
        <v>59804.37603125</v>
      </c>
      <c r="AC167" s="54" t="n">
        <v>60825</v>
      </c>
      <c r="AD167" s="54" t="n">
        <v>0</v>
      </c>
      <c r="AE167" s="54" t="n">
        <v>0</v>
      </c>
      <c r="AF167" s="54" t="n">
        <v>0</v>
      </c>
      <c r="AG167" s="54" t="n">
        <v>0</v>
      </c>
      <c r="AH167" s="53" t="n">
        <f aca="false">SUM(AC167:AG167)</f>
        <v>60825</v>
      </c>
      <c r="AI167" s="55" t="n">
        <f aca="false">+AB167-L167-Q167</f>
        <v>33364.37603125</v>
      </c>
      <c r="AJ167" s="32" t="n">
        <f aca="false">L167+Q167</f>
        <v>26440</v>
      </c>
      <c r="AK167" s="56" t="s">
        <v>73</v>
      </c>
      <c r="AL167" s="56" t="s">
        <v>73</v>
      </c>
      <c r="AM167" s="56" t="n">
        <v>0</v>
      </c>
      <c r="AN167" s="32" t="n">
        <f aca="false">+AJ167-AM167</f>
        <v>26440</v>
      </c>
      <c r="AO167" s="32" t="n">
        <f aca="false">AC167-AJ167</f>
        <v>34385</v>
      </c>
      <c r="AP167" s="2" t="n">
        <v>35590</v>
      </c>
      <c r="AQ167" s="56" t="s">
        <v>73</v>
      </c>
      <c r="AR167" s="56" t="s">
        <v>73</v>
      </c>
      <c r="AS167" s="56" t="s">
        <v>73</v>
      </c>
      <c r="AX167" s="32" t="n">
        <f aca="false">+M167</f>
        <v>-2287.62</v>
      </c>
      <c r="AY167" s="32" t="n">
        <f aca="false">+N167</f>
        <v>-1500</v>
      </c>
      <c r="AZ167" s="32" t="n">
        <f aca="false">+R167</f>
        <v>-10257.4125</v>
      </c>
      <c r="BA167" s="32" t="n">
        <f aca="false">+'load Info'!S167</f>
        <v>-203</v>
      </c>
      <c r="BB167" s="32" t="n">
        <f aca="false">+X167</f>
        <v>-570</v>
      </c>
      <c r="BE167" s="57" t="n">
        <f aca="false">IF(AX167&lt;0,AX167,0)</f>
        <v>-2287.62</v>
      </c>
      <c r="BF167" s="57" t="n">
        <f aca="false">IF(AY167&lt;0,AY167,0)</f>
        <v>-1500</v>
      </c>
      <c r="BG167" s="57" t="n">
        <f aca="false">IF(AZ167&lt;0,AZ167,0)</f>
        <v>-10257.4125</v>
      </c>
      <c r="BH167" s="57" t="n">
        <f aca="false">IF(BA167&lt;0,BA167,0)</f>
        <v>-203</v>
      </c>
      <c r="BI167" s="57" t="n">
        <f aca="false">IF(BB167&lt;0,BB167,0)</f>
        <v>-570</v>
      </c>
      <c r="BJ167" s="32" t="n">
        <f aca="false">SUM(BE167:BI167)</f>
        <v>-14818.0325</v>
      </c>
      <c r="BK167" s="9" t="n">
        <v>97</v>
      </c>
    </row>
    <row r="168" customFormat="false" ht="12.75" hidden="false" customHeight="false" outlineLevel="0" collapsed="false">
      <c r="B168" s="9" t="n">
        <f aca="false">+MONTH(D168)</f>
        <v>6</v>
      </c>
      <c r="D168" s="2" t="n">
        <v>35591</v>
      </c>
      <c r="E168" s="62" t="n">
        <v>0</v>
      </c>
      <c r="F168" s="62" t="n">
        <v>0</v>
      </c>
      <c r="G168" s="62" t="n">
        <v>61</v>
      </c>
      <c r="H168" s="62" t="n">
        <v>81</v>
      </c>
      <c r="I168" s="50" t="n">
        <f aca="false">AVERAGE(G168:H168)</f>
        <v>71</v>
      </c>
      <c r="J168" s="37" t="s">
        <v>72</v>
      </c>
      <c r="K168" s="5" t="n">
        <v>22595</v>
      </c>
      <c r="L168" s="54" t="n">
        <v>26538</v>
      </c>
      <c r="M168" s="54" t="n">
        <v>-8399.62</v>
      </c>
      <c r="N168" s="54" t="n">
        <v>-1500</v>
      </c>
      <c r="O168" s="63" t="n">
        <v>0</v>
      </c>
      <c r="P168" s="5" t="n">
        <v>11950</v>
      </c>
      <c r="Q168" s="54" t="n">
        <v>117</v>
      </c>
      <c r="R168" s="63" t="n">
        <v>-9401.3525</v>
      </c>
      <c r="S168" s="54" t="n">
        <v>-203</v>
      </c>
      <c r="T168" s="54" t="n">
        <v>0</v>
      </c>
      <c r="U168" s="54" t="n">
        <v>-6.66411875</v>
      </c>
      <c r="V168" s="5" t="n">
        <v>0</v>
      </c>
      <c r="W168" s="54" t="n">
        <v>14956</v>
      </c>
      <c r="X168" s="54" t="n">
        <v>-570</v>
      </c>
      <c r="Y168" s="54" t="n">
        <v>0</v>
      </c>
      <c r="Z168" s="63" t="n">
        <v>-144</v>
      </c>
      <c r="AA168" s="54" t="n">
        <v>0</v>
      </c>
      <c r="AB168" s="53" t="n">
        <f aca="false">SUM(K168:Z168)</f>
        <v>55931.36338125</v>
      </c>
      <c r="AC168" s="54" t="n">
        <v>55505</v>
      </c>
      <c r="AD168" s="54" t="n">
        <v>6388</v>
      </c>
      <c r="AE168" s="54" t="n">
        <v>0</v>
      </c>
      <c r="AF168" s="54" t="n">
        <v>0</v>
      </c>
      <c r="AG168" s="54" t="n">
        <v>0</v>
      </c>
      <c r="AH168" s="53" t="n">
        <f aca="false">SUM(AC168:AG168)</f>
        <v>61893</v>
      </c>
      <c r="AI168" s="55" t="n">
        <f aca="false">+AB168-L168-Q168</f>
        <v>29276.36338125</v>
      </c>
      <c r="AJ168" s="32" t="n">
        <f aca="false">L168+Q168</f>
        <v>26655</v>
      </c>
      <c r="AK168" s="56" t="s">
        <v>73</v>
      </c>
      <c r="AL168" s="56" t="s">
        <v>73</v>
      </c>
      <c r="AM168" s="56" t="n">
        <v>0</v>
      </c>
      <c r="AN168" s="32" t="n">
        <f aca="false">+AJ168-AM168</f>
        <v>26655</v>
      </c>
      <c r="AO168" s="32" t="n">
        <f aca="false">AC168-AJ168</f>
        <v>28850</v>
      </c>
      <c r="AP168" s="2" t="n">
        <v>35591</v>
      </c>
      <c r="AQ168" s="56" t="s">
        <v>73</v>
      </c>
      <c r="AR168" s="56" t="s">
        <v>73</v>
      </c>
      <c r="AS168" s="56" t="s">
        <v>73</v>
      </c>
      <c r="AX168" s="32" t="n">
        <f aca="false">+M168</f>
        <v>-8399.62</v>
      </c>
      <c r="AY168" s="32" t="n">
        <f aca="false">+N168</f>
        <v>-1500</v>
      </c>
      <c r="AZ168" s="32" t="n">
        <f aca="false">+R168</f>
        <v>-9401.3525</v>
      </c>
      <c r="BA168" s="32" t="n">
        <f aca="false">+'load Info'!S168</f>
        <v>-203</v>
      </c>
      <c r="BB168" s="32" t="n">
        <f aca="false">+X168</f>
        <v>-570</v>
      </c>
      <c r="BE168" s="57" t="n">
        <f aca="false">IF(AX168&lt;0,AX168,0)</f>
        <v>-8399.62</v>
      </c>
      <c r="BF168" s="57" t="n">
        <f aca="false">IF(AY168&lt;0,AY168,0)</f>
        <v>-1500</v>
      </c>
      <c r="BG168" s="57" t="n">
        <f aca="false">IF(AZ168&lt;0,AZ168,0)</f>
        <v>-9401.3525</v>
      </c>
      <c r="BH168" s="57" t="n">
        <f aca="false">IF(BA168&lt;0,BA168,0)</f>
        <v>-203</v>
      </c>
      <c r="BI168" s="57" t="n">
        <f aca="false">IF(BB168&lt;0,BB168,0)</f>
        <v>-570</v>
      </c>
      <c r="BJ168" s="32" t="n">
        <f aca="false">SUM(BE168:BI168)</f>
        <v>-20073.9725</v>
      </c>
      <c r="BK168" s="9" t="n">
        <v>97</v>
      </c>
    </row>
    <row r="169" customFormat="false" ht="12.75" hidden="false" customHeight="false" outlineLevel="0" collapsed="false">
      <c r="B169" s="9" t="n">
        <f aca="false">+MONTH(D169)</f>
        <v>6</v>
      </c>
      <c r="D169" s="2" t="n">
        <v>35592</v>
      </c>
      <c r="E169" s="62" t="n">
        <v>0</v>
      </c>
      <c r="F169" s="62" t="n">
        <v>0</v>
      </c>
      <c r="G169" s="62" t="n">
        <v>63</v>
      </c>
      <c r="H169" s="62" t="n">
        <v>82</v>
      </c>
      <c r="I169" s="50" t="n">
        <f aca="false">AVERAGE(G169:H169)</f>
        <v>72.5</v>
      </c>
      <c r="J169" s="37" t="s">
        <v>72</v>
      </c>
      <c r="K169" s="5" t="n">
        <v>22595</v>
      </c>
      <c r="L169" s="54" t="n">
        <v>26369</v>
      </c>
      <c r="M169" s="54" t="n">
        <v>-7863.62</v>
      </c>
      <c r="N169" s="54" t="n">
        <v>-1500</v>
      </c>
      <c r="O169" s="63" t="n">
        <v>0</v>
      </c>
      <c r="P169" s="5" t="n">
        <v>11950</v>
      </c>
      <c r="Q169" s="54" t="n">
        <v>117</v>
      </c>
      <c r="R169" s="63" t="n">
        <v>-9362.255</v>
      </c>
      <c r="S169" s="54" t="n">
        <v>-203</v>
      </c>
      <c r="T169" s="54" t="n">
        <v>0</v>
      </c>
      <c r="U169" s="54" t="n">
        <v>-6.7618625</v>
      </c>
      <c r="V169" s="5" t="n">
        <v>0</v>
      </c>
      <c r="W169" s="54" t="n">
        <v>14956</v>
      </c>
      <c r="X169" s="54" t="n">
        <v>-570</v>
      </c>
      <c r="Y169" s="54" t="n">
        <v>0</v>
      </c>
      <c r="Z169" s="63" t="n">
        <v>-144</v>
      </c>
      <c r="AA169" s="54" t="n">
        <v>0</v>
      </c>
      <c r="AB169" s="53" t="n">
        <f aca="false">SUM(K169:Z169)</f>
        <v>56337.3631375</v>
      </c>
      <c r="AC169" s="54" t="n">
        <v>54336</v>
      </c>
      <c r="AD169" s="54" t="n">
        <v>9500</v>
      </c>
      <c r="AE169" s="54" t="n">
        <v>2859</v>
      </c>
      <c r="AF169" s="54" t="n">
        <v>0</v>
      </c>
      <c r="AG169" s="54" t="n">
        <v>0</v>
      </c>
      <c r="AH169" s="53" t="n">
        <f aca="false">SUM(AC169:AG169)</f>
        <v>66695</v>
      </c>
      <c r="AI169" s="55" t="n">
        <f aca="false">+AB169-L169-Q169</f>
        <v>29851.3631375</v>
      </c>
      <c r="AJ169" s="32" t="n">
        <f aca="false">L169+Q169</f>
        <v>26486</v>
      </c>
      <c r="AK169" s="56" t="s">
        <v>73</v>
      </c>
      <c r="AL169" s="56" t="s">
        <v>73</v>
      </c>
      <c r="AM169" s="56" t="n">
        <v>0</v>
      </c>
      <c r="AN169" s="32" t="n">
        <f aca="false">+AJ169-AM169</f>
        <v>26486</v>
      </c>
      <c r="AO169" s="32" t="n">
        <f aca="false">AC169-AJ169</f>
        <v>27850</v>
      </c>
      <c r="AP169" s="2" t="n">
        <v>35592</v>
      </c>
      <c r="AQ169" s="56" t="s">
        <v>73</v>
      </c>
      <c r="AR169" s="56" t="s">
        <v>73</v>
      </c>
      <c r="AS169" s="56" t="s">
        <v>73</v>
      </c>
      <c r="AX169" s="32" t="n">
        <f aca="false">+M169</f>
        <v>-7863.62</v>
      </c>
      <c r="AY169" s="32" t="n">
        <f aca="false">+N169</f>
        <v>-1500</v>
      </c>
      <c r="AZ169" s="32" t="n">
        <f aca="false">+R169</f>
        <v>-9362.255</v>
      </c>
      <c r="BA169" s="32" t="n">
        <f aca="false">+'load Info'!S169</f>
        <v>-203</v>
      </c>
      <c r="BB169" s="32" t="n">
        <f aca="false">+X169</f>
        <v>-570</v>
      </c>
      <c r="BE169" s="57" t="n">
        <f aca="false">IF(AX169&lt;0,AX169,0)</f>
        <v>-7863.62</v>
      </c>
      <c r="BF169" s="57" t="n">
        <f aca="false">IF(AY169&lt;0,AY169,0)</f>
        <v>-1500</v>
      </c>
      <c r="BG169" s="57" t="n">
        <f aca="false">IF(AZ169&lt;0,AZ169,0)</f>
        <v>-9362.255</v>
      </c>
      <c r="BH169" s="57" t="n">
        <f aca="false">IF(BA169&lt;0,BA169,0)</f>
        <v>-203</v>
      </c>
      <c r="BI169" s="57" t="n">
        <f aca="false">IF(BB169&lt;0,BB169,0)</f>
        <v>-570</v>
      </c>
      <c r="BJ169" s="32" t="n">
        <f aca="false">SUM(BE169:BI169)</f>
        <v>-19498.875</v>
      </c>
      <c r="BK169" s="9" t="n">
        <v>97</v>
      </c>
    </row>
    <row r="170" customFormat="false" ht="12.75" hidden="false" customHeight="false" outlineLevel="0" collapsed="false">
      <c r="B170" s="9" t="n">
        <f aca="false">+MONTH(D170)</f>
        <v>6</v>
      </c>
      <c r="D170" s="2" t="n">
        <v>35593</v>
      </c>
      <c r="E170" s="62" t="n">
        <v>0</v>
      </c>
      <c r="F170" s="62" t="n">
        <v>0</v>
      </c>
      <c r="G170" s="62" t="n">
        <v>70</v>
      </c>
      <c r="H170" s="62" t="n">
        <v>84</v>
      </c>
      <c r="I170" s="50" t="n">
        <f aca="false">AVERAGE(G170:H170)</f>
        <v>77</v>
      </c>
      <c r="J170" s="37" t="s">
        <v>72</v>
      </c>
      <c r="K170" s="5" t="n">
        <v>23595</v>
      </c>
      <c r="L170" s="54" t="n">
        <v>25911</v>
      </c>
      <c r="M170" s="54" t="n">
        <v>-7048.62</v>
      </c>
      <c r="N170" s="54" t="n">
        <v>-1500</v>
      </c>
      <c r="O170" s="63" t="n">
        <v>0</v>
      </c>
      <c r="P170" s="5" t="n">
        <v>11553</v>
      </c>
      <c r="Q170" s="54" t="n">
        <v>117</v>
      </c>
      <c r="R170" s="63" t="n">
        <v>-9834.4225</v>
      </c>
      <c r="S170" s="54" t="n">
        <v>-203</v>
      </c>
      <c r="T170" s="54" t="n">
        <v>0</v>
      </c>
      <c r="U170" s="54" t="n">
        <v>-4.58894375</v>
      </c>
      <c r="V170" s="5" t="n">
        <v>0</v>
      </c>
      <c r="W170" s="54" t="n">
        <v>14956</v>
      </c>
      <c r="X170" s="54" t="n">
        <v>-570</v>
      </c>
      <c r="Y170" s="54" t="n">
        <v>0</v>
      </c>
      <c r="Z170" s="63" t="n">
        <v>-144</v>
      </c>
      <c r="AA170" s="54" t="n">
        <v>0</v>
      </c>
      <c r="AB170" s="53" t="n">
        <f aca="false">SUM(K170:Z170)</f>
        <v>56827.36855625</v>
      </c>
      <c r="AC170" s="54" t="n">
        <v>55908</v>
      </c>
      <c r="AD170" s="54" t="n">
        <v>0</v>
      </c>
      <c r="AE170" s="54" t="n">
        <v>3622</v>
      </c>
      <c r="AF170" s="54" t="n">
        <v>0</v>
      </c>
      <c r="AG170" s="54" t="n">
        <v>0</v>
      </c>
      <c r="AH170" s="53" t="n">
        <f aca="false">SUM(AC170:AG170)</f>
        <v>59530</v>
      </c>
      <c r="AI170" s="55" t="n">
        <f aca="false">+AB170-L170-Q170</f>
        <v>30799.36855625</v>
      </c>
      <c r="AJ170" s="32" t="n">
        <f aca="false">L170+Q170</f>
        <v>26028</v>
      </c>
      <c r="AK170" s="56" t="s">
        <v>73</v>
      </c>
      <c r="AL170" s="56" t="s">
        <v>73</v>
      </c>
      <c r="AM170" s="56" t="n">
        <v>0</v>
      </c>
      <c r="AN170" s="32" t="n">
        <f aca="false">+AJ170-AM170</f>
        <v>26028</v>
      </c>
      <c r="AO170" s="32" t="n">
        <f aca="false">AC170-AJ170</f>
        <v>29880</v>
      </c>
      <c r="AP170" s="2" t="n">
        <v>35593</v>
      </c>
      <c r="AQ170" s="56" t="s">
        <v>73</v>
      </c>
      <c r="AR170" s="56" t="s">
        <v>73</v>
      </c>
      <c r="AS170" s="56" t="s">
        <v>73</v>
      </c>
      <c r="AX170" s="32" t="n">
        <f aca="false">+M170</f>
        <v>-7048.62</v>
      </c>
      <c r="AY170" s="32" t="n">
        <f aca="false">+N170</f>
        <v>-1500</v>
      </c>
      <c r="AZ170" s="32" t="n">
        <f aca="false">+R170</f>
        <v>-9834.4225</v>
      </c>
      <c r="BA170" s="32" t="n">
        <f aca="false">+'load Info'!S170</f>
        <v>-203</v>
      </c>
      <c r="BB170" s="32" t="n">
        <f aca="false">+X170</f>
        <v>-570</v>
      </c>
      <c r="BE170" s="57" t="n">
        <f aca="false">IF(AX170&lt;0,AX170,0)</f>
        <v>-7048.62</v>
      </c>
      <c r="BF170" s="57" t="n">
        <f aca="false">IF(AY170&lt;0,AY170,0)</f>
        <v>-1500</v>
      </c>
      <c r="BG170" s="57" t="n">
        <f aca="false">IF(AZ170&lt;0,AZ170,0)</f>
        <v>-9834.4225</v>
      </c>
      <c r="BH170" s="57" t="n">
        <f aca="false">IF(BA170&lt;0,BA170,0)</f>
        <v>-203</v>
      </c>
      <c r="BI170" s="57" t="n">
        <f aca="false">IF(BB170&lt;0,BB170,0)</f>
        <v>-570</v>
      </c>
      <c r="BJ170" s="32" t="n">
        <f aca="false">SUM(BE170:BI170)</f>
        <v>-19156.0425</v>
      </c>
      <c r="BK170" s="9" t="n">
        <v>97</v>
      </c>
    </row>
    <row r="171" customFormat="false" ht="12.75" hidden="false" customHeight="false" outlineLevel="0" collapsed="false">
      <c r="B171" s="9" t="n">
        <f aca="false">+MONTH(D171)</f>
        <v>6</v>
      </c>
      <c r="D171" s="2" t="n">
        <v>35594</v>
      </c>
      <c r="E171" s="62" t="n">
        <v>0</v>
      </c>
      <c r="F171" s="62" t="n">
        <v>0</v>
      </c>
      <c r="G171" s="62" t="n">
        <v>72</v>
      </c>
      <c r="H171" s="62" t="n">
        <v>84</v>
      </c>
      <c r="I171" s="50" t="n">
        <f aca="false">AVERAGE(G171:H171)</f>
        <v>78</v>
      </c>
      <c r="J171" s="37" t="s">
        <v>72</v>
      </c>
      <c r="K171" s="5" t="n">
        <v>22595</v>
      </c>
      <c r="L171" s="54" t="n">
        <v>25955</v>
      </c>
      <c r="M171" s="54" t="n">
        <v>-9111.04</v>
      </c>
      <c r="N171" s="54" t="n">
        <v>-1500</v>
      </c>
      <c r="O171" s="63" t="n">
        <v>0</v>
      </c>
      <c r="P171" s="5" t="n">
        <v>11553</v>
      </c>
      <c r="Q171" s="54" t="n">
        <v>117</v>
      </c>
      <c r="R171" s="63" t="n">
        <v>-10195.3225</v>
      </c>
      <c r="S171" s="54" t="n">
        <v>-203</v>
      </c>
      <c r="T171" s="54" t="n">
        <v>0</v>
      </c>
      <c r="U171" s="54" t="n">
        <v>-3.68669375</v>
      </c>
      <c r="V171" s="5" t="n">
        <v>0</v>
      </c>
      <c r="W171" s="54" t="n">
        <v>14956</v>
      </c>
      <c r="X171" s="54" t="n">
        <v>-570</v>
      </c>
      <c r="Y171" s="54" t="n">
        <v>0</v>
      </c>
      <c r="Z171" s="63" t="n">
        <v>-144</v>
      </c>
      <c r="AA171" s="54" t="n">
        <v>0</v>
      </c>
      <c r="AB171" s="53" t="n">
        <f aca="false">SUM(K171:Z171)</f>
        <v>53448.95080625</v>
      </c>
      <c r="AC171" s="54" t="n">
        <v>52539</v>
      </c>
      <c r="AD171" s="54" t="n">
        <v>0</v>
      </c>
      <c r="AE171" s="54" t="n">
        <v>3142</v>
      </c>
      <c r="AF171" s="54" t="n">
        <v>0</v>
      </c>
      <c r="AG171" s="54" t="n">
        <v>0</v>
      </c>
      <c r="AH171" s="53" t="n">
        <f aca="false">SUM(AC171:AG171)</f>
        <v>55681</v>
      </c>
      <c r="AI171" s="55" t="n">
        <f aca="false">+AB171-L171-Q171</f>
        <v>27376.95080625</v>
      </c>
      <c r="AJ171" s="32" t="n">
        <f aca="false">L171+Q171</f>
        <v>26072</v>
      </c>
      <c r="AK171" s="56" t="s">
        <v>73</v>
      </c>
      <c r="AL171" s="56" t="s">
        <v>73</v>
      </c>
      <c r="AM171" s="56" t="n">
        <v>0</v>
      </c>
      <c r="AN171" s="32" t="n">
        <f aca="false">+AJ171-AM171</f>
        <v>26072</v>
      </c>
      <c r="AO171" s="32" t="n">
        <f aca="false">AC171-AJ171</f>
        <v>26467</v>
      </c>
      <c r="AP171" s="2" t="n">
        <v>35594</v>
      </c>
      <c r="AQ171" s="56" t="s">
        <v>73</v>
      </c>
      <c r="AR171" s="56" t="s">
        <v>73</v>
      </c>
      <c r="AS171" s="56" t="s">
        <v>73</v>
      </c>
      <c r="AX171" s="32" t="n">
        <f aca="false">+M171</f>
        <v>-9111.04</v>
      </c>
      <c r="AY171" s="32" t="n">
        <f aca="false">+N171</f>
        <v>-1500</v>
      </c>
      <c r="AZ171" s="32" t="n">
        <f aca="false">+R171</f>
        <v>-10195.3225</v>
      </c>
      <c r="BA171" s="32" t="n">
        <f aca="false">+'load Info'!S171</f>
        <v>-203</v>
      </c>
      <c r="BB171" s="32" t="n">
        <f aca="false">+X171</f>
        <v>-570</v>
      </c>
      <c r="BE171" s="57" t="n">
        <f aca="false">IF(AX171&lt;0,AX171,0)</f>
        <v>-9111.04</v>
      </c>
      <c r="BF171" s="57" t="n">
        <f aca="false">IF(AY171&lt;0,AY171,0)</f>
        <v>-1500</v>
      </c>
      <c r="BG171" s="57" t="n">
        <f aca="false">IF(AZ171&lt;0,AZ171,0)</f>
        <v>-10195.3225</v>
      </c>
      <c r="BH171" s="57" t="n">
        <f aca="false">IF(BA171&lt;0,BA171,0)</f>
        <v>-203</v>
      </c>
      <c r="BI171" s="57" t="n">
        <f aca="false">IF(BB171&lt;0,BB171,0)</f>
        <v>-570</v>
      </c>
      <c r="BJ171" s="32" t="n">
        <f aca="false">SUM(BE171:BI171)</f>
        <v>-21579.3625</v>
      </c>
      <c r="BK171" s="9" t="n">
        <v>97</v>
      </c>
    </row>
    <row r="172" customFormat="false" ht="12.75" hidden="false" customHeight="false" outlineLevel="0" collapsed="false">
      <c r="B172" s="9" t="n">
        <f aca="false">+MONTH(D172)</f>
        <v>6</v>
      </c>
      <c r="D172" s="2" t="n">
        <v>35595</v>
      </c>
      <c r="E172" s="62" t="n">
        <v>0</v>
      </c>
      <c r="F172" s="62" t="n">
        <v>0</v>
      </c>
      <c r="G172" s="62" t="n">
        <v>66</v>
      </c>
      <c r="H172" s="62" t="n">
        <v>79</v>
      </c>
      <c r="I172" s="50" t="n">
        <f aca="false">AVERAGE(G172:H172)</f>
        <v>72.5</v>
      </c>
      <c r="J172" s="37" t="s">
        <v>72</v>
      </c>
      <c r="K172" s="5" t="n">
        <v>22595</v>
      </c>
      <c r="L172" s="54" t="n">
        <v>26330</v>
      </c>
      <c r="M172" s="54" t="n">
        <v>-12404.04</v>
      </c>
      <c r="N172" s="54" t="n">
        <v>-1500</v>
      </c>
      <c r="O172" s="63" t="n">
        <v>0</v>
      </c>
      <c r="P172" s="5" t="n">
        <v>11553</v>
      </c>
      <c r="Q172" s="54" t="n">
        <v>117</v>
      </c>
      <c r="R172" s="63" t="n">
        <v>-10147.2025</v>
      </c>
      <c r="S172" s="54" t="n">
        <v>-203</v>
      </c>
      <c r="T172" s="54" t="n">
        <v>0</v>
      </c>
      <c r="U172" s="54" t="n">
        <v>-3.80699375</v>
      </c>
      <c r="V172" s="5" t="n">
        <v>0</v>
      </c>
      <c r="W172" s="54" t="n">
        <v>14956</v>
      </c>
      <c r="X172" s="54" t="n">
        <v>-570</v>
      </c>
      <c r="Y172" s="54" t="n">
        <v>0</v>
      </c>
      <c r="Z172" s="63" t="n">
        <v>-144</v>
      </c>
      <c r="AA172" s="54" t="n">
        <v>0</v>
      </c>
      <c r="AB172" s="53" t="n">
        <f aca="false">SUM(K172:Z172)</f>
        <v>50578.95050625</v>
      </c>
      <c r="AC172" s="54" t="n">
        <v>49649</v>
      </c>
      <c r="AD172" s="54" t="n">
        <v>0</v>
      </c>
      <c r="AE172" s="54" t="n">
        <v>8</v>
      </c>
      <c r="AF172" s="54" t="n">
        <v>0</v>
      </c>
      <c r="AG172" s="54" t="n">
        <v>0</v>
      </c>
      <c r="AH172" s="53" t="n">
        <f aca="false">SUM(AC172:AG172)</f>
        <v>49657</v>
      </c>
      <c r="AI172" s="55" t="n">
        <f aca="false">+AB172-L172-Q172</f>
        <v>24131.95050625</v>
      </c>
      <c r="AJ172" s="32" t="n">
        <f aca="false">L172+Q172</f>
        <v>26447</v>
      </c>
      <c r="AK172" s="56" t="s">
        <v>73</v>
      </c>
      <c r="AL172" s="56" t="s">
        <v>73</v>
      </c>
      <c r="AM172" s="56" t="n">
        <v>0</v>
      </c>
      <c r="AN172" s="32" t="n">
        <f aca="false">+AJ172-AM172</f>
        <v>26447</v>
      </c>
      <c r="AO172" s="32" t="n">
        <f aca="false">AC172-AJ172</f>
        <v>23202</v>
      </c>
      <c r="AP172" s="2" t="n">
        <v>35595</v>
      </c>
      <c r="AQ172" s="56" t="s">
        <v>73</v>
      </c>
      <c r="AR172" s="56" t="s">
        <v>73</v>
      </c>
      <c r="AS172" s="56" t="s">
        <v>73</v>
      </c>
      <c r="AX172" s="32" t="n">
        <f aca="false">+M172</f>
        <v>-12404.04</v>
      </c>
      <c r="AY172" s="32" t="n">
        <f aca="false">+N172</f>
        <v>-1500</v>
      </c>
      <c r="AZ172" s="32" t="n">
        <f aca="false">+R172</f>
        <v>-10147.2025</v>
      </c>
      <c r="BA172" s="32" t="n">
        <f aca="false">+'load Info'!S172</f>
        <v>-203</v>
      </c>
      <c r="BB172" s="32" t="n">
        <f aca="false">+X172</f>
        <v>-570</v>
      </c>
      <c r="BE172" s="57" t="n">
        <f aca="false">IF(AX172&lt;0,AX172,0)</f>
        <v>-12404.04</v>
      </c>
      <c r="BF172" s="57" t="n">
        <f aca="false">IF(AY172&lt;0,AY172,0)</f>
        <v>-1500</v>
      </c>
      <c r="BG172" s="57" t="n">
        <f aca="false">IF(AZ172&lt;0,AZ172,0)</f>
        <v>-10147.2025</v>
      </c>
      <c r="BH172" s="57" t="n">
        <f aca="false">IF(BA172&lt;0,BA172,0)</f>
        <v>-203</v>
      </c>
      <c r="BI172" s="57" t="n">
        <f aca="false">IF(BB172&lt;0,BB172,0)</f>
        <v>-570</v>
      </c>
      <c r="BJ172" s="32" t="n">
        <f aca="false">SUM(BE172:BI172)</f>
        <v>-24824.2425</v>
      </c>
      <c r="BK172" s="9" t="n">
        <v>97</v>
      </c>
    </row>
    <row r="173" customFormat="false" ht="12.75" hidden="false" customHeight="false" outlineLevel="0" collapsed="false">
      <c r="B173" s="9" t="n">
        <f aca="false">+MONTH(D173)</f>
        <v>6</v>
      </c>
      <c r="D173" s="2" t="n">
        <v>35596</v>
      </c>
      <c r="E173" s="62" t="n">
        <v>0</v>
      </c>
      <c r="F173" s="62" t="n">
        <v>0</v>
      </c>
      <c r="G173" s="62" t="n">
        <v>59</v>
      </c>
      <c r="H173" s="62" t="n">
        <v>72</v>
      </c>
      <c r="I173" s="50" t="n">
        <f aca="false">AVERAGE(G173:H173)</f>
        <v>65.5</v>
      </c>
      <c r="J173" s="37" t="s">
        <v>72</v>
      </c>
      <c r="K173" s="5" t="n">
        <v>22595</v>
      </c>
      <c r="L173" s="54" t="n">
        <v>26330</v>
      </c>
      <c r="M173" s="54" t="n">
        <v>-9056.04</v>
      </c>
      <c r="N173" s="54" t="n">
        <v>-1500</v>
      </c>
      <c r="O173" s="63" t="n">
        <v>0</v>
      </c>
      <c r="P173" s="5" t="n">
        <v>11553</v>
      </c>
      <c r="Q173" s="54" t="n">
        <v>117</v>
      </c>
      <c r="R173" s="63" t="n">
        <v>-10170.26</v>
      </c>
      <c r="S173" s="54" t="n">
        <v>-203</v>
      </c>
      <c r="T173" s="54" t="n">
        <v>0</v>
      </c>
      <c r="U173" s="54" t="n">
        <v>-3.74935</v>
      </c>
      <c r="V173" s="5" t="n">
        <v>0</v>
      </c>
      <c r="W173" s="54" t="n">
        <v>14956</v>
      </c>
      <c r="X173" s="54" t="n">
        <v>-570</v>
      </c>
      <c r="Y173" s="54" t="n">
        <v>0</v>
      </c>
      <c r="Z173" s="63" t="n">
        <v>-144</v>
      </c>
      <c r="AA173" s="54" t="n">
        <v>0</v>
      </c>
      <c r="AB173" s="53" t="n">
        <f aca="false">SUM(K173:Z173)</f>
        <v>53903.95065</v>
      </c>
      <c r="AC173" s="54" t="n">
        <v>53009</v>
      </c>
      <c r="AD173" s="54" t="n">
        <v>1</v>
      </c>
      <c r="AE173" s="54" t="n">
        <v>7</v>
      </c>
      <c r="AF173" s="54" t="n">
        <v>0</v>
      </c>
      <c r="AG173" s="54" t="n">
        <v>0</v>
      </c>
      <c r="AH173" s="53" t="n">
        <f aca="false">SUM(AC173:AG173)</f>
        <v>53017</v>
      </c>
      <c r="AI173" s="55" t="n">
        <f aca="false">+AB173-L173-Q173</f>
        <v>27456.95065</v>
      </c>
      <c r="AJ173" s="32" t="n">
        <f aca="false">L173+Q173</f>
        <v>26447</v>
      </c>
      <c r="AK173" s="56" t="s">
        <v>73</v>
      </c>
      <c r="AL173" s="56" t="s">
        <v>73</v>
      </c>
      <c r="AM173" s="56" t="n">
        <v>0</v>
      </c>
      <c r="AN173" s="32" t="n">
        <f aca="false">+AJ173-AM173</f>
        <v>26447</v>
      </c>
      <c r="AO173" s="32" t="n">
        <f aca="false">AC173-AJ173</f>
        <v>26562</v>
      </c>
      <c r="AP173" s="2" t="n">
        <v>35596</v>
      </c>
      <c r="AQ173" s="56" t="s">
        <v>73</v>
      </c>
      <c r="AR173" s="56" t="s">
        <v>73</v>
      </c>
      <c r="AS173" s="56" t="s">
        <v>73</v>
      </c>
      <c r="AX173" s="32" t="n">
        <f aca="false">+M173</f>
        <v>-9056.04</v>
      </c>
      <c r="AY173" s="32" t="n">
        <f aca="false">+N173</f>
        <v>-1500</v>
      </c>
      <c r="AZ173" s="32" t="n">
        <f aca="false">+R173</f>
        <v>-10170.26</v>
      </c>
      <c r="BA173" s="32" t="n">
        <f aca="false">+'load Info'!S173</f>
        <v>-203</v>
      </c>
      <c r="BB173" s="32" t="n">
        <f aca="false">+X173</f>
        <v>-570</v>
      </c>
      <c r="BE173" s="57" t="n">
        <f aca="false">IF(AX173&lt;0,AX173,0)</f>
        <v>-9056.04</v>
      </c>
      <c r="BF173" s="57" t="n">
        <f aca="false">IF(AY173&lt;0,AY173,0)</f>
        <v>-1500</v>
      </c>
      <c r="BG173" s="57" t="n">
        <f aca="false">IF(AZ173&lt;0,AZ173,0)</f>
        <v>-10170.26</v>
      </c>
      <c r="BH173" s="57" t="n">
        <f aca="false">IF(BA173&lt;0,BA173,0)</f>
        <v>-203</v>
      </c>
      <c r="BI173" s="57" t="n">
        <f aca="false">IF(BB173&lt;0,BB173,0)</f>
        <v>-570</v>
      </c>
      <c r="BJ173" s="32" t="n">
        <f aca="false">SUM(BE173:BI173)</f>
        <v>-21499.3</v>
      </c>
      <c r="BK173" s="9" t="n">
        <v>97</v>
      </c>
    </row>
    <row r="174" customFormat="false" ht="12.75" hidden="false" customHeight="false" outlineLevel="0" collapsed="false">
      <c r="B174" s="9" t="n">
        <f aca="false">+MONTH(D174)</f>
        <v>6</v>
      </c>
      <c r="D174" s="2" t="n">
        <v>35597</v>
      </c>
      <c r="E174" s="62" t="n">
        <v>0</v>
      </c>
      <c r="F174" s="62" t="n">
        <v>0</v>
      </c>
      <c r="G174" s="62" t="n">
        <v>61</v>
      </c>
      <c r="H174" s="62" t="n">
        <v>79</v>
      </c>
      <c r="I174" s="50" t="n">
        <f aca="false">AVERAGE(G174:H174)</f>
        <v>70</v>
      </c>
      <c r="J174" s="37" t="s">
        <v>72</v>
      </c>
      <c r="K174" s="5" t="n">
        <v>22595</v>
      </c>
      <c r="L174" s="54" t="n">
        <v>26330</v>
      </c>
      <c r="M174" s="54" t="n">
        <v>-6534.04</v>
      </c>
      <c r="N174" s="54" t="n">
        <v>-1500</v>
      </c>
      <c r="O174" s="63" t="n">
        <v>0</v>
      </c>
      <c r="P174" s="5" t="n">
        <v>11553</v>
      </c>
      <c r="Q174" s="54" t="n">
        <v>117</v>
      </c>
      <c r="R174" s="63" t="n">
        <v>-11099.5775</v>
      </c>
      <c r="S174" s="54" t="n">
        <v>-203</v>
      </c>
      <c r="T174" s="54" t="n">
        <v>0</v>
      </c>
      <c r="U174" s="54" t="n">
        <v>-1.42605625</v>
      </c>
      <c r="V174" s="5" t="n">
        <v>0</v>
      </c>
      <c r="W174" s="54" t="n">
        <v>14956</v>
      </c>
      <c r="X174" s="54" t="n">
        <v>-570</v>
      </c>
      <c r="Y174" s="54" t="n">
        <v>0</v>
      </c>
      <c r="Z174" s="63" t="n">
        <v>-144</v>
      </c>
      <c r="AA174" s="54" t="n">
        <v>0</v>
      </c>
      <c r="AB174" s="53" t="n">
        <f aca="false">SUM(K174:Z174)</f>
        <v>55498.95644375</v>
      </c>
      <c r="AC174" s="54" t="n">
        <v>55499</v>
      </c>
      <c r="AD174" s="54" t="n">
        <v>0</v>
      </c>
      <c r="AE174" s="54" t="n">
        <v>0</v>
      </c>
      <c r="AF174" s="54" t="n">
        <v>0</v>
      </c>
      <c r="AG174" s="54" t="n">
        <v>0</v>
      </c>
      <c r="AH174" s="53" t="n">
        <f aca="false">SUM(AC174:AG174)</f>
        <v>55499</v>
      </c>
      <c r="AI174" s="55" t="n">
        <f aca="false">+AB174-L174-Q174</f>
        <v>29051.95644375</v>
      </c>
      <c r="AJ174" s="32" t="n">
        <f aca="false">L174+Q174</f>
        <v>26447</v>
      </c>
      <c r="AK174" s="56" t="s">
        <v>73</v>
      </c>
      <c r="AL174" s="56" t="s">
        <v>73</v>
      </c>
      <c r="AM174" s="56" t="n">
        <v>0</v>
      </c>
      <c r="AN174" s="32" t="n">
        <f aca="false">+AJ174-AM174</f>
        <v>26447</v>
      </c>
      <c r="AO174" s="32" t="n">
        <f aca="false">AC174-AJ174</f>
        <v>29052</v>
      </c>
      <c r="AP174" s="2" t="n">
        <v>35597</v>
      </c>
      <c r="AQ174" s="56" t="s">
        <v>73</v>
      </c>
      <c r="AR174" s="56" t="s">
        <v>73</v>
      </c>
      <c r="AS174" s="56" t="s">
        <v>73</v>
      </c>
      <c r="AX174" s="32" t="n">
        <f aca="false">+M174</f>
        <v>-6534.04</v>
      </c>
      <c r="AY174" s="32" t="n">
        <f aca="false">+N174</f>
        <v>-1500</v>
      </c>
      <c r="AZ174" s="32" t="n">
        <f aca="false">+R174</f>
        <v>-11099.5775</v>
      </c>
      <c r="BA174" s="32" t="n">
        <f aca="false">+'load Info'!S174</f>
        <v>-203</v>
      </c>
      <c r="BB174" s="32" t="n">
        <f aca="false">+X174</f>
        <v>-570</v>
      </c>
      <c r="BE174" s="57" t="n">
        <f aca="false">IF(AX174&lt;0,AX174,0)</f>
        <v>-6534.04</v>
      </c>
      <c r="BF174" s="57" t="n">
        <f aca="false">IF(AY174&lt;0,AY174,0)</f>
        <v>-1500</v>
      </c>
      <c r="BG174" s="57" t="n">
        <f aca="false">IF(AZ174&lt;0,AZ174,0)</f>
        <v>-11099.5775</v>
      </c>
      <c r="BH174" s="57" t="n">
        <f aca="false">IF(BA174&lt;0,BA174,0)</f>
        <v>-203</v>
      </c>
      <c r="BI174" s="57" t="n">
        <f aca="false">IF(BB174&lt;0,BB174,0)</f>
        <v>-570</v>
      </c>
      <c r="BJ174" s="32" t="n">
        <f aca="false">SUM(BE174:BI174)</f>
        <v>-19906.6175</v>
      </c>
      <c r="BK174" s="9" t="n">
        <v>97</v>
      </c>
    </row>
    <row r="175" customFormat="false" ht="12.75" hidden="false" customHeight="false" outlineLevel="0" collapsed="false">
      <c r="B175" s="9" t="n">
        <f aca="false">+MONTH(D175)</f>
        <v>6</v>
      </c>
      <c r="D175" s="2" t="n">
        <v>35598</v>
      </c>
      <c r="E175" s="62" t="n">
        <v>0</v>
      </c>
      <c r="F175" s="62" t="n">
        <v>0</v>
      </c>
      <c r="G175" s="62" t="n">
        <v>73</v>
      </c>
      <c r="H175" s="62" t="n">
        <v>88</v>
      </c>
      <c r="I175" s="50" t="n">
        <f aca="false">AVERAGE(G175:H175)</f>
        <v>80.5</v>
      </c>
      <c r="J175" s="37" t="s">
        <v>72</v>
      </c>
      <c r="K175" s="5" t="n">
        <v>22595</v>
      </c>
      <c r="L175" s="54" t="n">
        <v>26260</v>
      </c>
      <c r="M175" s="54" t="n">
        <v>-7291.04</v>
      </c>
      <c r="N175" s="54" t="n">
        <v>-1500</v>
      </c>
      <c r="O175" s="63" t="n">
        <v>0</v>
      </c>
      <c r="P175" s="5" t="n">
        <v>11553</v>
      </c>
      <c r="Q175" s="54" t="n">
        <v>117</v>
      </c>
      <c r="R175" s="63" t="n">
        <v>-11102.585</v>
      </c>
      <c r="S175" s="54" t="n">
        <v>-203</v>
      </c>
      <c r="T175" s="54" t="n">
        <v>0</v>
      </c>
      <c r="U175" s="54" t="n">
        <v>-1.4185375</v>
      </c>
      <c r="V175" s="5" t="n">
        <v>0</v>
      </c>
      <c r="W175" s="54" t="n">
        <v>14956</v>
      </c>
      <c r="X175" s="54" t="n">
        <v>-570</v>
      </c>
      <c r="Y175" s="54" t="n">
        <v>0</v>
      </c>
      <c r="Z175" s="63" t="n">
        <v>-144</v>
      </c>
      <c r="AA175" s="54" t="n">
        <v>0</v>
      </c>
      <c r="AB175" s="53" t="n">
        <f aca="false">SUM(K175:Z175)</f>
        <v>54668.9564625</v>
      </c>
      <c r="AC175" s="54" t="n">
        <v>54669</v>
      </c>
      <c r="AD175" s="54" t="n">
        <v>3600</v>
      </c>
      <c r="AE175" s="54" t="n">
        <v>0</v>
      </c>
      <c r="AF175" s="54" t="n">
        <v>0</v>
      </c>
      <c r="AG175" s="54" t="n">
        <v>0</v>
      </c>
      <c r="AH175" s="53" t="n">
        <f aca="false">SUM(AC175:AG175)</f>
        <v>58269</v>
      </c>
      <c r="AI175" s="55" t="n">
        <f aca="false">+AB175-L175-Q175</f>
        <v>28291.9564625</v>
      </c>
      <c r="AJ175" s="32" t="n">
        <f aca="false">L175+Q175</f>
        <v>26377</v>
      </c>
      <c r="AK175" s="56" t="s">
        <v>73</v>
      </c>
      <c r="AL175" s="56" t="s">
        <v>73</v>
      </c>
      <c r="AM175" s="56" t="n">
        <v>0</v>
      </c>
      <c r="AN175" s="32" t="n">
        <f aca="false">+AJ175-AM175</f>
        <v>26377</v>
      </c>
      <c r="AO175" s="32" t="n">
        <f aca="false">AC175-AJ175</f>
        <v>28292</v>
      </c>
      <c r="AP175" s="2" t="n">
        <v>35598</v>
      </c>
      <c r="AQ175" s="56" t="s">
        <v>73</v>
      </c>
      <c r="AR175" s="56" t="s">
        <v>73</v>
      </c>
      <c r="AS175" s="56" t="s">
        <v>73</v>
      </c>
      <c r="AX175" s="32" t="n">
        <f aca="false">+M175</f>
        <v>-7291.04</v>
      </c>
      <c r="AY175" s="32" t="n">
        <f aca="false">+N175</f>
        <v>-1500</v>
      </c>
      <c r="AZ175" s="32" t="n">
        <f aca="false">+R175</f>
        <v>-11102.585</v>
      </c>
      <c r="BA175" s="32" t="n">
        <f aca="false">+'load Info'!S175</f>
        <v>-203</v>
      </c>
      <c r="BB175" s="32" t="n">
        <f aca="false">+X175</f>
        <v>-570</v>
      </c>
      <c r="BE175" s="57" t="n">
        <f aca="false">IF(AX175&lt;0,AX175,0)</f>
        <v>-7291.04</v>
      </c>
      <c r="BF175" s="57" t="n">
        <f aca="false">IF(AY175&lt;0,AY175,0)</f>
        <v>-1500</v>
      </c>
      <c r="BG175" s="57" t="n">
        <f aca="false">IF(AZ175&lt;0,AZ175,0)</f>
        <v>-11102.585</v>
      </c>
      <c r="BH175" s="57" t="n">
        <f aca="false">IF(BA175&lt;0,BA175,0)</f>
        <v>-203</v>
      </c>
      <c r="BI175" s="57" t="n">
        <f aca="false">IF(BB175&lt;0,BB175,0)</f>
        <v>-570</v>
      </c>
      <c r="BJ175" s="32" t="n">
        <f aca="false">SUM(BE175:BI175)</f>
        <v>-20666.625</v>
      </c>
      <c r="BK175" s="9" t="n">
        <v>97</v>
      </c>
    </row>
    <row r="176" customFormat="false" ht="12.75" hidden="false" customHeight="false" outlineLevel="0" collapsed="false">
      <c r="B176" s="9" t="n">
        <f aca="false">+MONTH(D176)</f>
        <v>6</v>
      </c>
      <c r="D176" s="2" t="n">
        <v>35599</v>
      </c>
      <c r="E176" s="62" t="n">
        <v>0</v>
      </c>
      <c r="F176" s="62" t="n">
        <v>0</v>
      </c>
      <c r="G176" s="62" t="n">
        <v>75</v>
      </c>
      <c r="H176" s="62" t="n">
        <v>91</v>
      </c>
      <c r="I176" s="50" t="n">
        <f aca="false">AVERAGE(G176:H176)</f>
        <v>83</v>
      </c>
      <c r="J176" s="37" t="s">
        <v>72</v>
      </c>
      <c r="K176" s="5" t="n">
        <v>22595</v>
      </c>
      <c r="L176" s="54" t="n">
        <v>26540</v>
      </c>
      <c r="M176" s="54" t="n">
        <v>-9201.04</v>
      </c>
      <c r="N176" s="54" t="n">
        <v>-1500</v>
      </c>
      <c r="O176" s="63" t="n">
        <v>0</v>
      </c>
      <c r="P176" s="5" t="n">
        <v>11553</v>
      </c>
      <c r="Q176" s="54" t="n">
        <v>117</v>
      </c>
      <c r="R176" s="63" t="n">
        <v>-11146.695</v>
      </c>
      <c r="S176" s="54" t="n">
        <v>-203</v>
      </c>
      <c r="T176" s="54" t="n">
        <v>0</v>
      </c>
      <c r="U176" s="54" t="n">
        <v>-1.3082625</v>
      </c>
      <c r="V176" s="5" t="n">
        <v>0</v>
      </c>
      <c r="W176" s="54" t="n">
        <v>14956</v>
      </c>
      <c r="X176" s="54" t="n">
        <v>-570</v>
      </c>
      <c r="Y176" s="54" t="n">
        <v>0</v>
      </c>
      <c r="Z176" s="63" t="n">
        <v>-144</v>
      </c>
      <c r="AA176" s="54" t="n">
        <v>0</v>
      </c>
      <c r="AB176" s="53" t="n">
        <f aca="false">SUM(K176:Z176)</f>
        <v>52994.9567375</v>
      </c>
      <c r="AC176" s="54" t="n">
        <v>52994</v>
      </c>
      <c r="AD176" s="54" t="n">
        <v>62108</v>
      </c>
      <c r="AE176" s="54" t="n">
        <v>29057</v>
      </c>
      <c r="AF176" s="54" t="n">
        <v>0</v>
      </c>
      <c r="AG176" s="54" t="n">
        <v>0</v>
      </c>
      <c r="AH176" s="53" t="n">
        <f aca="false">SUM(AC176:AG176)</f>
        <v>144159</v>
      </c>
      <c r="AI176" s="55" t="n">
        <f aca="false">+AB176-L176-Q176</f>
        <v>26337.9567375</v>
      </c>
      <c r="AJ176" s="32" t="n">
        <f aca="false">L176+Q176</f>
        <v>26657</v>
      </c>
      <c r="AK176" s="56" t="s">
        <v>73</v>
      </c>
      <c r="AL176" s="56" t="s">
        <v>73</v>
      </c>
      <c r="AM176" s="56" t="n">
        <v>0</v>
      </c>
      <c r="AN176" s="32" t="n">
        <f aca="false">+AJ176-AM176</f>
        <v>26657</v>
      </c>
      <c r="AO176" s="32" t="n">
        <f aca="false">AC176-AJ176</f>
        <v>26337</v>
      </c>
      <c r="AP176" s="2" t="n">
        <v>35599</v>
      </c>
      <c r="AQ176" s="56" t="s">
        <v>73</v>
      </c>
      <c r="AR176" s="56" t="s">
        <v>73</v>
      </c>
      <c r="AS176" s="56" t="s">
        <v>73</v>
      </c>
      <c r="AX176" s="32" t="n">
        <f aca="false">+M176</f>
        <v>-9201.04</v>
      </c>
      <c r="AY176" s="32" t="n">
        <f aca="false">+N176</f>
        <v>-1500</v>
      </c>
      <c r="AZ176" s="32" t="n">
        <f aca="false">+R176</f>
        <v>-11146.695</v>
      </c>
      <c r="BA176" s="32" t="n">
        <f aca="false">+'load Info'!S176</f>
        <v>-203</v>
      </c>
      <c r="BB176" s="32" t="n">
        <f aca="false">+X176</f>
        <v>-570</v>
      </c>
      <c r="BE176" s="57" t="n">
        <f aca="false">IF(AX176&lt;0,AX176,0)</f>
        <v>-9201.04</v>
      </c>
      <c r="BF176" s="57" t="n">
        <f aca="false">IF(AY176&lt;0,AY176,0)</f>
        <v>-1500</v>
      </c>
      <c r="BG176" s="57" t="n">
        <f aca="false">IF(AZ176&lt;0,AZ176,0)</f>
        <v>-11146.695</v>
      </c>
      <c r="BH176" s="57" t="n">
        <f aca="false">IF(BA176&lt;0,BA176,0)</f>
        <v>-203</v>
      </c>
      <c r="BI176" s="57" t="n">
        <f aca="false">IF(BB176&lt;0,BB176,0)</f>
        <v>-570</v>
      </c>
      <c r="BJ176" s="32" t="n">
        <f aca="false">SUM(BE176:BI176)</f>
        <v>-22620.735</v>
      </c>
      <c r="BK176" s="9" t="n">
        <v>97</v>
      </c>
    </row>
    <row r="177" customFormat="false" ht="12.75" hidden="false" customHeight="false" outlineLevel="0" collapsed="false">
      <c r="B177" s="9" t="n">
        <f aca="false">+MONTH(D177)</f>
        <v>6</v>
      </c>
      <c r="D177" s="2" t="n">
        <v>35600</v>
      </c>
      <c r="E177" s="62" t="n">
        <v>0</v>
      </c>
      <c r="F177" s="62" t="n">
        <v>0</v>
      </c>
      <c r="G177" s="62" t="n">
        <v>68</v>
      </c>
      <c r="H177" s="62" t="n">
        <v>82</v>
      </c>
      <c r="I177" s="50" t="n">
        <f aca="false">AVERAGE(G177:H177)</f>
        <v>75</v>
      </c>
      <c r="J177" s="37" t="s">
        <v>72</v>
      </c>
      <c r="K177" s="5" t="n">
        <v>22595</v>
      </c>
      <c r="L177" s="54" t="n">
        <v>25113</v>
      </c>
      <c r="M177" s="54" t="n">
        <v>-6046.04</v>
      </c>
      <c r="N177" s="54" t="n">
        <v>-1500</v>
      </c>
      <c r="O177" s="63" t="n">
        <v>0</v>
      </c>
      <c r="P177" s="5" t="n">
        <v>11553</v>
      </c>
      <c r="Q177" s="54" t="n">
        <v>117</v>
      </c>
      <c r="R177" s="63" t="n">
        <v>-9851.465</v>
      </c>
      <c r="S177" s="54" t="n">
        <v>-203</v>
      </c>
      <c r="T177" s="54" t="n">
        <v>0</v>
      </c>
      <c r="U177" s="54" t="n">
        <v>-4.5463375</v>
      </c>
      <c r="V177" s="5" t="n">
        <v>0</v>
      </c>
      <c r="W177" s="54" t="n">
        <v>14956</v>
      </c>
      <c r="X177" s="54" t="n">
        <v>-570</v>
      </c>
      <c r="Y177" s="54" t="n">
        <v>0</v>
      </c>
      <c r="Z177" s="63" t="n">
        <v>-144</v>
      </c>
      <c r="AA177" s="54" t="n">
        <v>0</v>
      </c>
      <c r="AB177" s="53" t="n">
        <f aca="false">SUM(K177:Z177)</f>
        <v>56014.9486625</v>
      </c>
      <c r="AC177" s="54" t="n">
        <v>56054</v>
      </c>
      <c r="AD177" s="54" t="n">
        <v>68476</v>
      </c>
      <c r="AE177" s="54" t="n">
        <v>1852</v>
      </c>
      <c r="AF177" s="54" t="n">
        <v>0</v>
      </c>
      <c r="AG177" s="54" t="n">
        <v>0</v>
      </c>
      <c r="AH177" s="53" t="n">
        <f aca="false">SUM(AC177:AG177)</f>
        <v>126382</v>
      </c>
      <c r="AI177" s="55" t="n">
        <f aca="false">+AB177-L177-Q177</f>
        <v>30784.9486625</v>
      </c>
      <c r="AJ177" s="32" t="n">
        <f aca="false">L177+Q177</f>
        <v>25230</v>
      </c>
      <c r="AK177" s="56" t="s">
        <v>73</v>
      </c>
      <c r="AL177" s="56" t="s">
        <v>73</v>
      </c>
      <c r="AM177" s="56" t="n">
        <v>0</v>
      </c>
      <c r="AN177" s="32" t="n">
        <f aca="false">+AJ177-AM177</f>
        <v>25230</v>
      </c>
      <c r="AO177" s="32" t="n">
        <f aca="false">AC177-AJ177</f>
        <v>30824</v>
      </c>
      <c r="AP177" s="2" t="n">
        <v>35600</v>
      </c>
      <c r="AQ177" s="56" t="s">
        <v>73</v>
      </c>
      <c r="AR177" s="56" t="s">
        <v>73</v>
      </c>
      <c r="AS177" s="56" t="s">
        <v>73</v>
      </c>
      <c r="AX177" s="32" t="n">
        <f aca="false">+M177</f>
        <v>-6046.04</v>
      </c>
      <c r="AY177" s="32" t="n">
        <f aca="false">+N177</f>
        <v>-1500</v>
      </c>
      <c r="AZ177" s="32" t="n">
        <f aca="false">+R177</f>
        <v>-9851.465</v>
      </c>
      <c r="BA177" s="32" t="n">
        <f aca="false">+'load Info'!S177</f>
        <v>-203</v>
      </c>
      <c r="BB177" s="32" t="n">
        <f aca="false">+X177</f>
        <v>-570</v>
      </c>
      <c r="BE177" s="57" t="n">
        <f aca="false">IF(AX177&lt;0,AX177,0)</f>
        <v>-6046.04</v>
      </c>
      <c r="BF177" s="57" t="n">
        <f aca="false">IF(AY177&lt;0,AY177,0)</f>
        <v>-1500</v>
      </c>
      <c r="BG177" s="57" t="n">
        <f aca="false">IF(AZ177&lt;0,AZ177,0)</f>
        <v>-9851.465</v>
      </c>
      <c r="BH177" s="57" t="n">
        <f aca="false">IF(BA177&lt;0,BA177,0)</f>
        <v>-203</v>
      </c>
      <c r="BI177" s="57" t="n">
        <f aca="false">IF(BB177&lt;0,BB177,0)</f>
        <v>-570</v>
      </c>
      <c r="BJ177" s="32" t="n">
        <f aca="false">SUM(BE177:BI177)</f>
        <v>-18170.505</v>
      </c>
      <c r="BK177" s="9" t="n">
        <v>97</v>
      </c>
    </row>
    <row r="178" customFormat="false" ht="12.75" hidden="false" customHeight="false" outlineLevel="0" collapsed="false">
      <c r="B178" s="9" t="n">
        <f aca="false">+MONTH(D178)</f>
        <v>6</v>
      </c>
      <c r="D178" s="2" t="n">
        <v>35601</v>
      </c>
      <c r="E178" s="62" t="n">
        <v>0</v>
      </c>
      <c r="F178" s="62" t="n">
        <v>0</v>
      </c>
      <c r="G178" s="62" t="n">
        <v>71</v>
      </c>
      <c r="H178" s="62" t="n">
        <v>88</v>
      </c>
      <c r="I178" s="50" t="n">
        <f aca="false">AVERAGE(G178:H178)</f>
        <v>79.5</v>
      </c>
      <c r="J178" s="37" t="s">
        <v>72</v>
      </c>
      <c r="K178" s="5" t="n">
        <v>22595</v>
      </c>
      <c r="L178" s="54" t="n">
        <v>25113</v>
      </c>
      <c r="M178" s="54" t="n">
        <v>-10134.04</v>
      </c>
      <c r="N178" s="54" t="n">
        <v>-1500</v>
      </c>
      <c r="O178" s="63" t="n">
        <v>0</v>
      </c>
      <c r="P178" s="5" t="n">
        <v>11553</v>
      </c>
      <c r="Q178" s="54" t="n">
        <v>117</v>
      </c>
      <c r="R178" s="63" t="n">
        <v>-9296.08</v>
      </c>
      <c r="S178" s="54" t="n">
        <v>-203</v>
      </c>
      <c r="T178" s="54" t="n">
        <v>0</v>
      </c>
      <c r="U178" s="54" t="n">
        <v>-5.9348</v>
      </c>
      <c r="V178" s="5" t="n">
        <v>0</v>
      </c>
      <c r="W178" s="54" t="n">
        <v>14956</v>
      </c>
      <c r="X178" s="54" t="n">
        <v>-570</v>
      </c>
      <c r="Y178" s="54" t="n">
        <v>0</v>
      </c>
      <c r="Z178" s="63" t="n">
        <v>-144</v>
      </c>
      <c r="AA178" s="54" t="n">
        <v>0</v>
      </c>
      <c r="AB178" s="53" t="n">
        <f aca="false">SUM(K178:Z178)</f>
        <v>52480.9452</v>
      </c>
      <c r="AC178" s="54" t="n">
        <v>50678</v>
      </c>
      <c r="AD178" s="54" t="n">
        <v>108644</v>
      </c>
      <c r="AE178" s="54" t="n">
        <v>2646</v>
      </c>
      <c r="AF178" s="54" t="n">
        <v>0</v>
      </c>
      <c r="AG178" s="54" t="n">
        <v>0</v>
      </c>
      <c r="AH178" s="53" t="n">
        <f aca="false">SUM(AC178:AG178)</f>
        <v>161968</v>
      </c>
      <c r="AI178" s="55" t="n">
        <f aca="false">+AB178-L178-Q178</f>
        <v>27250.9452</v>
      </c>
      <c r="AJ178" s="32" t="n">
        <f aca="false">L178+Q178</f>
        <v>25230</v>
      </c>
      <c r="AK178" s="56" t="s">
        <v>73</v>
      </c>
      <c r="AL178" s="56" t="s">
        <v>73</v>
      </c>
      <c r="AM178" s="56" t="n">
        <v>0</v>
      </c>
      <c r="AN178" s="32" t="n">
        <f aca="false">+AJ178-AM178</f>
        <v>25230</v>
      </c>
      <c r="AO178" s="32" t="n">
        <f aca="false">AC178-AJ178</f>
        <v>25448</v>
      </c>
      <c r="AP178" s="2" t="n">
        <v>35601</v>
      </c>
      <c r="AQ178" s="56" t="s">
        <v>73</v>
      </c>
      <c r="AR178" s="56" t="s">
        <v>73</v>
      </c>
      <c r="AS178" s="56" t="s">
        <v>73</v>
      </c>
      <c r="AX178" s="32" t="n">
        <f aca="false">+M178</f>
        <v>-10134.04</v>
      </c>
      <c r="AY178" s="32" t="n">
        <f aca="false">+N178</f>
        <v>-1500</v>
      </c>
      <c r="AZ178" s="32" t="n">
        <f aca="false">+R178</f>
        <v>-9296.08</v>
      </c>
      <c r="BA178" s="32" t="n">
        <f aca="false">+'load Info'!S178</f>
        <v>-203</v>
      </c>
      <c r="BB178" s="32" t="n">
        <f aca="false">+X178</f>
        <v>-570</v>
      </c>
      <c r="BE178" s="57" t="n">
        <f aca="false">IF(AX178&lt;0,AX178,0)</f>
        <v>-10134.04</v>
      </c>
      <c r="BF178" s="57" t="n">
        <f aca="false">IF(AY178&lt;0,AY178,0)</f>
        <v>-1500</v>
      </c>
      <c r="BG178" s="57" t="n">
        <f aca="false">IF(AZ178&lt;0,AZ178,0)</f>
        <v>-9296.08</v>
      </c>
      <c r="BH178" s="57" t="n">
        <f aca="false">IF(BA178&lt;0,BA178,0)</f>
        <v>-203</v>
      </c>
      <c r="BI178" s="57" t="n">
        <f aca="false">IF(BB178&lt;0,BB178,0)</f>
        <v>-570</v>
      </c>
      <c r="BJ178" s="32" t="n">
        <f aca="false">SUM(BE178:BI178)</f>
        <v>-21703.12</v>
      </c>
      <c r="BK178" s="9" t="n">
        <v>97</v>
      </c>
    </row>
    <row r="179" customFormat="false" ht="12.75" hidden="false" customHeight="false" outlineLevel="0" collapsed="false">
      <c r="B179" s="9" t="n">
        <f aca="false">+MONTH(D179)</f>
        <v>6</v>
      </c>
      <c r="D179" s="2" t="n">
        <v>35602</v>
      </c>
      <c r="E179" s="62" t="n">
        <v>0</v>
      </c>
      <c r="F179" s="62" t="n">
        <v>0</v>
      </c>
      <c r="G179" s="62" t="n">
        <v>73</v>
      </c>
      <c r="H179" s="62" t="n">
        <v>95</v>
      </c>
      <c r="I179" s="50" t="n">
        <f aca="false">AVERAGE(G179:H179)</f>
        <v>84</v>
      </c>
      <c r="J179" s="37" t="s">
        <v>72</v>
      </c>
      <c r="K179" s="5" t="n">
        <v>22595</v>
      </c>
      <c r="L179" s="54" t="n">
        <v>27009</v>
      </c>
      <c r="M179" s="54" t="n">
        <v>-16860.04</v>
      </c>
      <c r="N179" s="54" t="n">
        <v>-1500</v>
      </c>
      <c r="O179" s="63" t="n">
        <v>0</v>
      </c>
      <c r="P179" s="5" t="n">
        <v>11553</v>
      </c>
      <c r="Q179" s="54" t="n">
        <v>117</v>
      </c>
      <c r="R179" s="63" t="n">
        <v>-9123.65</v>
      </c>
      <c r="S179" s="54" t="n">
        <v>-203</v>
      </c>
      <c r="T179" s="54" t="n">
        <v>0</v>
      </c>
      <c r="U179" s="54" t="n">
        <v>-6.365875</v>
      </c>
      <c r="V179" s="5" t="n">
        <v>0</v>
      </c>
      <c r="W179" s="54" t="n">
        <v>14956</v>
      </c>
      <c r="X179" s="54" t="n">
        <v>-570</v>
      </c>
      <c r="Y179" s="54" t="n">
        <v>0</v>
      </c>
      <c r="Z179" s="63" t="n">
        <v>-144</v>
      </c>
      <c r="AA179" s="54" t="n">
        <v>0</v>
      </c>
      <c r="AB179" s="53" t="n">
        <f aca="false">SUM(K179:Z179)</f>
        <v>47822.944125</v>
      </c>
      <c r="AC179" s="54" t="n">
        <v>45898</v>
      </c>
      <c r="AD179" s="54" t="n">
        <v>63799</v>
      </c>
      <c r="AE179" s="54" t="n">
        <v>408</v>
      </c>
      <c r="AF179" s="54" t="n">
        <v>0</v>
      </c>
      <c r="AG179" s="54" t="n">
        <v>0</v>
      </c>
      <c r="AH179" s="53" t="n">
        <f aca="false">SUM(AC179:AG179)</f>
        <v>110105</v>
      </c>
      <c r="AI179" s="55" t="n">
        <f aca="false">+AB179-L179-Q179</f>
        <v>20696.944125</v>
      </c>
      <c r="AJ179" s="32" t="n">
        <f aca="false">L179+Q179</f>
        <v>27126</v>
      </c>
      <c r="AK179" s="56" t="s">
        <v>73</v>
      </c>
      <c r="AL179" s="56" t="s">
        <v>73</v>
      </c>
      <c r="AM179" s="56" t="n">
        <v>0</v>
      </c>
      <c r="AN179" s="32" t="n">
        <f aca="false">+AJ179-AM179</f>
        <v>27126</v>
      </c>
      <c r="AO179" s="32" t="n">
        <f aca="false">AC179-AJ179</f>
        <v>18772</v>
      </c>
      <c r="AP179" s="2" t="n">
        <v>35602</v>
      </c>
      <c r="AQ179" s="56" t="s">
        <v>73</v>
      </c>
      <c r="AR179" s="56" t="s">
        <v>73</v>
      </c>
      <c r="AS179" s="56" t="s">
        <v>73</v>
      </c>
      <c r="AX179" s="32" t="n">
        <f aca="false">+M179</f>
        <v>-16860.04</v>
      </c>
      <c r="AY179" s="32" t="n">
        <f aca="false">+N179</f>
        <v>-1500</v>
      </c>
      <c r="AZ179" s="32" t="n">
        <f aca="false">+R179</f>
        <v>-9123.65</v>
      </c>
      <c r="BA179" s="32" t="n">
        <f aca="false">+'load Info'!S179</f>
        <v>-203</v>
      </c>
      <c r="BB179" s="32" t="n">
        <f aca="false">+X179</f>
        <v>-570</v>
      </c>
      <c r="BE179" s="57" t="n">
        <f aca="false">IF(AX179&lt;0,AX179,0)</f>
        <v>-16860.04</v>
      </c>
      <c r="BF179" s="57" t="n">
        <f aca="false">IF(AY179&lt;0,AY179,0)</f>
        <v>-1500</v>
      </c>
      <c r="BG179" s="57" t="n">
        <f aca="false">IF(AZ179&lt;0,AZ179,0)</f>
        <v>-9123.65</v>
      </c>
      <c r="BH179" s="57" t="n">
        <f aca="false">IF(BA179&lt;0,BA179,0)</f>
        <v>-203</v>
      </c>
      <c r="BI179" s="57" t="n">
        <f aca="false">IF(BB179&lt;0,BB179,0)</f>
        <v>-570</v>
      </c>
      <c r="BJ179" s="32" t="n">
        <f aca="false">SUM(BE179:BI179)</f>
        <v>-28256.69</v>
      </c>
      <c r="BK179" s="9" t="n">
        <v>97</v>
      </c>
    </row>
    <row r="180" customFormat="false" ht="12.75" hidden="false" customHeight="false" outlineLevel="0" collapsed="false">
      <c r="B180" s="9" t="n">
        <f aca="false">+MONTH(D180)</f>
        <v>6</v>
      </c>
      <c r="D180" s="2" t="n">
        <v>35603</v>
      </c>
      <c r="E180" s="62" t="n">
        <v>0</v>
      </c>
      <c r="F180" s="62" t="n">
        <v>0</v>
      </c>
      <c r="G180" s="62" t="n">
        <v>77</v>
      </c>
      <c r="H180" s="62" t="n">
        <v>95</v>
      </c>
      <c r="I180" s="50" t="n">
        <f aca="false">AVERAGE(G180:H180)</f>
        <v>86</v>
      </c>
      <c r="J180" s="37" t="s">
        <v>72</v>
      </c>
      <c r="K180" s="5" t="n">
        <v>22595</v>
      </c>
      <c r="L180" s="54" t="n">
        <v>27009</v>
      </c>
      <c r="M180" s="54" t="n">
        <v>-16441.7</v>
      </c>
      <c r="N180" s="54" t="n">
        <v>-1500</v>
      </c>
      <c r="O180" s="63" t="n">
        <v>0</v>
      </c>
      <c r="P180" s="5" t="n">
        <v>11553</v>
      </c>
      <c r="Q180" s="54" t="n">
        <v>117</v>
      </c>
      <c r="R180" s="63" t="n">
        <v>-8985.305</v>
      </c>
      <c r="S180" s="54" t="n">
        <v>-203</v>
      </c>
      <c r="T180" s="54" t="n">
        <v>0</v>
      </c>
      <c r="U180" s="54" t="n">
        <v>-6.7117375</v>
      </c>
      <c r="V180" s="5" t="n">
        <v>0</v>
      </c>
      <c r="W180" s="54" t="n">
        <v>14956</v>
      </c>
      <c r="X180" s="54" t="n">
        <v>-570</v>
      </c>
      <c r="Y180" s="54" t="n">
        <v>0</v>
      </c>
      <c r="Z180" s="63" t="n">
        <v>-144</v>
      </c>
      <c r="AA180" s="54" t="n">
        <v>0</v>
      </c>
      <c r="AB180" s="53" t="n">
        <f aca="false">SUM(K180:Z180)</f>
        <v>48379.2832625</v>
      </c>
      <c r="AC180" s="54" t="n">
        <v>46381</v>
      </c>
      <c r="AD180" s="54" t="n">
        <v>56374</v>
      </c>
      <c r="AE180" s="54" t="n">
        <v>87</v>
      </c>
      <c r="AF180" s="54" t="n">
        <v>0</v>
      </c>
      <c r="AG180" s="54" t="n">
        <v>0</v>
      </c>
      <c r="AH180" s="53" t="n">
        <f aca="false">SUM(AC180:AG180)</f>
        <v>102842</v>
      </c>
      <c r="AI180" s="55" t="n">
        <f aca="false">+AB180-L180-Q180</f>
        <v>21253.2832625</v>
      </c>
      <c r="AJ180" s="32" t="n">
        <f aca="false">L180+Q180</f>
        <v>27126</v>
      </c>
      <c r="AK180" s="56" t="s">
        <v>73</v>
      </c>
      <c r="AL180" s="56" t="s">
        <v>73</v>
      </c>
      <c r="AM180" s="56" t="n">
        <v>0</v>
      </c>
      <c r="AN180" s="32" t="n">
        <f aca="false">+AJ180-AM180</f>
        <v>27126</v>
      </c>
      <c r="AO180" s="32" t="n">
        <f aca="false">AC180-AJ180</f>
        <v>19255</v>
      </c>
      <c r="AP180" s="2" t="n">
        <v>35603</v>
      </c>
      <c r="AQ180" s="56" t="s">
        <v>73</v>
      </c>
      <c r="AR180" s="56" t="s">
        <v>73</v>
      </c>
      <c r="AS180" s="56" t="s">
        <v>73</v>
      </c>
      <c r="AX180" s="32" t="n">
        <f aca="false">+M180</f>
        <v>-16441.7</v>
      </c>
      <c r="AY180" s="32" t="n">
        <f aca="false">+N180</f>
        <v>-1500</v>
      </c>
      <c r="AZ180" s="32" t="n">
        <f aca="false">+R180</f>
        <v>-8985.305</v>
      </c>
      <c r="BA180" s="32" t="n">
        <f aca="false">+'load Info'!S180</f>
        <v>-203</v>
      </c>
      <c r="BB180" s="32" t="n">
        <f aca="false">+X180</f>
        <v>-570</v>
      </c>
      <c r="BE180" s="57" t="n">
        <f aca="false">IF(AX180&lt;0,AX180,0)</f>
        <v>-16441.7</v>
      </c>
      <c r="BF180" s="57" t="n">
        <f aca="false">IF(AY180&lt;0,AY180,0)</f>
        <v>-1500</v>
      </c>
      <c r="BG180" s="57" t="n">
        <f aca="false">IF(AZ180&lt;0,AZ180,0)</f>
        <v>-8985.305</v>
      </c>
      <c r="BH180" s="57" t="n">
        <f aca="false">IF(BA180&lt;0,BA180,0)</f>
        <v>-203</v>
      </c>
      <c r="BI180" s="57" t="n">
        <f aca="false">IF(BB180&lt;0,BB180,0)</f>
        <v>-570</v>
      </c>
      <c r="BJ180" s="32" t="n">
        <f aca="false">SUM(BE180:BI180)</f>
        <v>-27700.005</v>
      </c>
      <c r="BK180" s="9" t="n">
        <v>97</v>
      </c>
    </row>
    <row r="181" customFormat="false" ht="12.75" hidden="false" customHeight="false" outlineLevel="0" collapsed="false">
      <c r="B181" s="9" t="n">
        <f aca="false">+MONTH(D181)</f>
        <v>6</v>
      </c>
      <c r="D181" s="2" t="n">
        <v>35604</v>
      </c>
      <c r="E181" s="62" t="n">
        <v>0</v>
      </c>
      <c r="F181" s="62" t="n">
        <v>0</v>
      </c>
      <c r="G181" s="62" t="n">
        <v>70</v>
      </c>
      <c r="H181" s="62" t="n">
        <v>88</v>
      </c>
      <c r="I181" s="50" t="n">
        <f aca="false">AVERAGE(G181:H181)</f>
        <v>79</v>
      </c>
      <c r="J181" s="37" t="s">
        <v>72</v>
      </c>
      <c r="K181" s="5" t="n">
        <v>22595</v>
      </c>
      <c r="L181" s="54" t="n">
        <v>27010</v>
      </c>
      <c r="M181" s="54" t="n">
        <v>-12373.71</v>
      </c>
      <c r="N181" s="54" t="n">
        <v>-1500</v>
      </c>
      <c r="O181" s="63" t="n">
        <v>0</v>
      </c>
      <c r="P181" s="5" t="n">
        <v>11553</v>
      </c>
      <c r="Q181" s="54" t="n">
        <v>117</v>
      </c>
      <c r="R181" s="63" t="n">
        <v>-8914.1275</v>
      </c>
      <c r="S181" s="54" t="n">
        <v>-203</v>
      </c>
      <c r="T181" s="54" t="n">
        <v>0</v>
      </c>
      <c r="U181" s="54" t="n">
        <v>-6.88968125</v>
      </c>
      <c r="V181" s="5" t="n">
        <v>0</v>
      </c>
      <c r="W181" s="54" t="n">
        <v>14956</v>
      </c>
      <c r="X181" s="54" t="n">
        <v>-570</v>
      </c>
      <c r="Y181" s="54" t="n">
        <v>0</v>
      </c>
      <c r="Z181" s="63" t="n">
        <v>-144</v>
      </c>
      <c r="AA181" s="54" t="n">
        <v>0</v>
      </c>
      <c r="AB181" s="53" t="n">
        <f aca="false">SUM(K181:Z181)</f>
        <v>52519.27281875</v>
      </c>
      <c r="AC181" s="54" t="n">
        <v>51331</v>
      </c>
      <c r="AD181" s="54" t="n">
        <v>70977</v>
      </c>
      <c r="AE181" s="54" t="n">
        <v>86</v>
      </c>
      <c r="AF181" s="54" t="n">
        <v>0</v>
      </c>
      <c r="AG181" s="54" t="n">
        <v>0</v>
      </c>
      <c r="AH181" s="53" t="n">
        <f aca="false">SUM(AC181:AG181)</f>
        <v>122394</v>
      </c>
      <c r="AI181" s="55" t="n">
        <f aca="false">+AB181-L181-Q181</f>
        <v>25392.27281875</v>
      </c>
      <c r="AJ181" s="32" t="n">
        <f aca="false">L181+Q181</f>
        <v>27127</v>
      </c>
      <c r="AK181" s="56" t="s">
        <v>73</v>
      </c>
      <c r="AL181" s="56" t="s">
        <v>73</v>
      </c>
      <c r="AM181" s="56" t="n">
        <v>0</v>
      </c>
      <c r="AN181" s="32" t="n">
        <f aca="false">+AJ181-AM181</f>
        <v>27127</v>
      </c>
      <c r="AO181" s="32" t="n">
        <f aca="false">AC181-AJ181</f>
        <v>24204</v>
      </c>
      <c r="AP181" s="2" t="n">
        <v>35604</v>
      </c>
      <c r="AQ181" s="56" t="s">
        <v>73</v>
      </c>
      <c r="AR181" s="56" t="s">
        <v>73</v>
      </c>
      <c r="AS181" s="56" t="s">
        <v>73</v>
      </c>
      <c r="AX181" s="32" t="n">
        <f aca="false">+M181</f>
        <v>-12373.71</v>
      </c>
      <c r="AY181" s="32" t="n">
        <f aca="false">+N181</f>
        <v>-1500</v>
      </c>
      <c r="AZ181" s="32" t="n">
        <f aca="false">+R181</f>
        <v>-8914.1275</v>
      </c>
      <c r="BA181" s="32" t="n">
        <f aca="false">+'load Info'!S181</f>
        <v>-203</v>
      </c>
      <c r="BB181" s="32" t="n">
        <f aca="false">+X181</f>
        <v>-570</v>
      </c>
      <c r="BE181" s="57" t="n">
        <f aca="false">IF(AX181&lt;0,AX181,0)</f>
        <v>-12373.71</v>
      </c>
      <c r="BF181" s="57" t="n">
        <f aca="false">IF(AY181&lt;0,AY181,0)</f>
        <v>-1500</v>
      </c>
      <c r="BG181" s="57" t="n">
        <f aca="false">IF(AZ181&lt;0,AZ181,0)</f>
        <v>-8914.1275</v>
      </c>
      <c r="BH181" s="57" t="n">
        <f aca="false">IF(BA181&lt;0,BA181,0)</f>
        <v>-203</v>
      </c>
      <c r="BI181" s="57" t="n">
        <f aca="false">IF(BB181&lt;0,BB181,0)</f>
        <v>-570</v>
      </c>
      <c r="BJ181" s="32" t="n">
        <f aca="false">SUM(BE181:BI181)</f>
        <v>-23560.8375</v>
      </c>
      <c r="BK181" s="9" t="n">
        <v>97</v>
      </c>
    </row>
    <row r="182" customFormat="false" ht="12.75" hidden="false" customHeight="false" outlineLevel="0" collapsed="false">
      <c r="B182" s="9" t="n">
        <f aca="false">+MONTH(D182)</f>
        <v>6</v>
      </c>
      <c r="D182" s="2" t="n">
        <v>35605</v>
      </c>
      <c r="E182" s="62" t="n">
        <v>0</v>
      </c>
      <c r="F182" s="62" t="n">
        <v>0</v>
      </c>
      <c r="G182" s="62" t="n">
        <v>73</v>
      </c>
      <c r="H182" s="62" t="n">
        <v>93</v>
      </c>
      <c r="I182" s="50" t="n">
        <f aca="false">AVERAGE(G182:H182)</f>
        <v>83</v>
      </c>
      <c r="J182" s="37" t="s">
        <v>72</v>
      </c>
      <c r="K182" s="5" t="n">
        <v>22595</v>
      </c>
      <c r="L182" s="54" t="n">
        <v>25343</v>
      </c>
      <c r="M182" s="54" t="n">
        <v>-10871.04</v>
      </c>
      <c r="N182" s="54" t="n">
        <v>-1500</v>
      </c>
      <c r="O182" s="63" t="n">
        <v>0</v>
      </c>
      <c r="P182" s="5" t="n">
        <v>11553</v>
      </c>
      <c r="Q182" s="54" t="n">
        <v>117</v>
      </c>
      <c r="R182" s="63" t="n">
        <v>-11148.7</v>
      </c>
      <c r="S182" s="54" t="n">
        <v>-203</v>
      </c>
      <c r="T182" s="54" t="n">
        <v>0</v>
      </c>
      <c r="U182" s="54" t="n">
        <v>-1.30325</v>
      </c>
      <c r="V182" s="5" t="n">
        <v>0</v>
      </c>
      <c r="W182" s="54" t="n">
        <v>14956</v>
      </c>
      <c r="X182" s="54" t="n">
        <v>-570</v>
      </c>
      <c r="Y182" s="54" t="n">
        <v>0</v>
      </c>
      <c r="Z182" s="63" t="n">
        <v>-144</v>
      </c>
      <c r="AA182" s="54" t="n">
        <v>0</v>
      </c>
      <c r="AB182" s="53" t="n">
        <f aca="false">SUM(K182:Z182)</f>
        <v>50125.95675</v>
      </c>
      <c r="AC182" s="54" t="n">
        <v>50760</v>
      </c>
      <c r="AD182" s="54" t="n">
        <v>73719</v>
      </c>
      <c r="AE182" s="54" t="n">
        <v>26557</v>
      </c>
      <c r="AF182" s="54" t="n">
        <v>0</v>
      </c>
      <c r="AG182" s="54" t="n">
        <v>0</v>
      </c>
      <c r="AH182" s="53" t="n">
        <f aca="false">SUM(AC182:AG182)</f>
        <v>151036</v>
      </c>
      <c r="AI182" s="55" t="n">
        <f aca="false">+AB182-L182-Q182</f>
        <v>24665.95675</v>
      </c>
      <c r="AJ182" s="32" t="n">
        <f aca="false">L182+Q182</f>
        <v>25460</v>
      </c>
      <c r="AK182" s="56" t="s">
        <v>73</v>
      </c>
      <c r="AL182" s="56" t="s">
        <v>73</v>
      </c>
      <c r="AM182" s="56" t="n">
        <v>0</v>
      </c>
      <c r="AN182" s="32" t="n">
        <f aca="false">+AJ182-AM182</f>
        <v>25460</v>
      </c>
      <c r="AO182" s="32" t="n">
        <f aca="false">AC182-AJ182</f>
        <v>25300</v>
      </c>
      <c r="AP182" s="2" t="n">
        <v>35605</v>
      </c>
      <c r="AQ182" s="56" t="s">
        <v>73</v>
      </c>
      <c r="AR182" s="56" t="s">
        <v>73</v>
      </c>
      <c r="AS182" s="56" t="s">
        <v>73</v>
      </c>
      <c r="AX182" s="32" t="n">
        <f aca="false">+M182</f>
        <v>-10871.04</v>
      </c>
      <c r="AY182" s="32" t="n">
        <f aca="false">+N182</f>
        <v>-1500</v>
      </c>
      <c r="AZ182" s="32" t="n">
        <f aca="false">+R182</f>
        <v>-11148.7</v>
      </c>
      <c r="BA182" s="32" t="n">
        <f aca="false">+'load Info'!S182</f>
        <v>-203</v>
      </c>
      <c r="BB182" s="32" t="n">
        <f aca="false">+X182</f>
        <v>-570</v>
      </c>
      <c r="BE182" s="57" t="n">
        <f aca="false">IF(AX182&lt;0,AX182,0)</f>
        <v>-10871.04</v>
      </c>
      <c r="BF182" s="57" t="n">
        <f aca="false">IF(AY182&lt;0,AY182,0)</f>
        <v>-1500</v>
      </c>
      <c r="BG182" s="57" t="n">
        <f aca="false">IF(AZ182&lt;0,AZ182,0)</f>
        <v>-11148.7</v>
      </c>
      <c r="BH182" s="57" t="n">
        <f aca="false">IF(BA182&lt;0,BA182,0)</f>
        <v>-203</v>
      </c>
      <c r="BI182" s="57" t="n">
        <f aca="false">IF(BB182&lt;0,BB182,0)</f>
        <v>-570</v>
      </c>
      <c r="BJ182" s="32" t="n">
        <f aca="false">SUM(BE182:BI182)</f>
        <v>-24292.74</v>
      </c>
      <c r="BK182" s="9" t="n">
        <v>97</v>
      </c>
    </row>
    <row r="183" customFormat="false" ht="12.75" hidden="false" customHeight="false" outlineLevel="0" collapsed="false">
      <c r="B183" s="9" t="n">
        <f aca="false">+MONTH(D183)</f>
        <v>6</v>
      </c>
      <c r="D183" s="2" t="n">
        <v>35606</v>
      </c>
      <c r="E183" s="62" t="n">
        <v>0</v>
      </c>
      <c r="F183" s="62" t="n">
        <v>0</v>
      </c>
      <c r="G183" s="62" t="n">
        <v>81</v>
      </c>
      <c r="H183" s="62" t="n">
        <v>97</v>
      </c>
      <c r="I183" s="50" t="n">
        <f aca="false">AVERAGE(G183:H183)</f>
        <v>89</v>
      </c>
      <c r="J183" s="37" t="s">
        <v>72</v>
      </c>
      <c r="K183" s="5" t="n">
        <v>12595</v>
      </c>
      <c r="L183" s="54" t="n">
        <v>25157</v>
      </c>
      <c r="M183" s="54" t="n">
        <v>181.96</v>
      </c>
      <c r="N183" s="54" t="n">
        <v>-1500</v>
      </c>
      <c r="O183" s="63" t="n">
        <v>0</v>
      </c>
      <c r="P183" s="5" t="n">
        <v>11553</v>
      </c>
      <c r="Q183" s="54" t="n">
        <v>117</v>
      </c>
      <c r="R183" s="63" t="n">
        <v>-11166.745</v>
      </c>
      <c r="S183" s="54" t="n">
        <v>-203</v>
      </c>
      <c r="T183" s="54" t="n">
        <v>0</v>
      </c>
      <c r="U183" s="54" t="n">
        <v>-1.2581375</v>
      </c>
      <c r="V183" s="5" t="n">
        <v>0</v>
      </c>
      <c r="W183" s="54" t="n">
        <v>14956</v>
      </c>
      <c r="X183" s="54" t="n">
        <v>-570</v>
      </c>
      <c r="Y183" s="54" t="n">
        <v>0</v>
      </c>
      <c r="Z183" s="63" t="n">
        <v>-144</v>
      </c>
      <c r="AA183" s="54" t="n">
        <v>0</v>
      </c>
      <c r="AB183" s="53" t="n">
        <f aca="false">SUM(K183:Z183)</f>
        <v>50974.9568625</v>
      </c>
      <c r="AC183" s="54" t="n">
        <v>50975</v>
      </c>
      <c r="AD183" s="54" t="n">
        <v>93088</v>
      </c>
      <c r="AE183" s="54" t="n">
        <v>35828</v>
      </c>
      <c r="AF183" s="54" t="n">
        <v>0</v>
      </c>
      <c r="AG183" s="54" t="n">
        <v>0</v>
      </c>
      <c r="AH183" s="53" t="n">
        <f aca="false">SUM(AC183:AG183)</f>
        <v>179891</v>
      </c>
      <c r="AI183" s="55" t="n">
        <f aca="false">+AB183-L183-Q183</f>
        <v>25700.9568625</v>
      </c>
      <c r="AJ183" s="32" t="n">
        <f aca="false">L183+Q183</f>
        <v>25274</v>
      </c>
      <c r="AK183" s="56" t="s">
        <v>73</v>
      </c>
      <c r="AL183" s="56" t="s">
        <v>73</v>
      </c>
      <c r="AM183" s="56" t="n">
        <v>0</v>
      </c>
      <c r="AN183" s="32" t="n">
        <f aca="false">+AJ183-AM183</f>
        <v>25274</v>
      </c>
      <c r="AO183" s="32" t="n">
        <f aca="false">AC183-AJ183</f>
        <v>25701</v>
      </c>
      <c r="AP183" s="2" t="n">
        <v>35606</v>
      </c>
      <c r="AQ183" s="56" t="s">
        <v>73</v>
      </c>
      <c r="AR183" s="56" t="s">
        <v>73</v>
      </c>
      <c r="AS183" s="56" t="s">
        <v>73</v>
      </c>
      <c r="AX183" s="32" t="n">
        <f aca="false">+M183</f>
        <v>181.96</v>
      </c>
      <c r="AY183" s="32" t="n">
        <f aca="false">+N183</f>
        <v>-1500</v>
      </c>
      <c r="AZ183" s="32" t="n">
        <f aca="false">+R183</f>
        <v>-11166.745</v>
      </c>
      <c r="BA183" s="32" t="n">
        <f aca="false">+'load Info'!S183</f>
        <v>-203</v>
      </c>
      <c r="BB183" s="32" t="n">
        <f aca="false">+X183</f>
        <v>-570</v>
      </c>
      <c r="BE183" s="57" t="n">
        <f aca="false">IF(AX183&lt;0,AX183,0)</f>
        <v>0</v>
      </c>
      <c r="BF183" s="57" t="n">
        <f aca="false">IF(AY183&lt;0,AY183,0)</f>
        <v>-1500</v>
      </c>
      <c r="BG183" s="57" t="n">
        <f aca="false">IF(AZ183&lt;0,AZ183,0)</f>
        <v>-11166.745</v>
      </c>
      <c r="BH183" s="57" t="n">
        <f aca="false">IF(BA183&lt;0,BA183,0)</f>
        <v>-203</v>
      </c>
      <c r="BI183" s="57" t="n">
        <f aca="false">IF(BB183&lt;0,BB183,0)</f>
        <v>-570</v>
      </c>
      <c r="BJ183" s="32" t="n">
        <f aca="false">SUM(BE183:BI183)</f>
        <v>-13439.745</v>
      </c>
      <c r="BK183" s="9" t="n">
        <v>97</v>
      </c>
    </row>
    <row r="184" customFormat="false" ht="12.75" hidden="false" customHeight="false" outlineLevel="0" collapsed="false">
      <c r="B184" s="9" t="n">
        <f aca="false">+MONTH(D184)</f>
        <v>6</v>
      </c>
      <c r="D184" s="2" t="n">
        <v>35607</v>
      </c>
      <c r="E184" s="62" t="n">
        <v>0</v>
      </c>
      <c r="F184" s="62" t="n">
        <v>0</v>
      </c>
      <c r="G184" s="62" t="n">
        <v>72</v>
      </c>
      <c r="H184" s="62" t="n">
        <v>99</v>
      </c>
      <c r="I184" s="50" t="n">
        <f aca="false">AVERAGE(G184:H184)</f>
        <v>85.5</v>
      </c>
      <c r="J184" s="37" t="s">
        <v>72</v>
      </c>
      <c r="K184" s="5" t="n">
        <v>12595</v>
      </c>
      <c r="L184" s="54" t="n">
        <v>25166</v>
      </c>
      <c r="M184" s="54" t="n">
        <v>-3026.04</v>
      </c>
      <c r="N184" s="54" t="n">
        <v>-1500</v>
      </c>
      <c r="O184" s="63" t="n">
        <v>0</v>
      </c>
      <c r="P184" s="5" t="n">
        <v>11553</v>
      </c>
      <c r="Q184" s="54" t="n">
        <v>117</v>
      </c>
      <c r="R184" s="63" t="n">
        <v>-11134.665</v>
      </c>
      <c r="S184" s="54" t="n">
        <v>-203</v>
      </c>
      <c r="T184" s="54" t="n">
        <v>0</v>
      </c>
      <c r="U184" s="54" t="n">
        <v>-1.3383375</v>
      </c>
      <c r="V184" s="5" t="n">
        <v>0</v>
      </c>
      <c r="W184" s="54" t="n">
        <v>14956</v>
      </c>
      <c r="X184" s="54" t="n">
        <v>-570</v>
      </c>
      <c r="Y184" s="54" t="n">
        <v>0</v>
      </c>
      <c r="Z184" s="63" t="n">
        <v>-144</v>
      </c>
      <c r="AA184" s="54" t="n">
        <v>0</v>
      </c>
      <c r="AB184" s="53" t="n">
        <f aca="false">SUM(K184:Z184)</f>
        <v>47807.9566625</v>
      </c>
      <c r="AC184" s="54" t="n">
        <v>52075</v>
      </c>
      <c r="AD184" s="54" t="n">
        <v>72029</v>
      </c>
      <c r="AE184" s="54" t="n">
        <v>165</v>
      </c>
      <c r="AF184" s="54" t="n">
        <v>0</v>
      </c>
      <c r="AG184" s="54" t="n">
        <v>0</v>
      </c>
      <c r="AH184" s="53" t="n">
        <f aca="false">SUM(AC184:AG184)</f>
        <v>124269</v>
      </c>
      <c r="AI184" s="55" t="n">
        <f aca="false">+AB184-L184-Q184</f>
        <v>22524.9566625</v>
      </c>
      <c r="AJ184" s="32" t="n">
        <f aca="false">L184+Q184</f>
        <v>25283</v>
      </c>
      <c r="AK184" s="56" t="s">
        <v>73</v>
      </c>
      <c r="AL184" s="56" t="s">
        <v>73</v>
      </c>
      <c r="AM184" s="56" t="n">
        <v>0</v>
      </c>
      <c r="AN184" s="32" t="n">
        <f aca="false">+AJ184-AM184</f>
        <v>25283</v>
      </c>
      <c r="AO184" s="32" t="n">
        <f aca="false">AC184-AJ184</f>
        <v>26792</v>
      </c>
      <c r="AP184" s="2" t="n">
        <v>35607</v>
      </c>
      <c r="AQ184" s="56" t="s">
        <v>73</v>
      </c>
      <c r="AR184" s="56" t="s">
        <v>73</v>
      </c>
      <c r="AS184" s="56" t="s">
        <v>73</v>
      </c>
      <c r="AX184" s="32" t="n">
        <f aca="false">+M184</f>
        <v>-3026.04</v>
      </c>
      <c r="AY184" s="32" t="n">
        <f aca="false">+N184</f>
        <v>-1500</v>
      </c>
      <c r="AZ184" s="32" t="n">
        <f aca="false">+R184</f>
        <v>-11134.665</v>
      </c>
      <c r="BA184" s="32" t="n">
        <f aca="false">+'load Info'!S184</f>
        <v>-203</v>
      </c>
      <c r="BB184" s="32" t="n">
        <f aca="false">+X184</f>
        <v>-570</v>
      </c>
      <c r="BE184" s="57" t="n">
        <f aca="false">IF(AX184&lt;0,AX184,0)</f>
        <v>-3026.04</v>
      </c>
      <c r="BF184" s="57" t="n">
        <f aca="false">IF(AY184&lt;0,AY184,0)</f>
        <v>-1500</v>
      </c>
      <c r="BG184" s="57" t="n">
        <f aca="false">IF(AZ184&lt;0,AZ184,0)</f>
        <v>-11134.665</v>
      </c>
      <c r="BH184" s="57" t="n">
        <f aca="false">IF(BA184&lt;0,BA184,0)</f>
        <v>-203</v>
      </c>
      <c r="BI184" s="57" t="n">
        <f aca="false">IF(BB184&lt;0,BB184,0)</f>
        <v>-570</v>
      </c>
      <c r="BJ184" s="32" t="n">
        <f aca="false">SUM(BE184:BI184)</f>
        <v>-16433.705</v>
      </c>
      <c r="BK184" s="9" t="n">
        <v>97</v>
      </c>
    </row>
    <row r="185" customFormat="false" ht="12.75" hidden="false" customHeight="false" outlineLevel="0" collapsed="false">
      <c r="B185" s="9" t="n">
        <f aca="false">+MONTH(D185)</f>
        <v>6</v>
      </c>
      <c r="D185" s="2" t="n">
        <v>35608</v>
      </c>
      <c r="E185" s="62" t="n">
        <v>0</v>
      </c>
      <c r="F185" s="62" t="n">
        <v>0</v>
      </c>
      <c r="G185" s="62" t="n">
        <v>68</v>
      </c>
      <c r="H185" s="62" t="n">
        <v>82</v>
      </c>
      <c r="I185" s="50" t="n">
        <f aca="false">AVERAGE(G185:H185)</f>
        <v>75</v>
      </c>
      <c r="J185" s="37" t="s">
        <v>72</v>
      </c>
      <c r="K185" s="5" t="n">
        <v>22595</v>
      </c>
      <c r="L185" s="54" t="n">
        <v>25191</v>
      </c>
      <c r="M185" s="54" t="n">
        <v>-13010.04</v>
      </c>
      <c r="N185" s="54" t="n">
        <v>-1500</v>
      </c>
      <c r="O185" s="63" t="n">
        <v>0</v>
      </c>
      <c r="P185" s="5" t="n">
        <v>11553</v>
      </c>
      <c r="Q185" s="54" t="n">
        <v>157</v>
      </c>
      <c r="R185" s="63" t="n">
        <v>-11156.62</v>
      </c>
      <c r="S185" s="54" t="n">
        <v>-203</v>
      </c>
      <c r="T185" s="54" t="n">
        <v>0</v>
      </c>
      <c r="U185" s="54" t="n">
        <v>-1.38345</v>
      </c>
      <c r="V185" s="5" t="n">
        <v>0</v>
      </c>
      <c r="W185" s="54" t="n">
        <v>14956</v>
      </c>
      <c r="X185" s="54" t="n">
        <v>-570</v>
      </c>
      <c r="Y185" s="54" t="n">
        <v>0</v>
      </c>
      <c r="Z185" s="63" t="n">
        <v>-144</v>
      </c>
      <c r="AA185" s="54" t="n">
        <v>0</v>
      </c>
      <c r="AB185" s="53" t="n">
        <f aca="false">SUM(K185:Z185)</f>
        <v>47866.95655</v>
      </c>
      <c r="AC185" s="54" t="n">
        <v>47867</v>
      </c>
      <c r="AD185" s="54" t="n">
        <v>55376</v>
      </c>
      <c r="AE185" s="54" t="n">
        <v>108</v>
      </c>
      <c r="AF185" s="54" t="n">
        <v>0</v>
      </c>
      <c r="AG185" s="54" t="n">
        <v>0</v>
      </c>
      <c r="AH185" s="53" t="n">
        <f aca="false">SUM(AC185:AG185)</f>
        <v>103351</v>
      </c>
      <c r="AI185" s="55" t="n">
        <f aca="false">+AB185-L185-Q185</f>
        <v>22518.95655</v>
      </c>
      <c r="AJ185" s="32" t="n">
        <f aca="false">L185+Q185</f>
        <v>25348</v>
      </c>
      <c r="AK185" s="56" t="s">
        <v>73</v>
      </c>
      <c r="AL185" s="56" t="s">
        <v>73</v>
      </c>
      <c r="AM185" s="56" t="n">
        <v>0</v>
      </c>
      <c r="AN185" s="32" t="n">
        <f aca="false">+AJ185-AM185</f>
        <v>25348</v>
      </c>
      <c r="AO185" s="32" t="n">
        <f aca="false">AC185-AJ185</f>
        <v>22519</v>
      </c>
      <c r="AP185" s="2" t="n">
        <v>35608</v>
      </c>
      <c r="AQ185" s="56" t="s">
        <v>73</v>
      </c>
      <c r="AR185" s="56" t="s">
        <v>73</v>
      </c>
      <c r="AS185" s="56" t="s">
        <v>73</v>
      </c>
      <c r="AX185" s="32" t="n">
        <f aca="false">+M185</f>
        <v>-13010.04</v>
      </c>
      <c r="AY185" s="32" t="n">
        <f aca="false">+N185</f>
        <v>-1500</v>
      </c>
      <c r="AZ185" s="32" t="n">
        <f aca="false">+R185</f>
        <v>-11156.62</v>
      </c>
      <c r="BA185" s="32" t="n">
        <f aca="false">+'load Info'!S185</f>
        <v>-203</v>
      </c>
      <c r="BB185" s="32" t="n">
        <f aca="false">+X185</f>
        <v>-570</v>
      </c>
      <c r="BE185" s="57" t="n">
        <f aca="false">IF(AX185&lt;0,AX185,0)</f>
        <v>-13010.04</v>
      </c>
      <c r="BF185" s="57" t="n">
        <f aca="false">IF(AY185&lt;0,AY185,0)</f>
        <v>-1500</v>
      </c>
      <c r="BG185" s="57" t="n">
        <f aca="false">IF(AZ185&lt;0,AZ185,0)</f>
        <v>-11156.62</v>
      </c>
      <c r="BH185" s="57" t="n">
        <f aca="false">IF(BA185&lt;0,BA185,0)</f>
        <v>-203</v>
      </c>
      <c r="BI185" s="57" t="n">
        <f aca="false">IF(BB185&lt;0,BB185,0)</f>
        <v>-570</v>
      </c>
      <c r="BJ185" s="32" t="n">
        <f aca="false">SUM(BE185:BI185)</f>
        <v>-26439.66</v>
      </c>
      <c r="BK185" s="9" t="n">
        <v>97</v>
      </c>
    </row>
    <row r="186" customFormat="false" ht="12.75" hidden="false" customHeight="false" outlineLevel="0" collapsed="false">
      <c r="B186" s="9" t="n">
        <f aca="false">+MONTH(D186)</f>
        <v>6</v>
      </c>
      <c r="D186" s="2" t="n">
        <v>35609</v>
      </c>
      <c r="E186" s="62" t="n">
        <v>0</v>
      </c>
      <c r="F186" s="62" t="n">
        <v>0</v>
      </c>
      <c r="G186" s="62" t="n">
        <v>66</v>
      </c>
      <c r="H186" s="62" t="n">
        <v>84</v>
      </c>
      <c r="I186" s="50" t="n">
        <f aca="false">AVERAGE(G186:H186)</f>
        <v>75</v>
      </c>
      <c r="J186" s="37" t="s">
        <v>72</v>
      </c>
      <c r="K186" s="5" t="n">
        <v>22595</v>
      </c>
      <c r="L186" s="54" t="n">
        <v>27376</v>
      </c>
      <c r="M186" s="54" t="n">
        <v>-19352.04</v>
      </c>
      <c r="N186" s="54" t="n">
        <v>-1500</v>
      </c>
      <c r="O186" s="63" t="n">
        <v>0</v>
      </c>
      <c r="P186" s="5" t="n">
        <v>11553</v>
      </c>
      <c r="Q186" s="54" t="n">
        <v>157</v>
      </c>
      <c r="R186" s="63" t="n">
        <v>-11183.6875</v>
      </c>
      <c r="S186" s="54" t="n">
        <v>-203</v>
      </c>
      <c r="T186" s="54" t="n">
        <v>0</v>
      </c>
      <c r="U186" s="54" t="n">
        <v>-1.31578125</v>
      </c>
      <c r="V186" s="5" t="n">
        <v>0</v>
      </c>
      <c r="W186" s="54" t="n">
        <v>14956</v>
      </c>
      <c r="X186" s="54" t="n">
        <v>-570</v>
      </c>
      <c r="Y186" s="54" t="n">
        <v>0</v>
      </c>
      <c r="Z186" s="63" t="n">
        <v>-144</v>
      </c>
      <c r="AA186" s="54" t="n">
        <v>0</v>
      </c>
      <c r="AB186" s="53" t="n">
        <f aca="false">SUM(K186:Z186)</f>
        <v>43682.95671875</v>
      </c>
      <c r="AC186" s="54" t="n">
        <v>43683</v>
      </c>
      <c r="AD186" s="54" t="n">
        <v>51520</v>
      </c>
      <c r="AE186" s="54" t="n">
        <v>79</v>
      </c>
      <c r="AF186" s="54" t="n">
        <v>0</v>
      </c>
      <c r="AG186" s="54" t="n">
        <v>0</v>
      </c>
      <c r="AH186" s="53" t="n">
        <f aca="false">SUM(AC186:AG186)</f>
        <v>95282</v>
      </c>
      <c r="AI186" s="55" t="n">
        <f aca="false">+AB186-L186-Q186</f>
        <v>16149.95671875</v>
      </c>
      <c r="AJ186" s="32" t="n">
        <f aca="false">L186+Q186</f>
        <v>27533</v>
      </c>
      <c r="AK186" s="56" t="s">
        <v>73</v>
      </c>
      <c r="AL186" s="56" t="s">
        <v>73</v>
      </c>
      <c r="AM186" s="56" t="n">
        <v>0</v>
      </c>
      <c r="AN186" s="32" t="n">
        <f aca="false">+AJ186-AM186</f>
        <v>27533</v>
      </c>
      <c r="AO186" s="32" t="n">
        <f aca="false">AC186-AJ186</f>
        <v>16150</v>
      </c>
      <c r="AP186" s="2" t="n">
        <v>35609</v>
      </c>
      <c r="AQ186" s="56" t="s">
        <v>73</v>
      </c>
      <c r="AR186" s="56" t="s">
        <v>73</v>
      </c>
      <c r="AS186" s="56" t="s">
        <v>73</v>
      </c>
      <c r="AX186" s="32" t="n">
        <f aca="false">+M186</f>
        <v>-19352.04</v>
      </c>
      <c r="AY186" s="32" t="n">
        <f aca="false">+N186</f>
        <v>-1500</v>
      </c>
      <c r="AZ186" s="32" t="n">
        <f aca="false">+R186</f>
        <v>-11183.6875</v>
      </c>
      <c r="BA186" s="32" t="n">
        <f aca="false">+'load Info'!S186</f>
        <v>-203</v>
      </c>
      <c r="BB186" s="32" t="n">
        <f aca="false">+X186</f>
        <v>-570</v>
      </c>
      <c r="BE186" s="57" t="n">
        <f aca="false">IF(AX186&lt;0,AX186,0)</f>
        <v>-19352.04</v>
      </c>
      <c r="BF186" s="57" t="n">
        <f aca="false">IF(AY186&lt;0,AY186,0)</f>
        <v>-1500</v>
      </c>
      <c r="BG186" s="57" t="n">
        <f aca="false">IF(AZ186&lt;0,AZ186,0)</f>
        <v>-11183.6875</v>
      </c>
      <c r="BH186" s="57" t="n">
        <f aca="false">IF(BA186&lt;0,BA186,0)</f>
        <v>-203</v>
      </c>
      <c r="BI186" s="57" t="n">
        <f aca="false">IF(BB186&lt;0,BB186,0)</f>
        <v>-570</v>
      </c>
      <c r="BJ186" s="32" t="n">
        <f aca="false">SUM(BE186:BI186)</f>
        <v>-32808.7275</v>
      </c>
      <c r="BK186" s="9" t="n">
        <v>97</v>
      </c>
    </row>
    <row r="187" customFormat="false" ht="12.75" hidden="false" customHeight="false" outlineLevel="0" collapsed="false">
      <c r="B187" s="9" t="n">
        <f aca="false">+MONTH(D187)</f>
        <v>6</v>
      </c>
      <c r="D187" s="2" t="n">
        <v>35610</v>
      </c>
      <c r="E187" s="62" t="n">
        <v>0</v>
      </c>
      <c r="F187" s="62" t="n">
        <v>0</v>
      </c>
      <c r="G187" s="62" t="n">
        <v>70</v>
      </c>
      <c r="H187" s="62" t="n">
        <v>84</v>
      </c>
      <c r="I187" s="50" t="n">
        <f aca="false">AVERAGE(G187:H187)</f>
        <v>77</v>
      </c>
      <c r="J187" s="37" t="s">
        <v>72</v>
      </c>
      <c r="K187" s="5" t="n">
        <v>22595</v>
      </c>
      <c r="L187" s="54" t="n">
        <v>27376</v>
      </c>
      <c r="M187" s="54" t="n">
        <v>-20776.04</v>
      </c>
      <c r="N187" s="54" t="n">
        <v>-1500</v>
      </c>
      <c r="O187" s="63" t="n">
        <v>0</v>
      </c>
      <c r="P187" s="5" t="n">
        <v>11553</v>
      </c>
      <c r="Q187" s="54" t="n">
        <v>157</v>
      </c>
      <c r="R187" s="63" t="n">
        <v>-10159.1325</v>
      </c>
      <c r="S187" s="54" t="n">
        <v>-203</v>
      </c>
      <c r="T187" s="54" t="n">
        <v>0</v>
      </c>
      <c r="U187" s="54" t="n">
        <v>-3.87716875</v>
      </c>
      <c r="V187" s="5" t="n">
        <v>0</v>
      </c>
      <c r="W187" s="54" t="n">
        <v>14956</v>
      </c>
      <c r="X187" s="54" t="n">
        <v>-570</v>
      </c>
      <c r="Y187" s="54" t="n">
        <v>0</v>
      </c>
      <c r="Z187" s="63" t="n">
        <v>-144</v>
      </c>
      <c r="AA187" s="54" t="n">
        <v>0</v>
      </c>
      <c r="AB187" s="53" t="n">
        <f aca="false">SUM(K187:Z187)</f>
        <v>43280.95033125</v>
      </c>
      <c r="AC187" s="54" t="n">
        <v>42355</v>
      </c>
      <c r="AD187" s="54" t="n">
        <v>46038</v>
      </c>
      <c r="AE187" s="54" t="n">
        <v>50</v>
      </c>
      <c r="AF187" s="54" t="n">
        <v>0</v>
      </c>
      <c r="AG187" s="54" t="n">
        <v>0</v>
      </c>
      <c r="AH187" s="53" t="n">
        <f aca="false">SUM(AC187:AG187)</f>
        <v>88443</v>
      </c>
      <c r="AI187" s="55" t="n">
        <f aca="false">+AB187-L187-Q187</f>
        <v>15747.95033125</v>
      </c>
      <c r="AJ187" s="32" t="n">
        <f aca="false">L187+Q187</f>
        <v>27533</v>
      </c>
      <c r="AK187" s="56" t="s">
        <v>73</v>
      </c>
      <c r="AL187" s="56" t="s">
        <v>73</v>
      </c>
      <c r="AM187" s="56" t="n">
        <v>0</v>
      </c>
      <c r="AN187" s="32" t="n">
        <f aca="false">+AJ187-AM187</f>
        <v>27533</v>
      </c>
      <c r="AO187" s="32" t="n">
        <f aca="false">AC187-AJ187</f>
        <v>14822</v>
      </c>
      <c r="AP187" s="2" t="n">
        <v>35610</v>
      </c>
      <c r="AQ187" s="56" t="s">
        <v>73</v>
      </c>
      <c r="AR187" s="56" t="s">
        <v>73</v>
      </c>
      <c r="AS187" s="56" t="s">
        <v>73</v>
      </c>
      <c r="AX187" s="32" t="n">
        <f aca="false">+M187</f>
        <v>-20776.04</v>
      </c>
      <c r="AY187" s="32" t="n">
        <f aca="false">+N187</f>
        <v>-1500</v>
      </c>
      <c r="AZ187" s="32" t="n">
        <f aca="false">+R187</f>
        <v>-10159.1325</v>
      </c>
      <c r="BA187" s="32" t="n">
        <f aca="false">+'load Info'!S187</f>
        <v>-203</v>
      </c>
      <c r="BB187" s="32" t="n">
        <f aca="false">+X187</f>
        <v>-570</v>
      </c>
      <c r="BE187" s="57" t="n">
        <f aca="false">IF(AX187&lt;0,AX187,0)</f>
        <v>-20776.04</v>
      </c>
      <c r="BF187" s="57" t="n">
        <f aca="false">IF(AY187&lt;0,AY187,0)</f>
        <v>-1500</v>
      </c>
      <c r="BG187" s="57" t="n">
        <f aca="false">IF(AZ187&lt;0,AZ187,0)</f>
        <v>-10159.1325</v>
      </c>
      <c r="BH187" s="57" t="n">
        <f aca="false">IF(BA187&lt;0,BA187,0)</f>
        <v>-203</v>
      </c>
      <c r="BI187" s="57" t="n">
        <f aca="false">IF(BB187&lt;0,BB187,0)</f>
        <v>-570</v>
      </c>
      <c r="BJ187" s="32" t="n">
        <f aca="false">SUM(BE187:BI187)</f>
        <v>-33208.1725</v>
      </c>
      <c r="BK187" s="9" t="n">
        <v>97</v>
      </c>
    </row>
    <row r="188" customFormat="false" ht="12.75" hidden="false" customHeight="false" outlineLevel="0" collapsed="false">
      <c r="B188" s="9" t="n">
        <f aca="false">+MONTH(D188)</f>
        <v>6</v>
      </c>
      <c r="D188" s="2" t="n">
        <v>35611</v>
      </c>
      <c r="E188" s="62" t="n">
        <v>0</v>
      </c>
      <c r="F188" s="62" t="n">
        <v>0</v>
      </c>
      <c r="G188" s="62" t="n">
        <v>72</v>
      </c>
      <c r="H188" s="62" t="n">
        <v>82</v>
      </c>
      <c r="I188" s="50" t="n">
        <f aca="false">AVERAGE(G188:H188)</f>
        <v>77</v>
      </c>
      <c r="J188" s="37" t="s">
        <v>72</v>
      </c>
      <c r="K188" s="5" t="n">
        <v>37595</v>
      </c>
      <c r="L188" s="54" t="n">
        <v>27376</v>
      </c>
      <c r="M188" s="54" t="n">
        <v>-31546.89</v>
      </c>
      <c r="N188" s="54" t="n">
        <v>-1500</v>
      </c>
      <c r="O188" s="63" t="n">
        <v>0</v>
      </c>
      <c r="P188" s="5" t="n">
        <v>11553</v>
      </c>
      <c r="Q188" s="54" t="n">
        <v>157</v>
      </c>
      <c r="R188" s="63" t="n">
        <v>-10153.1175</v>
      </c>
      <c r="S188" s="54" t="n">
        <v>-203</v>
      </c>
      <c r="T188" s="54" t="n">
        <v>0</v>
      </c>
      <c r="U188" s="54" t="n">
        <v>-3.89220625</v>
      </c>
      <c r="V188" s="5" t="n">
        <v>0</v>
      </c>
      <c r="W188" s="54" t="n">
        <v>14956</v>
      </c>
      <c r="X188" s="54" t="n">
        <v>-570</v>
      </c>
      <c r="Y188" s="54" t="n">
        <v>0</v>
      </c>
      <c r="Z188" s="63" t="n">
        <v>-144</v>
      </c>
      <c r="AA188" s="54" t="n">
        <v>0</v>
      </c>
      <c r="AB188" s="53" t="n">
        <f aca="false">SUM(K188:Z188)</f>
        <v>47516.10029375</v>
      </c>
      <c r="AC188" s="54" t="n">
        <v>46607</v>
      </c>
      <c r="AD188" s="54" t="n">
        <v>34368</v>
      </c>
      <c r="AE188" s="54" t="n">
        <v>85</v>
      </c>
      <c r="AF188" s="54" t="n">
        <v>0</v>
      </c>
      <c r="AG188" s="54" t="n">
        <v>0</v>
      </c>
      <c r="AH188" s="53" t="n">
        <f aca="false">SUM(AC188:AG188)</f>
        <v>81060</v>
      </c>
      <c r="AI188" s="55" t="n">
        <f aca="false">+AB188-L188-Q188</f>
        <v>19983.10029375</v>
      </c>
      <c r="AJ188" s="32" t="n">
        <f aca="false">L188+Q188</f>
        <v>27533</v>
      </c>
      <c r="AK188" s="56" t="s">
        <v>73</v>
      </c>
      <c r="AL188" s="56" t="s">
        <v>73</v>
      </c>
      <c r="AM188" s="56" t="n">
        <v>0</v>
      </c>
      <c r="AN188" s="32" t="n">
        <f aca="false">+AJ188-AM188</f>
        <v>27533</v>
      </c>
      <c r="AO188" s="32" t="n">
        <f aca="false">AC188-AJ188</f>
        <v>19074</v>
      </c>
      <c r="AP188" s="2" t="n">
        <v>35611</v>
      </c>
      <c r="AQ188" s="56" t="s">
        <v>73</v>
      </c>
      <c r="AR188" s="56" t="s">
        <v>73</v>
      </c>
      <c r="AS188" s="56" t="s">
        <v>73</v>
      </c>
      <c r="AX188" s="32" t="n">
        <f aca="false">+M188</f>
        <v>-31546.89</v>
      </c>
      <c r="AY188" s="32" t="n">
        <f aca="false">+N188</f>
        <v>-1500</v>
      </c>
      <c r="AZ188" s="32" t="n">
        <f aca="false">+R188</f>
        <v>-10153.1175</v>
      </c>
      <c r="BA188" s="32" t="n">
        <f aca="false">+'load Info'!S188</f>
        <v>-203</v>
      </c>
      <c r="BB188" s="32" t="n">
        <f aca="false">+X188</f>
        <v>-570</v>
      </c>
      <c r="BE188" s="57" t="n">
        <f aca="false">IF(AX188&lt;0,AX188,0)</f>
        <v>-31546.89</v>
      </c>
      <c r="BF188" s="57" t="n">
        <f aca="false">IF(AY188&lt;0,AY188,0)</f>
        <v>-1500</v>
      </c>
      <c r="BG188" s="57" t="n">
        <f aca="false">IF(AZ188&lt;0,AZ188,0)</f>
        <v>-10153.1175</v>
      </c>
      <c r="BH188" s="57" t="n">
        <f aca="false">IF(BA188&lt;0,BA188,0)</f>
        <v>-203</v>
      </c>
      <c r="BI188" s="57" t="n">
        <f aca="false">IF(BB188&lt;0,BB188,0)</f>
        <v>-570</v>
      </c>
      <c r="BJ188" s="32" t="n">
        <f aca="false">SUM(BE188:BI188)</f>
        <v>-43973.0075</v>
      </c>
      <c r="BK188" s="9" t="n">
        <v>97</v>
      </c>
    </row>
    <row r="189" customFormat="false" ht="12.75" hidden="false" customHeight="false" outlineLevel="0" collapsed="false">
      <c r="B189" s="9" t="n">
        <f aca="false">+MONTH(D189)</f>
        <v>7</v>
      </c>
      <c r="D189" s="2" t="n">
        <v>35612</v>
      </c>
      <c r="E189" s="62" t="n">
        <v>0</v>
      </c>
      <c r="F189" s="62" t="n">
        <v>0</v>
      </c>
      <c r="G189" s="62" t="n">
        <v>72</v>
      </c>
      <c r="H189" s="62" t="n">
        <v>81</v>
      </c>
      <c r="I189" s="50" t="n">
        <f aca="false">AVERAGE(G189:H189)</f>
        <v>76.5</v>
      </c>
      <c r="J189" s="37" t="s">
        <v>72</v>
      </c>
      <c r="K189" s="5" t="n">
        <v>14650</v>
      </c>
      <c r="L189" s="54" t="n">
        <v>15651</v>
      </c>
      <c r="M189" s="54" t="n">
        <v>-7934.94</v>
      </c>
      <c r="N189" s="54" t="n">
        <v>-1500</v>
      </c>
      <c r="O189" s="63" t="n">
        <v>0</v>
      </c>
      <c r="P189" s="5" t="n">
        <v>16826</v>
      </c>
      <c r="Q189" s="54" t="n">
        <v>5534</v>
      </c>
      <c r="R189" s="63" t="n">
        <v>-17849.7525</v>
      </c>
      <c r="S189" s="54" t="n">
        <v>-203</v>
      </c>
      <c r="T189" s="54" t="n">
        <v>0</v>
      </c>
      <c r="U189" s="54" t="n">
        <v>-11.27561875</v>
      </c>
      <c r="V189" s="5" t="n">
        <v>0</v>
      </c>
      <c r="W189" s="54" t="n">
        <v>24956</v>
      </c>
      <c r="X189" s="54" t="n">
        <v>-479</v>
      </c>
      <c r="Y189" s="54" t="n">
        <v>0</v>
      </c>
      <c r="Z189" s="63" t="n">
        <v>-245</v>
      </c>
      <c r="AA189" s="54" t="n">
        <v>0</v>
      </c>
      <c r="AB189" s="53" t="n">
        <f aca="false">SUM(K189:Z189)</f>
        <v>49394.03188125</v>
      </c>
      <c r="AC189" s="54" t="n">
        <v>45888</v>
      </c>
      <c r="AD189" s="54" t="n">
        <v>5354</v>
      </c>
      <c r="AE189" s="54" t="n">
        <v>18407</v>
      </c>
      <c r="AF189" s="54" t="n">
        <v>0</v>
      </c>
      <c r="AG189" s="54" t="n">
        <v>0</v>
      </c>
      <c r="AH189" s="53" t="n">
        <f aca="false">SUM(AC189:AG189)</f>
        <v>69649</v>
      </c>
      <c r="AI189" s="55" t="n">
        <f aca="false">+AB189-L189-Q189</f>
        <v>28209.03188125</v>
      </c>
      <c r="AJ189" s="32" t="n">
        <f aca="false">L189+Q189</f>
        <v>21185</v>
      </c>
      <c r="AK189" s="56" t="s">
        <v>73</v>
      </c>
      <c r="AL189" s="56" t="s">
        <v>73</v>
      </c>
      <c r="AM189" s="56" t="n">
        <v>0</v>
      </c>
      <c r="AN189" s="32" t="n">
        <f aca="false">+AJ189-AM189</f>
        <v>21185</v>
      </c>
      <c r="AO189" s="32" t="n">
        <f aca="false">AC189-AJ189</f>
        <v>24703</v>
      </c>
      <c r="AP189" s="2" t="n">
        <v>35612</v>
      </c>
      <c r="AQ189" s="56" t="s">
        <v>73</v>
      </c>
      <c r="AR189" s="56" t="s">
        <v>73</v>
      </c>
      <c r="AS189" s="56" t="s">
        <v>73</v>
      </c>
      <c r="AX189" s="32" t="n">
        <f aca="false">+M189</f>
        <v>-7934.94</v>
      </c>
      <c r="AY189" s="32" t="n">
        <f aca="false">+N189</f>
        <v>-1500</v>
      </c>
      <c r="AZ189" s="32" t="n">
        <f aca="false">+R189</f>
        <v>-17849.7525</v>
      </c>
      <c r="BA189" s="32" t="n">
        <f aca="false">+'load Info'!S189</f>
        <v>-203</v>
      </c>
      <c r="BB189" s="32" t="n">
        <f aca="false">+X189</f>
        <v>-479</v>
      </c>
      <c r="BE189" s="57" t="n">
        <f aca="false">IF(AX189&lt;0,AX189,0)</f>
        <v>-7934.94</v>
      </c>
      <c r="BF189" s="57" t="n">
        <f aca="false">IF(AY189&lt;0,AY189,0)</f>
        <v>-1500</v>
      </c>
      <c r="BG189" s="57" t="n">
        <f aca="false">IF(AZ189&lt;0,AZ189,0)</f>
        <v>-17849.7525</v>
      </c>
      <c r="BH189" s="57" t="n">
        <f aca="false">IF(BA189&lt;0,BA189,0)</f>
        <v>-203</v>
      </c>
      <c r="BI189" s="57" t="n">
        <f aca="false">IF(BB189&lt;0,BB189,0)</f>
        <v>-479</v>
      </c>
      <c r="BJ189" s="32" t="n">
        <f aca="false">SUM(BE189:BI189)</f>
        <v>-27966.6925</v>
      </c>
      <c r="BK189" s="9" t="n">
        <v>97</v>
      </c>
    </row>
    <row r="190" customFormat="false" ht="12.75" hidden="false" customHeight="false" outlineLevel="0" collapsed="false">
      <c r="B190" s="9" t="n">
        <f aca="false">+MONTH(D190)</f>
        <v>7</v>
      </c>
      <c r="D190" s="2" t="n">
        <v>35613</v>
      </c>
      <c r="E190" s="62" t="n">
        <v>0</v>
      </c>
      <c r="F190" s="62" t="n">
        <v>0</v>
      </c>
      <c r="G190" s="62" t="n">
        <v>73</v>
      </c>
      <c r="H190" s="62" t="n">
        <v>84</v>
      </c>
      <c r="I190" s="50" t="n">
        <f aca="false">AVERAGE(G190:H190)</f>
        <v>78.5</v>
      </c>
      <c r="J190" s="37" t="s">
        <v>72</v>
      </c>
      <c r="K190" s="5" t="n">
        <v>14650</v>
      </c>
      <c r="L190" s="54" t="n">
        <v>15651</v>
      </c>
      <c r="M190" s="54" t="n">
        <v>-8063.94</v>
      </c>
      <c r="N190" s="54" t="n">
        <v>-1500</v>
      </c>
      <c r="O190" s="63" t="n">
        <v>0</v>
      </c>
      <c r="P190" s="5" t="n">
        <v>16826</v>
      </c>
      <c r="Q190" s="54" t="n">
        <v>5534</v>
      </c>
      <c r="R190" s="63" t="n">
        <v>-17854.765</v>
      </c>
      <c r="S190" s="54" t="n">
        <v>-203</v>
      </c>
      <c r="T190" s="54" t="n">
        <v>0</v>
      </c>
      <c r="U190" s="54" t="n">
        <v>-11.2630875</v>
      </c>
      <c r="V190" s="5" t="n">
        <v>0</v>
      </c>
      <c r="W190" s="54" t="n">
        <v>24956</v>
      </c>
      <c r="X190" s="54" t="n">
        <v>-479</v>
      </c>
      <c r="Y190" s="54" t="n">
        <v>0</v>
      </c>
      <c r="Z190" s="63" t="n">
        <v>-245</v>
      </c>
      <c r="AA190" s="54" t="n">
        <v>0</v>
      </c>
      <c r="AB190" s="53" t="n">
        <f aca="false">SUM(K190:Z190)</f>
        <v>49260.0319125</v>
      </c>
      <c r="AC190" s="54" t="n">
        <v>46661</v>
      </c>
      <c r="AD190" s="54" t="n">
        <v>66161</v>
      </c>
      <c r="AE190" s="54" t="n">
        <v>31394</v>
      </c>
      <c r="AF190" s="54" t="n">
        <v>0</v>
      </c>
      <c r="AG190" s="54" t="n">
        <v>0</v>
      </c>
      <c r="AH190" s="53" t="n">
        <f aca="false">SUM(AC190:AG190)</f>
        <v>144216</v>
      </c>
      <c r="AI190" s="55" t="n">
        <f aca="false">+AB190-L190-Q190</f>
        <v>28075.0319125</v>
      </c>
      <c r="AJ190" s="32" t="n">
        <f aca="false">L190+Q190</f>
        <v>21185</v>
      </c>
      <c r="AK190" s="56" t="s">
        <v>73</v>
      </c>
      <c r="AL190" s="56" t="s">
        <v>73</v>
      </c>
      <c r="AM190" s="56" t="n">
        <v>0</v>
      </c>
      <c r="AN190" s="32" t="n">
        <f aca="false">+AJ190-AM190</f>
        <v>21185</v>
      </c>
      <c r="AO190" s="32" t="n">
        <f aca="false">AC190-AJ190</f>
        <v>25476</v>
      </c>
      <c r="AP190" s="2" t="n">
        <v>35613</v>
      </c>
      <c r="AQ190" s="56" t="s">
        <v>73</v>
      </c>
      <c r="AR190" s="56" t="s">
        <v>73</v>
      </c>
      <c r="AS190" s="56" t="s">
        <v>73</v>
      </c>
      <c r="AX190" s="32" t="n">
        <f aca="false">+M190</f>
        <v>-8063.94</v>
      </c>
      <c r="AY190" s="32" t="n">
        <f aca="false">+N190</f>
        <v>-1500</v>
      </c>
      <c r="AZ190" s="32" t="n">
        <f aca="false">+R190</f>
        <v>-17854.765</v>
      </c>
      <c r="BA190" s="32" t="n">
        <f aca="false">+'load Info'!S190</f>
        <v>-203</v>
      </c>
      <c r="BB190" s="32" t="n">
        <f aca="false">+X190</f>
        <v>-479</v>
      </c>
      <c r="BE190" s="57" t="n">
        <f aca="false">IF(AX190&lt;0,AX190,0)</f>
        <v>-8063.94</v>
      </c>
      <c r="BF190" s="57" t="n">
        <f aca="false">IF(AY190&lt;0,AY190,0)</f>
        <v>-1500</v>
      </c>
      <c r="BG190" s="57" t="n">
        <f aca="false">IF(AZ190&lt;0,AZ190,0)</f>
        <v>-17854.765</v>
      </c>
      <c r="BH190" s="57" t="n">
        <f aca="false">IF(BA190&lt;0,BA190,0)</f>
        <v>-203</v>
      </c>
      <c r="BI190" s="57" t="n">
        <f aca="false">IF(BB190&lt;0,BB190,0)</f>
        <v>-479</v>
      </c>
      <c r="BJ190" s="32" t="n">
        <f aca="false">SUM(BE190:BI190)</f>
        <v>-28100.705</v>
      </c>
      <c r="BK190" s="9" t="n">
        <v>97</v>
      </c>
    </row>
    <row r="191" customFormat="false" ht="12.75" hidden="false" customHeight="false" outlineLevel="0" collapsed="false">
      <c r="B191" s="9" t="n">
        <f aca="false">+MONTH(D191)</f>
        <v>7</v>
      </c>
      <c r="D191" s="2" t="n">
        <v>35614</v>
      </c>
      <c r="E191" s="62" t="n">
        <v>0</v>
      </c>
      <c r="F191" s="62" t="n">
        <v>0</v>
      </c>
      <c r="G191" s="62" t="n">
        <v>75</v>
      </c>
      <c r="H191" s="62" t="n">
        <v>93</v>
      </c>
      <c r="I191" s="50" t="n">
        <f aca="false">AVERAGE(G191:H191)</f>
        <v>84</v>
      </c>
      <c r="J191" s="37" t="s">
        <v>72</v>
      </c>
      <c r="K191" s="5" t="n">
        <v>23578</v>
      </c>
      <c r="L191" s="54" t="n">
        <v>19073</v>
      </c>
      <c r="M191" s="54" t="n">
        <v>-25113.94</v>
      </c>
      <c r="N191" s="54" t="n">
        <v>-1500</v>
      </c>
      <c r="O191" s="63" t="n">
        <v>0</v>
      </c>
      <c r="P191" s="5" t="n">
        <v>16826</v>
      </c>
      <c r="Q191" s="54" t="n">
        <v>5534</v>
      </c>
      <c r="R191" s="63" t="n">
        <v>-17431.71</v>
      </c>
      <c r="S191" s="54" t="n">
        <v>-203</v>
      </c>
      <c r="T191" s="54" t="n">
        <v>0</v>
      </c>
      <c r="U191" s="54" t="n">
        <v>-12.320725</v>
      </c>
      <c r="V191" s="5" t="n">
        <v>0</v>
      </c>
      <c r="W191" s="54" t="n">
        <v>24956</v>
      </c>
      <c r="X191" s="54" t="n">
        <v>-479</v>
      </c>
      <c r="Y191" s="54" t="n">
        <v>0</v>
      </c>
      <c r="Z191" s="63" t="n">
        <v>-245</v>
      </c>
      <c r="AA191" s="54" t="n">
        <v>0</v>
      </c>
      <c r="AB191" s="53" t="n">
        <f aca="false">SUM(K191:Z191)</f>
        <v>44982.029275</v>
      </c>
      <c r="AC191" s="54" t="n">
        <v>43370</v>
      </c>
      <c r="AD191" s="54" t="n">
        <v>38133</v>
      </c>
      <c r="AE191" s="54" t="n">
        <v>14171</v>
      </c>
      <c r="AF191" s="54" t="n">
        <v>0</v>
      </c>
      <c r="AG191" s="54" t="n">
        <v>0</v>
      </c>
      <c r="AH191" s="53" t="n">
        <f aca="false">SUM(AC191:AG191)</f>
        <v>95674</v>
      </c>
      <c r="AI191" s="55" t="n">
        <f aca="false">+AB191-L191-Q191</f>
        <v>20375.029275</v>
      </c>
      <c r="AJ191" s="32" t="n">
        <f aca="false">L191+Q191</f>
        <v>24607</v>
      </c>
      <c r="AK191" s="56" t="s">
        <v>73</v>
      </c>
      <c r="AL191" s="56" t="s">
        <v>73</v>
      </c>
      <c r="AM191" s="56" t="n">
        <v>0</v>
      </c>
      <c r="AN191" s="32" t="n">
        <f aca="false">+AJ191-AM191</f>
        <v>24607</v>
      </c>
      <c r="AO191" s="32" t="n">
        <f aca="false">AC191-AJ191</f>
        <v>18763</v>
      </c>
      <c r="AP191" s="2" t="n">
        <v>35614</v>
      </c>
      <c r="AQ191" s="56" t="s">
        <v>73</v>
      </c>
      <c r="AR191" s="56" t="s">
        <v>73</v>
      </c>
      <c r="AS191" s="56" t="s">
        <v>73</v>
      </c>
      <c r="AX191" s="32" t="n">
        <f aca="false">+M191</f>
        <v>-25113.94</v>
      </c>
      <c r="AY191" s="32" t="n">
        <f aca="false">+N191</f>
        <v>-1500</v>
      </c>
      <c r="AZ191" s="32" t="n">
        <f aca="false">+R191</f>
        <v>-17431.71</v>
      </c>
      <c r="BA191" s="32" t="n">
        <f aca="false">+'load Info'!S191</f>
        <v>-203</v>
      </c>
      <c r="BB191" s="32" t="n">
        <f aca="false">+X191</f>
        <v>-479</v>
      </c>
      <c r="BE191" s="57" t="n">
        <f aca="false">IF(AX191&lt;0,AX191,0)</f>
        <v>-25113.94</v>
      </c>
      <c r="BF191" s="57" t="n">
        <f aca="false">IF(AY191&lt;0,AY191,0)</f>
        <v>-1500</v>
      </c>
      <c r="BG191" s="57" t="n">
        <f aca="false">IF(AZ191&lt;0,AZ191,0)</f>
        <v>-17431.71</v>
      </c>
      <c r="BH191" s="57" t="n">
        <f aca="false">IF(BA191&lt;0,BA191,0)</f>
        <v>-203</v>
      </c>
      <c r="BI191" s="57" t="n">
        <f aca="false">IF(BB191&lt;0,BB191,0)</f>
        <v>-479</v>
      </c>
      <c r="BJ191" s="32" t="n">
        <f aca="false">SUM(BE191:BI191)</f>
        <v>-44727.65</v>
      </c>
      <c r="BK191" s="9" t="n">
        <v>97</v>
      </c>
    </row>
    <row r="192" customFormat="false" ht="12.75" hidden="false" customHeight="false" outlineLevel="0" collapsed="false">
      <c r="B192" s="9" t="n">
        <f aca="false">+MONTH(D192)</f>
        <v>7</v>
      </c>
      <c r="D192" s="2" t="n">
        <v>35615</v>
      </c>
      <c r="E192" s="62" t="n">
        <v>0</v>
      </c>
      <c r="F192" s="62" t="n">
        <v>0</v>
      </c>
      <c r="G192" s="62" t="n">
        <v>79</v>
      </c>
      <c r="H192" s="62" t="n">
        <v>97</v>
      </c>
      <c r="I192" s="50" t="n">
        <f aca="false">AVERAGE(G192:H192)</f>
        <v>88</v>
      </c>
      <c r="J192" s="37" t="s">
        <v>72</v>
      </c>
      <c r="K192" s="5" t="n">
        <v>14650</v>
      </c>
      <c r="L192" s="54" t="n">
        <v>19073</v>
      </c>
      <c r="M192" s="54" t="n">
        <v>-21432.94</v>
      </c>
      <c r="N192" s="54" t="n">
        <v>-1500</v>
      </c>
      <c r="O192" s="63" t="n">
        <v>0</v>
      </c>
      <c r="P192" s="5" t="n">
        <v>16826</v>
      </c>
      <c r="Q192" s="54" t="n">
        <v>5534</v>
      </c>
      <c r="R192" s="63" t="n">
        <v>-17465.795</v>
      </c>
      <c r="S192" s="54" t="n">
        <v>-203</v>
      </c>
      <c r="T192" s="54" t="n">
        <v>0</v>
      </c>
      <c r="U192" s="54" t="n">
        <v>-12.2355125</v>
      </c>
      <c r="V192" s="5" t="n">
        <v>0</v>
      </c>
      <c r="W192" s="54" t="n">
        <v>24956</v>
      </c>
      <c r="X192" s="54" t="n">
        <v>-479</v>
      </c>
      <c r="Y192" s="54" t="n">
        <v>0</v>
      </c>
      <c r="Z192" s="63" t="n">
        <v>-245</v>
      </c>
      <c r="AA192" s="54" t="n">
        <v>0</v>
      </c>
      <c r="AB192" s="53" t="n">
        <f aca="false">SUM(K192:Z192)</f>
        <v>39701.0294875</v>
      </c>
      <c r="AC192" s="54" t="n">
        <v>41229</v>
      </c>
      <c r="AD192" s="54" t="n">
        <v>41975</v>
      </c>
      <c r="AE192" s="54" t="n">
        <v>60</v>
      </c>
      <c r="AF192" s="54" t="n">
        <v>0</v>
      </c>
      <c r="AG192" s="54" t="n">
        <v>0</v>
      </c>
      <c r="AH192" s="53" t="n">
        <f aca="false">SUM(AC192:AG192)</f>
        <v>83264</v>
      </c>
      <c r="AI192" s="55" t="n">
        <f aca="false">+AB192-L192-Q192</f>
        <v>15094.0294875</v>
      </c>
      <c r="AJ192" s="32" t="n">
        <f aca="false">L192+Q192</f>
        <v>24607</v>
      </c>
      <c r="AK192" s="56" t="s">
        <v>73</v>
      </c>
      <c r="AL192" s="56" t="s">
        <v>73</v>
      </c>
      <c r="AM192" s="56" t="n">
        <v>0</v>
      </c>
      <c r="AN192" s="32" t="n">
        <f aca="false">+AJ192-AM192</f>
        <v>24607</v>
      </c>
      <c r="AO192" s="32" t="n">
        <f aca="false">AC192-AJ192</f>
        <v>16622</v>
      </c>
      <c r="AP192" s="2" t="n">
        <v>35615</v>
      </c>
      <c r="AQ192" s="56" t="s">
        <v>73</v>
      </c>
      <c r="AR192" s="56" t="s">
        <v>73</v>
      </c>
      <c r="AS192" s="56" t="s">
        <v>73</v>
      </c>
      <c r="AX192" s="32" t="n">
        <f aca="false">+M192</f>
        <v>-21432.94</v>
      </c>
      <c r="AY192" s="32" t="n">
        <f aca="false">+N192</f>
        <v>-1500</v>
      </c>
      <c r="AZ192" s="32" t="n">
        <f aca="false">+R192</f>
        <v>-17465.795</v>
      </c>
      <c r="BA192" s="32" t="n">
        <f aca="false">+'load Info'!S192</f>
        <v>-203</v>
      </c>
      <c r="BB192" s="32" t="n">
        <f aca="false">+X192</f>
        <v>-479</v>
      </c>
      <c r="BE192" s="57" t="n">
        <f aca="false">IF(AX192&lt;0,AX192,0)</f>
        <v>-21432.94</v>
      </c>
      <c r="BF192" s="57" t="n">
        <f aca="false">IF(AY192&lt;0,AY192,0)</f>
        <v>-1500</v>
      </c>
      <c r="BG192" s="57" t="n">
        <f aca="false">IF(AZ192&lt;0,AZ192,0)</f>
        <v>-17465.795</v>
      </c>
      <c r="BH192" s="57" t="n">
        <f aca="false">IF(BA192&lt;0,BA192,0)</f>
        <v>-203</v>
      </c>
      <c r="BI192" s="57" t="n">
        <f aca="false">IF(BB192&lt;0,BB192,0)</f>
        <v>-479</v>
      </c>
      <c r="BJ192" s="32" t="n">
        <f aca="false">SUM(BE192:BI192)</f>
        <v>-41080.735</v>
      </c>
      <c r="BK192" s="9" t="n">
        <v>97</v>
      </c>
    </row>
    <row r="193" customFormat="false" ht="12.75" hidden="false" customHeight="false" outlineLevel="0" collapsed="false">
      <c r="B193" s="9" t="n">
        <f aca="false">+MONTH(D193)</f>
        <v>7</v>
      </c>
      <c r="D193" s="2" t="n">
        <v>35616</v>
      </c>
      <c r="E193" s="62" t="n">
        <v>0</v>
      </c>
      <c r="F193" s="62" t="n">
        <v>0</v>
      </c>
      <c r="G193" s="62" t="n">
        <v>73</v>
      </c>
      <c r="H193" s="62" t="n">
        <v>81</v>
      </c>
      <c r="I193" s="50" t="n">
        <f aca="false">AVERAGE(G193:H193)</f>
        <v>77</v>
      </c>
      <c r="J193" s="37" t="s">
        <v>72</v>
      </c>
      <c r="K193" s="5" t="n">
        <v>14650</v>
      </c>
      <c r="L193" s="54" t="n">
        <v>19073</v>
      </c>
      <c r="M193" s="54" t="n">
        <v>-21894.94</v>
      </c>
      <c r="N193" s="54" t="n">
        <v>-1500</v>
      </c>
      <c r="O193" s="63" t="n">
        <v>0</v>
      </c>
      <c r="P193" s="5" t="n">
        <v>16826</v>
      </c>
      <c r="Q193" s="54" t="n">
        <v>5534</v>
      </c>
      <c r="R193" s="63" t="n">
        <v>-17874.815</v>
      </c>
      <c r="S193" s="54" t="n">
        <v>-203</v>
      </c>
      <c r="T193" s="54" t="n">
        <v>0</v>
      </c>
      <c r="U193" s="54" t="n">
        <v>-11.2129625</v>
      </c>
      <c r="V193" s="5" t="n">
        <v>0</v>
      </c>
      <c r="W193" s="54" t="n">
        <v>24956</v>
      </c>
      <c r="X193" s="54" t="n">
        <v>-479</v>
      </c>
      <c r="Y193" s="54" t="n">
        <v>0</v>
      </c>
      <c r="Z193" s="63" t="n">
        <v>-245</v>
      </c>
      <c r="AA193" s="54" t="n">
        <v>0</v>
      </c>
      <c r="AB193" s="53" t="n">
        <f aca="false">SUM(K193:Z193)</f>
        <v>38831.0320375</v>
      </c>
      <c r="AC193" s="54" t="n">
        <v>41487</v>
      </c>
      <c r="AD193" s="54" t="n">
        <v>0</v>
      </c>
      <c r="AE193" s="54" t="n">
        <v>11</v>
      </c>
      <c r="AF193" s="54" t="n">
        <v>0</v>
      </c>
      <c r="AG193" s="54" t="n">
        <v>0</v>
      </c>
      <c r="AH193" s="53" t="n">
        <f aca="false">SUM(AC193:AG193)</f>
        <v>41498</v>
      </c>
      <c r="AI193" s="55" t="n">
        <f aca="false">+AB193-L193-Q193</f>
        <v>14224.0320375</v>
      </c>
      <c r="AJ193" s="32" t="n">
        <f aca="false">L193+Q193</f>
        <v>24607</v>
      </c>
      <c r="AK193" s="56" t="s">
        <v>73</v>
      </c>
      <c r="AL193" s="56" t="s">
        <v>73</v>
      </c>
      <c r="AM193" s="56" t="n">
        <v>0</v>
      </c>
      <c r="AN193" s="32" t="n">
        <f aca="false">+AJ193-AM193</f>
        <v>24607</v>
      </c>
      <c r="AO193" s="32" t="n">
        <f aca="false">AC193-AJ193</f>
        <v>16880</v>
      </c>
      <c r="AP193" s="2" t="n">
        <v>35616</v>
      </c>
      <c r="AQ193" s="56" t="s">
        <v>73</v>
      </c>
      <c r="AR193" s="56" t="s">
        <v>73</v>
      </c>
      <c r="AS193" s="56" t="s">
        <v>73</v>
      </c>
      <c r="AX193" s="32" t="n">
        <f aca="false">+M193</f>
        <v>-21894.94</v>
      </c>
      <c r="AY193" s="32" t="n">
        <f aca="false">+N193</f>
        <v>-1500</v>
      </c>
      <c r="AZ193" s="32" t="n">
        <f aca="false">+R193</f>
        <v>-17874.815</v>
      </c>
      <c r="BA193" s="32" t="n">
        <f aca="false">+'load Info'!S193</f>
        <v>-203</v>
      </c>
      <c r="BB193" s="32" t="n">
        <f aca="false">+X193</f>
        <v>-479</v>
      </c>
      <c r="BE193" s="57" t="n">
        <f aca="false">IF(AX193&lt;0,AX193,0)</f>
        <v>-21894.94</v>
      </c>
      <c r="BF193" s="57" t="n">
        <f aca="false">IF(AY193&lt;0,AY193,0)</f>
        <v>-1500</v>
      </c>
      <c r="BG193" s="57" t="n">
        <f aca="false">IF(AZ193&lt;0,AZ193,0)</f>
        <v>-17874.815</v>
      </c>
      <c r="BH193" s="57" t="n">
        <f aca="false">IF(BA193&lt;0,BA193,0)</f>
        <v>-203</v>
      </c>
      <c r="BI193" s="57" t="n">
        <f aca="false">IF(BB193&lt;0,BB193,0)</f>
        <v>-479</v>
      </c>
      <c r="BJ193" s="32" t="n">
        <f aca="false">SUM(BE193:BI193)</f>
        <v>-41951.755</v>
      </c>
      <c r="BK193" s="9" t="n">
        <v>97</v>
      </c>
    </row>
    <row r="194" customFormat="false" ht="12.75" hidden="false" customHeight="false" outlineLevel="0" collapsed="false">
      <c r="B194" s="9" t="n">
        <f aca="false">+MONTH(D194)</f>
        <v>7</v>
      </c>
      <c r="D194" s="2" t="n">
        <v>35617</v>
      </c>
      <c r="E194" s="62" t="n">
        <v>0</v>
      </c>
      <c r="F194" s="62" t="n">
        <v>0</v>
      </c>
      <c r="G194" s="62" t="n">
        <v>72</v>
      </c>
      <c r="H194" s="62" t="n">
        <v>82</v>
      </c>
      <c r="I194" s="50" t="n">
        <f aca="false">AVERAGE(G194:H194)</f>
        <v>77</v>
      </c>
      <c r="J194" s="37" t="s">
        <v>72</v>
      </c>
      <c r="K194" s="5" t="n">
        <v>14650</v>
      </c>
      <c r="L194" s="54" t="n">
        <v>19073</v>
      </c>
      <c r="M194" s="54" t="n">
        <v>-17886.94</v>
      </c>
      <c r="N194" s="54" t="n">
        <v>-1500</v>
      </c>
      <c r="O194" s="63" t="n">
        <v>0</v>
      </c>
      <c r="P194" s="5" t="n">
        <v>16826</v>
      </c>
      <c r="Q194" s="54" t="n">
        <v>5534</v>
      </c>
      <c r="R194" s="63" t="n">
        <v>-18115.415</v>
      </c>
      <c r="S194" s="54" t="n">
        <v>-203</v>
      </c>
      <c r="T194" s="54" t="n">
        <v>0</v>
      </c>
      <c r="U194" s="54" t="n">
        <v>-10.6114625</v>
      </c>
      <c r="V194" s="5" t="n">
        <v>0</v>
      </c>
      <c r="W194" s="54" t="n">
        <v>24956</v>
      </c>
      <c r="X194" s="54" t="n">
        <v>-479</v>
      </c>
      <c r="Y194" s="54" t="n">
        <v>0</v>
      </c>
      <c r="Z194" s="63" t="n">
        <v>-245</v>
      </c>
      <c r="AA194" s="54" t="n">
        <v>0</v>
      </c>
      <c r="AB194" s="53" t="n">
        <f aca="false">SUM(K194:Z194)</f>
        <v>42599.0335375</v>
      </c>
      <c r="AC194" s="54" t="n">
        <v>44633</v>
      </c>
      <c r="AD194" s="54" t="n">
        <v>2523</v>
      </c>
      <c r="AE194" s="54" t="n">
        <v>13</v>
      </c>
      <c r="AF194" s="54" t="n">
        <v>0</v>
      </c>
      <c r="AG194" s="54" t="n">
        <v>0</v>
      </c>
      <c r="AH194" s="53" t="n">
        <f aca="false">SUM(AC194:AG194)</f>
        <v>47169</v>
      </c>
      <c r="AI194" s="55" t="n">
        <f aca="false">+AB194-L194-Q194</f>
        <v>17992.0335375</v>
      </c>
      <c r="AJ194" s="32" t="n">
        <f aca="false">L194+Q194</f>
        <v>24607</v>
      </c>
      <c r="AK194" s="56" t="s">
        <v>73</v>
      </c>
      <c r="AL194" s="56" t="s">
        <v>73</v>
      </c>
      <c r="AM194" s="56" t="n">
        <v>0</v>
      </c>
      <c r="AN194" s="32" t="n">
        <f aca="false">+AJ194-AM194</f>
        <v>24607</v>
      </c>
      <c r="AO194" s="32" t="n">
        <f aca="false">AC194-AJ194</f>
        <v>20026</v>
      </c>
      <c r="AP194" s="2" t="n">
        <v>35617</v>
      </c>
      <c r="AQ194" s="56" t="s">
        <v>73</v>
      </c>
      <c r="AR194" s="56" t="s">
        <v>73</v>
      </c>
      <c r="AS194" s="56" t="s">
        <v>73</v>
      </c>
      <c r="AX194" s="32" t="n">
        <f aca="false">+M194</f>
        <v>-17886.94</v>
      </c>
      <c r="AY194" s="32" t="n">
        <f aca="false">+N194</f>
        <v>-1500</v>
      </c>
      <c r="AZ194" s="32" t="n">
        <f aca="false">+R194</f>
        <v>-18115.415</v>
      </c>
      <c r="BA194" s="32" t="n">
        <f aca="false">+'load Info'!S194</f>
        <v>-203</v>
      </c>
      <c r="BB194" s="32" t="n">
        <f aca="false">+X194</f>
        <v>-479</v>
      </c>
      <c r="BE194" s="57" t="n">
        <f aca="false">IF(AX194&lt;0,AX194,0)</f>
        <v>-17886.94</v>
      </c>
      <c r="BF194" s="57" t="n">
        <f aca="false">IF(AY194&lt;0,AY194,0)</f>
        <v>-1500</v>
      </c>
      <c r="BG194" s="57" t="n">
        <f aca="false">IF(AZ194&lt;0,AZ194,0)</f>
        <v>-18115.415</v>
      </c>
      <c r="BH194" s="57" t="n">
        <f aca="false">IF(BA194&lt;0,BA194,0)</f>
        <v>-203</v>
      </c>
      <c r="BI194" s="57" t="n">
        <f aca="false">IF(BB194&lt;0,BB194,0)</f>
        <v>-479</v>
      </c>
      <c r="BJ194" s="32" t="n">
        <f aca="false">SUM(BE194:BI194)</f>
        <v>-38184.355</v>
      </c>
      <c r="BK194" s="9" t="n">
        <v>97</v>
      </c>
    </row>
    <row r="195" customFormat="false" ht="12.75" hidden="false" customHeight="false" outlineLevel="0" collapsed="false">
      <c r="B195" s="9" t="n">
        <f aca="false">+MONTH(D195)</f>
        <v>7</v>
      </c>
      <c r="D195" s="2" t="n">
        <v>35618</v>
      </c>
      <c r="E195" s="62" t="n">
        <v>0</v>
      </c>
      <c r="F195" s="62" t="n">
        <v>0</v>
      </c>
      <c r="G195" s="62" t="n">
        <v>73</v>
      </c>
      <c r="H195" s="62" t="n">
        <v>84</v>
      </c>
      <c r="I195" s="50" t="n">
        <f aca="false">AVERAGE(G195:H195)</f>
        <v>78.5</v>
      </c>
      <c r="J195" s="37" t="s">
        <v>72</v>
      </c>
      <c r="K195" s="5" t="n">
        <v>14650</v>
      </c>
      <c r="L195" s="54" t="n">
        <v>19073</v>
      </c>
      <c r="M195" s="54" t="n">
        <v>-10590.94</v>
      </c>
      <c r="N195" s="54" t="n">
        <v>-1500</v>
      </c>
      <c r="O195" s="63" t="n">
        <v>0</v>
      </c>
      <c r="P195" s="5" t="n">
        <v>16826</v>
      </c>
      <c r="Q195" s="54" t="n">
        <v>5534</v>
      </c>
      <c r="R195" s="63" t="n">
        <v>-17871.8075</v>
      </c>
      <c r="S195" s="54" t="n">
        <v>-203</v>
      </c>
      <c r="T195" s="54" t="n">
        <v>0</v>
      </c>
      <c r="U195" s="54" t="n">
        <v>-11.22048125</v>
      </c>
      <c r="V195" s="5" t="n">
        <v>0</v>
      </c>
      <c r="W195" s="54" t="n">
        <v>24956</v>
      </c>
      <c r="X195" s="54" t="n">
        <v>-479</v>
      </c>
      <c r="Y195" s="54" t="n">
        <v>0</v>
      </c>
      <c r="Z195" s="63" t="n">
        <v>-245</v>
      </c>
      <c r="AA195" s="54" t="n">
        <v>0</v>
      </c>
      <c r="AB195" s="53" t="n">
        <f aca="false">SUM(K195:Z195)</f>
        <v>50138.03201875</v>
      </c>
      <c r="AC195" s="54" t="n">
        <v>49572</v>
      </c>
      <c r="AD195" s="54" t="n">
        <v>69850</v>
      </c>
      <c r="AE195" s="54" t="n">
        <v>0</v>
      </c>
      <c r="AF195" s="54" t="n">
        <v>0</v>
      </c>
      <c r="AG195" s="54" t="n">
        <v>0</v>
      </c>
      <c r="AH195" s="53" t="n">
        <f aca="false">SUM(AC195:AG195)</f>
        <v>119422</v>
      </c>
      <c r="AI195" s="55" t="n">
        <f aca="false">+AB195-L195-Q195</f>
        <v>25531.03201875</v>
      </c>
      <c r="AJ195" s="32" t="n">
        <f aca="false">L195+Q195</f>
        <v>24607</v>
      </c>
      <c r="AK195" s="56" t="s">
        <v>73</v>
      </c>
      <c r="AL195" s="56" t="s">
        <v>73</v>
      </c>
      <c r="AM195" s="56" t="n">
        <v>0</v>
      </c>
      <c r="AN195" s="32" t="n">
        <f aca="false">+AJ195-AM195</f>
        <v>24607</v>
      </c>
      <c r="AO195" s="32" t="n">
        <f aca="false">AC195-AJ195</f>
        <v>24965</v>
      </c>
      <c r="AP195" s="2" t="n">
        <v>35618</v>
      </c>
      <c r="AQ195" s="56" t="s">
        <v>73</v>
      </c>
      <c r="AR195" s="56" t="s">
        <v>73</v>
      </c>
      <c r="AS195" s="56" t="s">
        <v>73</v>
      </c>
      <c r="AX195" s="32" t="n">
        <f aca="false">+M195</f>
        <v>-10590.94</v>
      </c>
      <c r="AY195" s="32" t="n">
        <f aca="false">+N195</f>
        <v>-1500</v>
      </c>
      <c r="AZ195" s="32" t="n">
        <f aca="false">+R195</f>
        <v>-17871.8075</v>
      </c>
      <c r="BA195" s="32" t="n">
        <f aca="false">+'load Info'!S195</f>
        <v>-203</v>
      </c>
      <c r="BB195" s="32" t="n">
        <f aca="false">+X195</f>
        <v>-479</v>
      </c>
      <c r="BE195" s="57" t="n">
        <f aca="false">IF(AX195&lt;0,AX195,0)</f>
        <v>-10590.94</v>
      </c>
      <c r="BF195" s="57" t="n">
        <f aca="false">IF(AY195&lt;0,AY195,0)</f>
        <v>-1500</v>
      </c>
      <c r="BG195" s="57" t="n">
        <f aca="false">IF(AZ195&lt;0,AZ195,0)</f>
        <v>-17871.8075</v>
      </c>
      <c r="BH195" s="57" t="n">
        <f aca="false">IF(BA195&lt;0,BA195,0)</f>
        <v>-203</v>
      </c>
      <c r="BI195" s="57" t="n">
        <f aca="false">IF(BB195&lt;0,BB195,0)</f>
        <v>-479</v>
      </c>
      <c r="BJ195" s="32" t="n">
        <f aca="false">SUM(BE195:BI195)</f>
        <v>-30644.7475</v>
      </c>
      <c r="BK195" s="9" t="n">
        <v>97</v>
      </c>
    </row>
    <row r="196" customFormat="false" ht="12.75" hidden="false" customHeight="false" outlineLevel="0" collapsed="false">
      <c r="B196" s="9" t="n">
        <f aca="false">+MONTH(D196)</f>
        <v>7</v>
      </c>
      <c r="D196" s="2" t="n">
        <v>35619</v>
      </c>
      <c r="E196" s="62" t="n">
        <v>0</v>
      </c>
      <c r="F196" s="62" t="n">
        <v>0</v>
      </c>
      <c r="G196" s="62" t="n">
        <v>73</v>
      </c>
      <c r="H196" s="62" t="n">
        <v>88</v>
      </c>
      <c r="I196" s="50" t="n">
        <f aca="false">AVERAGE(G196:H196)</f>
        <v>80.5</v>
      </c>
      <c r="J196" s="37" t="s">
        <v>72</v>
      </c>
      <c r="K196" s="5" t="n">
        <v>23578</v>
      </c>
      <c r="L196" s="54" t="n">
        <v>25434</v>
      </c>
      <c r="M196" s="54" t="n">
        <v>-24618.94</v>
      </c>
      <c r="N196" s="54" t="n">
        <v>-1500</v>
      </c>
      <c r="O196" s="63" t="n">
        <v>0</v>
      </c>
      <c r="P196" s="5" t="n">
        <v>16826</v>
      </c>
      <c r="Q196" s="54" t="n">
        <v>100</v>
      </c>
      <c r="R196" s="63" t="n">
        <v>-16473.8725</v>
      </c>
      <c r="S196" s="54" t="n">
        <v>-203</v>
      </c>
      <c r="T196" s="54" t="n">
        <v>0</v>
      </c>
      <c r="U196" s="54" t="n">
        <v>-1.13031875</v>
      </c>
      <c r="V196" s="5" t="n">
        <v>0</v>
      </c>
      <c r="W196" s="54" t="n">
        <v>24956</v>
      </c>
      <c r="X196" s="54" t="n">
        <v>-479</v>
      </c>
      <c r="Y196" s="54" t="n">
        <v>0</v>
      </c>
      <c r="Z196" s="63" t="n">
        <v>-245</v>
      </c>
      <c r="AA196" s="54" t="n">
        <v>0</v>
      </c>
      <c r="AB196" s="53" t="n">
        <f aca="false">SUM(K196:Z196)</f>
        <v>47373.05718125</v>
      </c>
      <c r="AC196" s="54" t="n">
        <v>49089</v>
      </c>
      <c r="AD196" s="54" t="n">
        <v>75325</v>
      </c>
      <c r="AE196" s="54" t="n">
        <v>15525</v>
      </c>
      <c r="AF196" s="54" t="n">
        <v>0</v>
      </c>
      <c r="AG196" s="54" t="n">
        <v>0</v>
      </c>
      <c r="AH196" s="53" t="n">
        <f aca="false">SUM(AC196:AG196)</f>
        <v>139939</v>
      </c>
      <c r="AI196" s="55" t="n">
        <f aca="false">+AB196-L196-Q196</f>
        <v>21839.05718125</v>
      </c>
      <c r="AJ196" s="32" t="n">
        <f aca="false">L196+Q196</f>
        <v>25534</v>
      </c>
      <c r="AK196" s="56" t="s">
        <v>73</v>
      </c>
      <c r="AL196" s="56" t="s">
        <v>73</v>
      </c>
      <c r="AM196" s="56" t="n">
        <v>0</v>
      </c>
      <c r="AN196" s="32" t="n">
        <f aca="false">+AJ196-AM196</f>
        <v>25534</v>
      </c>
      <c r="AO196" s="32" t="n">
        <f aca="false">AC196-AJ196</f>
        <v>23555</v>
      </c>
      <c r="AP196" s="2" t="n">
        <v>35619</v>
      </c>
      <c r="AQ196" s="56" t="s">
        <v>73</v>
      </c>
      <c r="AR196" s="56" t="s">
        <v>73</v>
      </c>
      <c r="AS196" s="56" t="s">
        <v>73</v>
      </c>
      <c r="AX196" s="32" t="n">
        <f aca="false">+M196</f>
        <v>-24618.94</v>
      </c>
      <c r="AY196" s="32" t="n">
        <f aca="false">+N196</f>
        <v>-1500</v>
      </c>
      <c r="AZ196" s="32" t="n">
        <f aca="false">+R196</f>
        <v>-16473.8725</v>
      </c>
      <c r="BA196" s="32" t="n">
        <f aca="false">+'load Info'!S196</f>
        <v>-203</v>
      </c>
      <c r="BB196" s="32" t="n">
        <f aca="false">+X196</f>
        <v>-479</v>
      </c>
      <c r="BE196" s="57" t="n">
        <f aca="false">IF(AX196&lt;0,AX196,0)</f>
        <v>-24618.94</v>
      </c>
      <c r="BF196" s="57" t="n">
        <f aca="false">IF(AY196&lt;0,AY196,0)</f>
        <v>-1500</v>
      </c>
      <c r="BG196" s="57" t="n">
        <f aca="false">IF(AZ196&lt;0,AZ196,0)</f>
        <v>-16473.8725</v>
      </c>
      <c r="BH196" s="57" t="n">
        <f aca="false">IF(BA196&lt;0,BA196,0)</f>
        <v>-203</v>
      </c>
      <c r="BI196" s="57" t="n">
        <f aca="false">IF(BB196&lt;0,BB196,0)</f>
        <v>-479</v>
      </c>
      <c r="BJ196" s="32" t="n">
        <f aca="false">SUM(BE196:BI196)</f>
        <v>-43274.8125</v>
      </c>
      <c r="BK196" s="9" t="n">
        <v>97</v>
      </c>
    </row>
    <row r="197" customFormat="false" ht="12.75" hidden="false" customHeight="false" outlineLevel="0" collapsed="false">
      <c r="B197" s="9" t="n">
        <f aca="false">+MONTH(D197)</f>
        <v>7</v>
      </c>
      <c r="D197" s="2" t="n">
        <v>35620</v>
      </c>
      <c r="E197" s="62" t="n">
        <v>0</v>
      </c>
      <c r="F197" s="62" t="n">
        <v>0</v>
      </c>
      <c r="G197" s="62" t="n">
        <v>75</v>
      </c>
      <c r="H197" s="62" t="n">
        <v>91</v>
      </c>
      <c r="I197" s="50" t="n">
        <f aca="false">AVERAGE(G197:H197)</f>
        <v>83</v>
      </c>
      <c r="J197" s="37" t="s">
        <v>72</v>
      </c>
      <c r="K197" s="5" t="n">
        <v>23578</v>
      </c>
      <c r="L197" s="54" t="n">
        <v>25434</v>
      </c>
      <c r="M197" s="54" t="n">
        <v>-22039.94</v>
      </c>
      <c r="N197" s="54" t="n">
        <v>-1500</v>
      </c>
      <c r="O197" s="63" t="n">
        <v>0</v>
      </c>
      <c r="P197" s="5" t="n">
        <v>16826</v>
      </c>
      <c r="Q197" s="54" t="n">
        <v>100</v>
      </c>
      <c r="R197" s="63" t="n">
        <v>-16465.8525</v>
      </c>
      <c r="S197" s="54" t="n">
        <v>-203</v>
      </c>
      <c r="T197" s="54" t="n">
        <v>0</v>
      </c>
      <c r="U197" s="54" t="n">
        <v>-1.15036875</v>
      </c>
      <c r="V197" s="5" t="n">
        <v>0</v>
      </c>
      <c r="W197" s="54" t="n">
        <v>24956</v>
      </c>
      <c r="X197" s="54" t="n">
        <v>-479</v>
      </c>
      <c r="Y197" s="54" t="n">
        <v>0</v>
      </c>
      <c r="Z197" s="63" t="n">
        <v>-245</v>
      </c>
      <c r="AA197" s="54" t="n">
        <v>0</v>
      </c>
      <c r="AB197" s="53" t="n">
        <f aca="false">SUM(K197:Z197)</f>
        <v>49960.05713125</v>
      </c>
      <c r="AC197" s="54" t="n">
        <v>49960</v>
      </c>
      <c r="AD197" s="54" t="n">
        <v>55826</v>
      </c>
      <c r="AE197" s="54" t="n">
        <v>13310</v>
      </c>
      <c r="AF197" s="54" t="n">
        <v>0</v>
      </c>
      <c r="AG197" s="54" t="n">
        <v>0</v>
      </c>
      <c r="AH197" s="53" t="n">
        <f aca="false">SUM(AC197:AG197)</f>
        <v>119096</v>
      </c>
      <c r="AI197" s="55" t="n">
        <f aca="false">+AB197-L197-Q197</f>
        <v>24426.05713125</v>
      </c>
      <c r="AJ197" s="32" t="n">
        <f aca="false">L197+Q197</f>
        <v>25534</v>
      </c>
      <c r="AK197" s="56" t="s">
        <v>73</v>
      </c>
      <c r="AL197" s="56" t="s">
        <v>73</v>
      </c>
      <c r="AM197" s="56" t="n">
        <v>0</v>
      </c>
      <c r="AN197" s="32" t="n">
        <f aca="false">+AJ197-AM197</f>
        <v>25534</v>
      </c>
      <c r="AO197" s="32" t="n">
        <f aca="false">AC197-AJ197</f>
        <v>24426</v>
      </c>
      <c r="AP197" s="2" t="n">
        <v>35620</v>
      </c>
      <c r="AQ197" s="56" t="s">
        <v>73</v>
      </c>
      <c r="AR197" s="56" t="s">
        <v>73</v>
      </c>
      <c r="AS197" s="56" t="s">
        <v>73</v>
      </c>
      <c r="AX197" s="32" t="n">
        <f aca="false">+M197</f>
        <v>-22039.94</v>
      </c>
      <c r="AY197" s="32" t="n">
        <f aca="false">+N197</f>
        <v>-1500</v>
      </c>
      <c r="AZ197" s="32" t="n">
        <f aca="false">+R197</f>
        <v>-16465.8525</v>
      </c>
      <c r="BA197" s="32" t="n">
        <f aca="false">+'load Info'!S197</f>
        <v>-203</v>
      </c>
      <c r="BB197" s="32" t="n">
        <f aca="false">+X197</f>
        <v>-479</v>
      </c>
      <c r="BE197" s="57" t="n">
        <f aca="false">IF(AX197&lt;0,AX197,0)</f>
        <v>-22039.94</v>
      </c>
      <c r="BF197" s="57" t="n">
        <f aca="false">IF(AY197&lt;0,AY197,0)</f>
        <v>-1500</v>
      </c>
      <c r="BG197" s="57" t="n">
        <f aca="false">IF(AZ197&lt;0,AZ197,0)</f>
        <v>-16465.8525</v>
      </c>
      <c r="BH197" s="57" t="n">
        <f aca="false">IF(BA197&lt;0,BA197,0)</f>
        <v>-203</v>
      </c>
      <c r="BI197" s="57" t="n">
        <f aca="false">IF(BB197&lt;0,BB197,0)</f>
        <v>-479</v>
      </c>
      <c r="BJ197" s="32" t="n">
        <f aca="false">SUM(BE197:BI197)</f>
        <v>-40687.7925</v>
      </c>
      <c r="BK197" s="9" t="n">
        <v>97</v>
      </c>
    </row>
    <row r="198" customFormat="false" ht="12.75" hidden="false" customHeight="false" outlineLevel="0" collapsed="false">
      <c r="B198" s="9" t="n">
        <f aca="false">+MONTH(D198)</f>
        <v>7</v>
      </c>
      <c r="D198" s="2" t="n">
        <v>35621</v>
      </c>
      <c r="E198" s="62" t="n">
        <v>0</v>
      </c>
      <c r="F198" s="62" t="n">
        <v>0</v>
      </c>
      <c r="G198" s="62" t="n">
        <v>70</v>
      </c>
      <c r="H198" s="62" t="n">
        <v>81</v>
      </c>
      <c r="I198" s="50" t="n">
        <f aca="false">AVERAGE(G198:H198)</f>
        <v>75.5</v>
      </c>
      <c r="J198" s="37" t="s">
        <v>72</v>
      </c>
      <c r="K198" s="5" t="n">
        <v>23578</v>
      </c>
      <c r="L198" s="54" t="n">
        <v>25434</v>
      </c>
      <c r="M198" s="54" t="n">
        <v>-22182.94</v>
      </c>
      <c r="N198" s="54" t="n">
        <v>-1500</v>
      </c>
      <c r="O198" s="63" t="n">
        <v>0</v>
      </c>
      <c r="P198" s="5" t="n">
        <v>16826</v>
      </c>
      <c r="Q198" s="54" t="n">
        <v>100</v>
      </c>
      <c r="R198" s="63" t="n">
        <v>-16432.77</v>
      </c>
      <c r="S198" s="54" t="n">
        <v>-203</v>
      </c>
      <c r="T198" s="54" t="n">
        <v>0</v>
      </c>
      <c r="U198" s="54" t="n">
        <v>-1.233075</v>
      </c>
      <c r="V198" s="5" t="n">
        <v>0</v>
      </c>
      <c r="W198" s="54" t="n">
        <v>24956</v>
      </c>
      <c r="X198" s="54" t="n">
        <v>-479</v>
      </c>
      <c r="Y198" s="54" t="n">
        <v>0</v>
      </c>
      <c r="Z198" s="63" t="n">
        <v>-245</v>
      </c>
      <c r="AA198" s="54" t="n">
        <v>0</v>
      </c>
      <c r="AB198" s="53" t="n">
        <f aca="false">SUM(K198:Z198)</f>
        <v>49850.056925</v>
      </c>
      <c r="AC198" s="54" t="n">
        <v>49850</v>
      </c>
      <c r="AD198" s="54" t="n">
        <v>38948</v>
      </c>
      <c r="AE198" s="54" t="n">
        <v>23</v>
      </c>
      <c r="AF198" s="54" t="n">
        <v>0</v>
      </c>
      <c r="AG198" s="54" t="n">
        <v>0</v>
      </c>
      <c r="AH198" s="53" t="n">
        <f aca="false">SUM(AC198:AG198)</f>
        <v>88821</v>
      </c>
      <c r="AI198" s="55" t="n">
        <f aca="false">+AB198-L198-Q198</f>
        <v>24316.056925</v>
      </c>
      <c r="AJ198" s="32" t="n">
        <f aca="false">L198+Q198</f>
        <v>25534</v>
      </c>
      <c r="AK198" s="56" t="s">
        <v>73</v>
      </c>
      <c r="AL198" s="56" t="s">
        <v>73</v>
      </c>
      <c r="AM198" s="56" t="n">
        <v>0</v>
      </c>
      <c r="AN198" s="32" t="n">
        <f aca="false">+AJ198-AM198</f>
        <v>25534</v>
      </c>
      <c r="AO198" s="32" t="n">
        <f aca="false">AC198-AJ198</f>
        <v>24316</v>
      </c>
      <c r="AP198" s="2" t="n">
        <v>35621</v>
      </c>
      <c r="AQ198" s="56" t="s">
        <v>73</v>
      </c>
      <c r="AR198" s="56" t="s">
        <v>73</v>
      </c>
      <c r="AS198" s="56" t="s">
        <v>73</v>
      </c>
      <c r="AX198" s="32" t="n">
        <f aca="false">+M198</f>
        <v>-22182.94</v>
      </c>
      <c r="AY198" s="32" t="n">
        <f aca="false">+N198</f>
        <v>-1500</v>
      </c>
      <c r="AZ198" s="32" t="n">
        <f aca="false">+R198</f>
        <v>-16432.77</v>
      </c>
      <c r="BA198" s="32" t="n">
        <f aca="false">+'load Info'!S198</f>
        <v>-203</v>
      </c>
      <c r="BB198" s="32" t="n">
        <f aca="false">+X198</f>
        <v>-479</v>
      </c>
      <c r="BE198" s="57" t="n">
        <f aca="false">IF(AX198&lt;0,AX198,0)</f>
        <v>-22182.94</v>
      </c>
      <c r="BF198" s="57" t="n">
        <f aca="false">IF(AY198&lt;0,AY198,0)</f>
        <v>-1500</v>
      </c>
      <c r="BG198" s="57" t="n">
        <f aca="false">IF(AZ198&lt;0,AZ198,0)</f>
        <v>-16432.77</v>
      </c>
      <c r="BH198" s="57" t="n">
        <f aca="false">IF(BA198&lt;0,BA198,0)</f>
        <v>-203</v>
      </c>
      <c r="BI198" s="57" t="n">
        <f aca="false">IF(BB198&lt;0,BB198,0)</f>
        <v>-479</v>
      </c>
      <c r="BJ198" s="32" t="n">
        <f aca="false">SUM(BE198:BI198)</f>
        <v>-40797.71</v>
      </c>
      <c r="BK198" s="9" t="n">
        <v>97</v>
      </c>
    </row>
    <row r="199" customFormat="false" ht="12.75" hidden="false" customHeight="false" outlineLevel="0" collapsed="false">
      <c r="B199" s="9" t="n">
        <f aca="false">+MONTH(D199)</f>
        <v>7</v>
      </c>
      <c r="D199" s="2" t="n">
        <v>35622</v>
      </c>
      <c r="E199" s="62" t="n">
        <v>0</v>
      </c>
      <c r="F199" s="62" t="n">
        <v>0</v>
      </c>
      <c r="G199" s="62" t="n">
        <v>64</v>
      </c>
      <c r="H199" s="62" t="n">
        <v>81</v>
      </c>
      <c r="I199" s="50" t="n">
        <f aca="false">AVERAGE(G199:H199)</f>
        <v>72.5</v>
      </c>
      <c r="J199" s="37" t="s">
        <v>72</v>
      </c>
      <c r="K199" s="5" t="n">
        <v>23578</v>
      </c>
      <c r="L199" s="54" t="n">
        <v>25434</v>
      </c>
      <c r="M199" s="54" t="n">
        <v>-23132.94</v>
      </c>
      <c r="N199" s="54" t="n">
        <v>-1500</v>
      </c>
      <c r="O199" s="63" t="n">
        <v>0</v>
      </c>
      <c r="P199" s="5" t="n">
        <v>16826</v>
      </c>
      <c r="Q199" s="54" t="n">
        <v>100</v>
      </c>
      <c r="R199" s="63" t="n">
        <v>-16464.85</v>
      </c>
      <c r="S199" s="54" t="n">
        <v>-203</v>
      </c>
      <c r="T199" s="54" t="n">
        <v>0</v>
      </c>
      <c r="U199" s="54" t="n">
        <v>-1.152875</v>
      </c>
      <c r="V199" s="5" t="n">
        <v>0</v>
      </c>
      <c r="W199" s="54" t="n">
        <v>24956</v>
      </c>
      <c r="X199" s="54" t="n">
        <v>-479</v>
      </c>
      <c r="Y199" s="54" t="n">
        <v>0</v>
      </c>
      <c r="Z199" s="63" t="n">
        <v>-245</v>
      </c>
      <c r="AA199" s="54" t="n">
        <v>0</v>
      </c>
      <c r="AB199" s="53" t="n">
        <f aca="false">SUM(K199:Z199)</f>
        <v>48868.057125</v>
      </c>
      <c r="AC199" s="54" t="n">
        <v>48869</v>
      </c>
      <c r="AD199" s="54" t="n">
        <v>0</v>
      </c>
      <c r="AE199" s="54" t="n">
        <v>14</v>
      </c>
      <c r="AF199" s="54" t="n">
        <v>0</v>
      </c>
      <c r="AG199" s="54" t="n">
        <v>0</v>
      </c>
      <c r="AH199" s="53" t="n">
        <f aca="false">SUM(AC199:AG199)</f>
        <v>48883</v>
      </c>
      <c r="AI199" s="55" t="n">
        <f aca="false">+AB199-L199-Q199</f>
        <v>23334.057125</v>
      </c>
      <c r="AJ199" s="32" t="n">
        <f aca="false">L199+Q199</f>
        <v>25534</v>
      </c>
      <c r="AK199" s="56" t="s">
        <v>73</v>
      </c>
      <c r="AL199" s="56" t="s">
        <v>73</v>
      </c>
      <c r="AM199" s="56" t="n">
        <v>0</v>
      </c>
      <c r="AN199" s="32" t="n">
        <f aca="false">+AJ199-AM199</f>
        <v>25534</v>
      </c>
      <c r="AO199" s="32" t="n">
        <f aca="false">AC199-AJ199</f>
        <v>23335</v>
      </c>
      <c r="AP199" s="2" t="n">
        <v>35622</v>
      </c>
      <c r="AQ199" s="56" t="s">
        <v>73</v>
      </c>
      <c r="AR199" s="56" t="s">
        <v>73</v>
      </c>
      <c r="AS199" s="56" t="s">
        <v>73</v>
      </c>
      <c r="AX199" s="32" t="n">
        <f aca="false">+M199</f>
        <v>-23132.94</v>
      </c>
      <c r="AY199" s="32" t="n">
        <f aca="false">+N199</f>
        <v>-1500</v>
      </c>
      <c r="AZ199" s="32" t="n">
        <f aca="false">+R199</f>
        <v>-16464.85</v>
      </c>
      <c r="BA199" s="32" t="n">
        <f aca="false">+'load Info'!S199</f>
        <v>-203</v>
      </c>
      <c r="BB199" s="32" t="n">
        <f aca="false">+X199</f>
        <v>-479</v>
      </c>
      <c r="BE199" s="57" t="n">
        <f aca="false">IF(AX199&lt;0,AX199,0)</f>
        <v>-23132.94</v>
      </c>
      <c r="BF199" s="57" t="n">
        <f aca="false">IF(AY199&lt;0,AY199,0)</f>
        <v>-1500</v>
      </c>
      <c r="BG199" s="57" t="n">
        <f aca="false">IF(AZ199&lt;0,AZ199,0)</f>
        <v>-16464.85</v>
      </c>
      <c r="BH199" s="57" t="n">
        <f aca="false">IF(BA199&lt;0,BA199,0)</f>
        <v>-203</v>
      </c>
      <c r="BI199" s="57" t="n">
        <f aca="false">IF(BB199&lt;0,BB199,0)</f>
        <v>-479</v>
      </c>
      <c r="BJ199" s="32" t="n">
        <f aca="false">SUM(BE199:BI199)</f>
        <v>-41779.79</v>
      </c>
      <c r="BK199" s="9" t="n">
        <v>97</v>
      </c>
    </row>
    <row r="200" customFormat="false" ht="12.75" hidden="false" customHeight="false" outlineLevel="0" collapsed="false">
      <c r="B200" s="9" t="n">
        <f aca="false">+MONTH(D200)</f>
        <v>7</v>
      </c>
      <c r="D200" s="2" t="n">
        <v>35623</v>
      </c>
      <c r="E200" s="62" t="n">
        <v>0</v>
      </c>
      <c r="F200" s="62" t="n">
        <v>0</v>
      </c>
      <c r="G200" s="62" t="n">
        <v>68</v>
      </c>
      <c r="H200" s="62" t="n">
        <v>84</v>
      </c>
      <c r="I200" s="50" t="n">
        <f aca="false">AVERAGE(G200:H200)</f>
        <v>76</v>
      </c>
      <c r="J200" s="37" t="s">
        <v>72</v>
      </c>
      <c r="K200" s="5" t="n">
        <v>19349</v>
      </c>
      <c r="L200" s="54" t="n">
        <v>25284</v>
      </c>
      <c r="M200" s="54" t="n">
        <v>-17895.94</v>
      </c>
      <c r="N200" s="54" t="n">
        <v>-1500</v>
      </c>
      <c r="O200" s="63" t="n">
        <v>0</v>
      </c>
      <c r="P200" s="5" t="n">
        <v>16826</v>
      </c>
      <c r="Q200" s="54" t="n">
        <v>100</v>
      </c>
      <c r="R200" s="63" t="n">
        <v>-16481.8925</v>
      </c>
      <c r="S200" s="54" t="n">
        <v>-203</v>
      </c>
      <c r="T200" s="54" t="n">
        <v>0</v>
      </c>
      <c r="U200" s="54" t="n">
        <v>-1.11026875</v>
      </c>
      <c r="V200" s="5" t="n">
        <v>0</v>
      </c>
      <c r="W200" s="54" t="n">
        <v>24956</v>
      </c>
      <c r="X200" s="54" t="n">
        <v>-479</v>
      </c>
      <c r="Y200" s="54" t="n">
        <v>0</v>
      </c>
      <c r="Z200" s="63" t="n">
        <v>-245</v>
      </c>
      <c r="AA200" s="54" t="n">
        <v>0</v>
      </c>
      <c r="AB200" s="53" t="n">
        <f aca="false">SUM(K200:Z200)</f>
        <v>49709.05723125</v>
      </c>
      <c r="AC200" s="54" t="n">
        <v>49709</v>
      </c>
      <c r="AD200" s="54" t="n">
        <v>3405</v>
      </c>
      <c r="AE200" s="54" t="n">
        <v>38</v>
      </c>
      <c r="AF200" s="54" t="n">
        <v>0</v>
      </c>
      <c r="AG200" s="54" t="n">
        <v>0</v>
      </c>
      <c r="AH200" s="53" t="n">
        <f aca="false">SUM(AC200:AG200)</f>
        <v>53152</v>
      </c>
      <c r="AI200" s="55" t="n">
        <f aca="false">+AB200-L200-Q200</f>
        <v>24325.05723125</v>
      </c>
      <c r="AJ200" s="32" t="n">
        <f aca="false">L200+Q200</f>
        <v>25384</v>
      </c>
      <c r="AK200" s="56" t="s">
        <v>73</v>
      </c>
      <c r="AL200" s="56" t="s">
        <v>73</v>
      </c>
      <c r="AM200" s="56" t="n">
        <v>0</v>
      </c>
      <c r="AN200" s="32" t="n">
        <f aca="false">+AJ200-AM200</f>
        <v>25384</v>
      </c>
      <c r="AO200" s="32" t="n">
        <f aca="false">AC200-AJ200</f>
        <v>24325</v>
      </c>
      <c r="AP200" s="2" t="n">
        <v>35623</v>
      </c>
      <c r="AQ200" s="56" t="s">
        <v>73</v>
      </c>
      <c r="AR200" s="56" t="s">
        <v>73</v>
      </c>
      <c r="AS200" s="56" t="s">
        <v>73</v>
      </c>
      <c r="AX200" s="32" t="n">
        <f aca="false">+M200</f>
        <v>-17895.94</v>
      </c>
      <c r="AY200" s="32" t="n">
        <f aca="false">+N200</f>
        <v>-1500</v>
      </c>
      <c r="AZ200" s="32" t="n">
        <f aca="false">+R200</f>
        <v>-16481.8925</v>
      </c>
      <c r="BA200" s="32" t="n">
        <f aca="false">+'load Info'!S200</f>
        <v>-203</v>
      </c>
      <c r="BB200" s="32" t="n">
        <f aca="false">+X200</f>
        <v>-479</v>
      </c>
      <c r="BE200" s="57" t="n">
        <f aca="false">IF(AX200&lt;0,AX200,0)</f>
        <v>-17895.94</v>
      </c>
      <c r="BF200" s="57" t="n">
        <f aca="false">IF(AY200&lt;0,AY200,0)</f>
        <v>-1500</v>
      </c>
      <c r="BG200" s="57" t="n">
        <f aca="false">IF(AZ200&lt;0,AZ200,0)</f>
        <v>-16481.8925</v>
      </c>
      <c r="BH200" s="57" t="n">
        <f aca="false">IF(BA200&lt;0,BA200,0)</f>
        <v>-203</v>
      </c>
      <c r="BI200" s="57" t="n">
        <f aca="false">IF(BB200&lt;0,BB200,0)</f>
        <v>-479</v>
      </c>
      <c r="BJ200" s="32" t="n">
        <f aca="false">SUM(BE200:BI200)</f>
        <v>-36559.8325</v>
      </c>
      <c r="BK200" s="9" t="n">
        <v>97</v>
      </c>
    </row>
    <row r="201" customFormat="false" ht="12.75" hidden="false" customHeight="false" outlineLevel="0" collapsed="false">
      <c r="B201" s="9" t="n">
        <f aca="false">+MONTH(D201)</f>
        <v>7</v>
      </c>
      <c r="D201" s="2" t="n">
        <v>35624</v>
      </c>
      <c r="E201" s="62" t="n">
        <v>0</v>
      </c>
      <c r="F201" s="62" t="n">
        <v>0</v>
      </c>
      <c r="G201" s="62" t="n">
        <v>70</v>
      </c>
      <c r="H201" s="62" t="n">
        <v>88</v>
      </c>
      <c r="I201" s="50" t="n">
        <f aca="false">AVERAGE(G201:H201)</f>
        <v>79</v>
      </c>
      <c r="J201" s="37" t="s">
        <v>72</v>
      </c>
      <c r="K201" s="5" t="n">
        <v>19349</v>
      </c>
      <c r="L201" s="54" t="n">
        <v>25284</v>
      </c>
      <c r="M201" s="54" t="n">
        <v>-18556.94</v>
      </c>
      <c r="N201" s="54" t="n">
        <v>-1500</v>
      </c>
      <c r="O201" s="63" t="n">
        <v>0</v>
      </c>
      <c r="P201" s="5" t="n">
        <v>16826</v>
      </c>
      <c r="Q201" s="54" t="n">
        <v>100</v>
      </c>
      <c r="R201" s="63" t="n">
        <v>-16503.9475</v>
      </c>
      <c r="S201" s="54" t="n">
        <v>-203</v>
      </c>
      <c r="T201" s="54" t="n">
        <v>0</v>
      </c>
      <c r="U201" s="54" t="n">
        <v>-1.05513125</v>
      </c>
      <c r="V201" s="5" t="n">
        <v>0</v>
      </c>
      <c r="W201" s="54" t="n">
        <v>24956</v>
      </c>
      <c r="X201" s="54" t="n">
        <v>-479</v>
      </c>
      <c r="Y201" s="54" t="n">
        <v>0</v>
      </c>
      <c r="Z201" s="63" t="n">
        <v>-245</v>
      </c>
      <c r="AA201" s="54" t="n">
        <v>0</v>
      </c>
      <c r="AB201" s="53" t="n">
        <f aca="false">SUM(K201:Z201)</f>
        <v>49026.05736875</v>
      </c>
      <c r="AC201" s="54" t="n">
        <v>49026</v>
      </c>
      <c r="AD201" s="54" t="n">
        <v>68419</v>
      </c>
      <c r="AE201" s="54" t="n">
        <v>4662</v>
      </c>
      <c r="AF201" s="54" t="n">
        <v>0</v>
      </c>
      <c r="AG201" s="54" t="n">
        <v>0</v>
      </c>
      <c r="AH201" s="53" t="n">
        <f aca="false">SUM(AC201:AG201)</f>
        <v>122107</v>
      </c>
      <c r="AI201" s="55" t="n">
        <f aca="false">+AB201-L201-Q201</f>
        <v>23642.05736875</v>
      </c>
      <c r="AJ201" s="32" t="n">
        <f aca="false">L201+Q201</f>
        <v>25384</v>
      </c>
      <c r="AK201" s="56" t="s">
        <v>73</v>
      </c>
      <c r="AL201" s="56" t="s">
        <v>73</v>
      </c>
      <c r="AM201" s="56" t="n">
        <v>0</v>
      </c>
      <c r="AN201" s="32" t="n">
        <f aca="false">+AJ201-AM201</f>
        <v>25384</v>
      </c>
      <c r="AO201" s="32" t="n">
        <f aca="false">AC201-AJ201</f>
        <v>23642</v>
      </c>
      <c r="AP201" s="2" t="n">
        <v>35624</v>
      </c>
      <c r="AQ201" s="56" t="s">
        <v>73</v>
      </c>
      <c r="AR201" s="56" t="s">
        <v>73</v>
      </c>
      <c r="AS201" s="56" t="s">
        <v>73</v>
      </c>
      <c r="AX201" s="32" t="n">
        <f aca="false">+M201</f>
        <v>-18556.94</v>
      </c>
      <c r="AY201" s="32" t="n">
        <f aca="false">+N201</f>
        <v>-1500</v>
      </c>
      <c r="AZ201" s="32" t="n">
        <f aca="false">+R201</f>
        <v>-16503.9475</v>
      </c>
      <c r="BA201" s="32" t="n">
        <f aca="false">+'load Info'!S201</f>
        <v>-203</v>
      </c>
      <c r="BB201" s="32" t="n">
        <f aca="false">+X201</f>
        <v>-479</v>
      </c>
      <c r="BE201" s="57" t="n">
        <f aca="false">IF(AX201&lt;0,AX201,0)</f>
        <v>-18556.94</v>
      </c>
      <c r="BF201" s="57" t="n">
        <f aca="false">IF(AY201&lt;0,AY201,0)</f>
        <v>-1500</v>
      </c>
      <c r="BG201" s="57" t="n">
        <f aca="false">IF(AZ201&lt;0,AZ201,0)</f>
        <v>-16503.9475</v>
      </c>
      <c r="BH201" s="57" t="n">
        <f aca="false">IF(BA201&lt;0,BA201,0)</f>
        <v>-203</v>
      </c>
      <c r="BI201" s="57" t="n">
        <f aca="false">IF(BB201&lt;0,BB201,0)</f>
        <v>-479</v>
      </c>
      <c r="BJ201" s="32" t="n">
        <f aca="false">SUM(BE201:BI201)</f>
        <v>-37242.8875</v>
      </c>
      <c r="BK201" s="9" t="n">
        <v>97</v>
      </c>
    </row>
    <row r="202" customFormat="false" ht="12.75" hidden="false" customHeight="false" outlineLevel="0" collapsed="false">
      <c r="B202" s="9" t="n">
        <f aca="false">+MONTH(D202)</f>
        <v>7</v>
      </c>
      <c r="D202" s="2" t="n">
        <v>35625</v>
      </c>
      <c r="E202" s="62" t="n">
        <v>0</v>
      </c>
      <c r="F202" s="62" t="n">
        <v>0</v>
      </c>
      <c r="G202" s="62" t="n">
        <v>73</v>
      </c>
      <c r="H202" s="62" t="n">
        <v>91</v>
      </c>
      <c r="I202" s="50" t="n">
        <f aca="false">AVERAGE(G202:H202)</f>
        <v>82</v>
      </c>
      <c r="J202" s="37" t="s">
        <v>72</v>
      </c>
      <c r="K202" s="5" t="n">
        <v>19349</v>
      </c>
      <c r="L202" s="54" t="n">
        <v>25284</v>
      </c>
      <c r="M202" s="54" t="n">
        <v>-16699.19</v>
      </c>
      <c r="N202" s="54" t="n">
        <v>-1500</v>
      </c>
      <c r="O202" s="63" t="n">
        <v>0</v>
      </c>
      <c r="P202" s="5" t="n">
        <v>16826</v>
      </c>
      <c r="Q202" s="54" t="n">
        <v>100</v>
      </c>
      <c r="R202" s="63" t="n">
        <v>-15392.175</v>
      </c>
      <c r="S202" s="54" t="n">
        <v>-203</v>
      </c>
      <c r="T202" s="54" t="n">
        <v>0</v>
      </c>
      <c r="U202" s="54" t="n">
        <v>-3.8345625</v>
      </c>
      <c r="V202" s="5" t="n">
        <v>0</v>
      </c>
      <c r="W202" s="54" t="n">
        <v>24956</v>
      </c>
      <c r="X202" s="54" t="n">
        <v>-479</v>
      </c>
      <c r="Y202" s="54" t="n">
        <v>0</v>
      </c>
      <c r="Z202" s="63" t="n">
        <v>-245</v>
      </c>
      <c r="AA202" s="54" t="n">
        <v>0</v>
      </c>
      <c r="AB202" s="53" t="n">
        <f aca="false">SUM(K202:Z202)</f>
        <v>51992.8004375</v>
      </c>
      <c r="AC202" s="54" t="n">
        <v>50979</v>
      </c>
      <c r="AD202" s="54" t="n">
        <v>112767</v>
      </c>
      <c r="AE202" s="54" t="n">
        <v>38333</v>
      </c>
      <c r="AF202" s="54" t="n">
        <v>0</v>
      </c>
      <c r="AG202" s="54" t="n">
        <v>0</v>
      </c>
      <c r="AH202" s="53" t="n">
        <f aca="false">SUM(AC202:AG202)</f>
        <v>202079</v>
      </c>
      <c r="AI202" s="55" t="n">
        <f aca="false">+AB202-L202-Q202</f>
        <v>26608.8004375</v>
      </c>
      <c r="AJ202" s="32" t="n">
        <f aca="false">L202+Q202</f>
        <v>25384</v>
      </c>
      <c r="AK202" s="56" t="s">
        <v>73</v>
      </c>
      <c r="AL202" s="56" t="s">
        <v>73</v>
      </c>
      <c r="AM202" s="56" t="n">
        <v>0</v>
      </c>
      <c r="AN202" s="32" t="n">
        <f aca="false">+AJ202-AM202</f>
        <v>25384</v>
      </c>
      <c r="AO202" s="32" t="n">
        <f aca="false">AC202-AJ202</f>
        <v>25595</v>
      </c>
      <c r="AP202" s="2" t="n">
        <v>35625</v>
      </c>
      <c r="AQ202" s="56" t="s">
        <v>73</v>
      </c>
      <c r="AR202" s="56" t="s">
        <v>73</v>
      </c>
      <c r="AS202" s="56" t="s">
        <v>73</v>
      </c>
      <c r="AX202" s="32" t="n">
        <f aca="false">+M202</f>
        <v>-16699.19</v>
      </c>
      <c r="AY202" s="32" t="n">
        <f aca="false">+N202</f>
        <v>-1500</v>
      </c>
      <c r="AZ202" s="32" t="n">
        <f aca="false">+R202</f>
        <v>-15392.175</v>
      </c>
      <c r="BA202" s="32" t="n">
        <f aca="false">+'load Info'!S202</f>
        <v>-203</v>
      </c>
      <c r="BB202" s="32" t="n">
        <f aca="false">+X202</f>
        <v>-479</v>
      </c>
      <c r="BE202" s="57" t="n">
        <f aca="false">IF(AX202&lt;0,AX202,0)</f>
        <v>-16699.19</v>
      </c>
      <c r="BF202" s="57" t="n">
        <f aca="false">IF(AY202&lt;0,AY202,0)</f>
        <v>-1500</v>
      </c>
      <c r="BG202" s="57" t="n">
        <f aca="false">IF(AZ202&lt;0,AZ202,0)</f>
        <v>-15392.175</v>
      </c>
      <c r="BH202" s="57" t="n">
        <f aca="false">IF(BA202&lt;0,BA202,0)</f>
        <v>-203</v>
      </c>
      <c r="BI202" s="57" t="n">
        <f aca="false">IF(BB202&lt;0,BB202,0)</f>
        <v>-479</v>
      </c>
      <c r="BJ202" s="32" t="n">
        <f aca="false">SUM(BE202:BI202)</f>
        <v>-34273.365</v>
      </c>
      <c r="BK202" s="9" t="n">
        <v>97</v>
      </c>
    </row>
    <row r="203" customFormat="false" ht="12.75" hidden="false" customHeight="false" outlineLevel="0" collapsed="false">
      <c r="B203" s="9" t="n">
        <f aca="false">+MONTH(D203)</f>
        <v>7</v>
      </c>
      <c r="D203" s="2" t="n">
        <v>35626</v>
      </c>
      <c r="E203" s="62" t="n">
        <v>0</v>
      </c>
      <c r="F203" s="62" t="n">
        <v>0</v>
      </c>
      <c r="G203" s="62" t="n">
        <v>77</v>
      </c>
      <c r="H203" s="62" t="n">
        <v>93</v>
      </c>
      <c r="I203" s="50" t="n">
        <f aca="false">AVERAGE(G203:H203)</f>
        <v>85</v>
      </c>
      <c r="J203" s="37" t="s">
        <v>72</v>
      </c>
      <c r="K203" s="5" t="n">
        <v>21714</v>
      </c>
      <c r="L203" s="54" t="n">
        <v>25284</v>
      </c>
      <c r="M203" s="54" t="n">
        <v>-20391.19</v>
      </c>
      <c r="N203" s="54" t="n">
        <v>-1500</v>
      </c>
      <c r="O203" s="63" t="n">
        <v>0</v>
      </c>
      <c r="P203" s="5" t="n">
        <v>16826</v>
      </c>
      <c r="Q203" s="54" t="n">
        <v>100</v>
      </c>
      <c r="R203" s="63" t="n">
        <v>-15992.6725</v>
      </c>
      <c r="S203" s="54" t="n">
        <v>-203</v>
      </c>
      <c r="T203" s="54" t="n">
        <v>0</v>
      </c>
      <c r="U203" s="54" t="n">
        <v>-2.33331875</v>
      </c>
      <c r="V203" s="5" t="n">
        <v>0</v>
      </c>
      <c r="W203" s="54" t="n">
        <v>24956</v>
      </c>
      <c r="X203" s="54" t="n">
        <v>-479</v>
      </c>
      <c r="Y203" s="54" t="n">
        <v>0</v>
      </c>
      <c r="Z203" s="63" t="n">
        <v>-245</v>
      </c>
      <c r="AA203" s="54" t="n">
        <v>0</v>
      </c>
      <c r="AB203" s="53" t="n">
        <f aca="false">SUM(K203:Z203)</f>
        <v>50066.80418125</v>
      </c>
      <c r="AC203" s="54" t="n">
        <v>49569</v>
      </c>
      <c r="AD203" s="54" t="n">
        <v>114458</v>
      </c>
      <c r="AE203" s="54" t="n">
        <v>36513</v>
      </c>
      <c r="AF203" s="54" t="n">
        <v>0</v>
      </c>
      <c r="AG203" s="54" t="n">
        <v>0</v>
      </c>
      <c r="AH203" s="53" t="n">
        <f aca="false">SUM(AC203:AG203)</f>
        <v>200540</v>
      </c>
      <c r="AI203" s="55" t="n">
        <f aca="false">+AB203-L203-Q203</f>
        <v>24682.80418125</v>
      </c>
      <c r="AJ203" s="32" t="n">
        <f aca="false">L203+Q203</f>
        <v>25384</v>
      </c>
      <c r="AK203" s="56" t="s">
        <v>73</v>
      </c>
      <c r="AL203" s="56" t="s">
        <v>73</v>
      </c>
      <c r="AM203" s="56" t="n">
        <v>0</v>
      </c>
      <c r="AN203" s="32" t="n">
        <f aca="false">+AJ203-AM203</f>
        <v>25384</v>
      </c>
      <c r="AO203" s="32" t="n">
        <f aca="false">AC203-AJ203</f>
        <v>24185</v>
      </c>
      <c r="AP203" s="2" t="n">
        <v>35626</v>
      </c>
      <c r="AQ203" s="56" t="s">
        <v>73</v>
      </c>
      <c r="AR203" s="56" t="s">
        <v>73</v>
      </c>
      <c r="AS203" s="56" t="s">
        <v>73</v>
      </c>
      <c r="AX203" s="32" t="n">
        <f aca="false">+M203</f>
        <v>-20391.19</v>
      </c>
      <c r="AY203" s="32" t="n">
        <f aca="false">+N203</f>
        <v>-1500</v>
      </c>
      <c r="AZ203" s="32" t="n">
        <f aca="false">+R203</f>
        <v>-15992.6725</v>
      </c>
      <c r="BA203" s="32" t="n">
        <f aca="false">+'load Info'!S203</f>
        <v>-203</v>
      </c>
      <c r="BB203" s="32" t="n">
        <f aca="false">+X203</f>
        <v>-479</v>
      </c>
      <c r="BE203" s="57" t="n">
        <f aca="false">IF(AX203&lt;0,AX203,0)</f>
        <v>-20391.19</v>
      </c>
      <c r="BF203" s="57" t="n">
        <f aca="false">IF(AY203&lt;0,AY203,0)</f>
        <v>-1500</v>
      </c>
      <c r="BG203" s="57" t="n">
        <f aca="false">IF(AZ203&lt;0,AZ203,0)</f>
        <v>-15992.6725</v>
      </c>
      <c r="BH203" s="57" t="n">
        <f aca="false">IF(BA203&lt;0,BA203,0)</f>
        <v>-203</v>
      </c>
      <c r="BI203" s="57" t="n">
        <f aca="false">IF(BB203&lt;0,BB203,0)</f>
        <v>-479</v>
      </c>
      <c r="BJ203" s="32" t="n">
        <f aca="false">SUM(BE203:BI203)</f>
        <v>-38565.8625</v>
      </c>
      <c r="BK203" s="9" t="n">
        <v>97</v>
      </c>
    </row>
    <row r="204" customFormat="false" ht="12.75" hidden="false" customHeight="false" outlineLevel="0" collapsed="false">
      <c r="B204" s="9" t="n">
        <f aca="false">+MONTH(D204)</f>
        <v>7</v>
      </c>
      <c r="D204" s="2" t="n">
        <v>35627</v>
      </c>
      <c r="E204" s="62" t="n">
        <v>0</v>
      </c>
      <c r="F204" s="62" t="n">
        <v>0</v>
      </c>
      <c r="G204" s="62" t="n">
        <v>72</v>
      </c>
      <c r="H204" s="62" t="n">
        <v>93</v>
      </c>
      <c r="I204" s="50" t="n">
        <f aca="false">AVERAGE(G204:H204)</f>
        <v>82.5</v>
      </c>
      <c r="J204" s="37" t="s">
        <v>72</v>
      </c>
      <c r="K204" s="5" t="n">
        <v>21714</v>
      </c>
      <c r="L204" s="54" t="n">
        <v>26282</v>
      </c>
      <c r="M204" s="54" t="n">
        <v>-22369.19</v>
      </c>
      <c r="N204" s="54" t="n">
        <v>-1500</v>
      </c>
      <c r="O204" s="63" t="n">
        <v>0</v>
      </c>
      <c r="P204" s="5" t="n">
        <v>16826</v>
      </c>
      <c r="Q204" s="54" t="n">
        <v>100</v>
      </c>
      <c r="R204" s="63" t="n">
        <v>-16138.035</v>
      </c>
      <c r="S204" s="54" t="n">
        <v>-203</v>
      </c>
      <c r="T204" s="54" t="n">
        <v>0</v>
      </c>
      <c r="U204" s="54" t="n">
        <v>-1.9699125</v>
      </c>
      <c r="V204" s="5" t="n">
        <v>0</v>
      </c>
      <c r="W204" s="54" t="n">
        <v>24956</v>
      </c>
      <c r="X204" s="54" t="n">
        <v>-479</v>
      </c>
      <c r="Y204" s="54" t="n">
        <v>0</v>
      </c>
      <c r="Z204" s="63" t="n">
        <v>-245</v>
      </c>
      <c r="AA204" s="54" t="n">
        <v>0</v>
      </c>
      <c r="AB204" s="53" t="n">
        <f aca="false">SUM(K204:Z204)</f>
        <v>48941.8050875</v>
      </c>
      <c r="AC204" s="54" t="n">
        <v>48598</v>
      </c>
      <c r="AD204" s="54" t="n">
        <v>110436</v>
      </c>
      <c r="AE204" s="54" t="n">
        <v>21848</v>
      </c>
      <c r="AF204" s="54" t="n">
        <v>0</v>
      </c>
      <c r="AG204" s="54" t="n">
        <v>0</v>
      </c>
      <c r="AH204" s="53" t="n">
        <f aca="false">SUM(AC204:AG204)</f>
        <v>180882</v>
      </c>
      <c r="AI204" s="55" t="n">
        <f aca="false">+AB204-L204-Q204</f>
        <v>22559.8050875</v>
      </c>
      <c r="AJ204" s="32" t="n">
        <f aca="false">L204+Q204</f>
        <v>26382</v>
      </c>
      <c r="AK204" s="56" t="s">
        <v>73</v>
      </c>
      <c r="AL204" s="56" t="s">
        <v>73</v>
      </c>
      <c r="AM204" s="56" t="n">
        <v>0</v>
      </c>
      <c r="AN204" s="32" t="n">
        <f aca="false">+AJ204-AM204</f>
        <v>26382</v>
      </c>
      <c r="AO204" s="32" t="n">
        <f aca="false">AC204-AJ204</f>
        <v>22216</v>
      </c>
      <c r="AP204" s="2" t="n">
        <v>35627</v>
      </c>
      <c r="AQ204" s="56" t="s">
        <v>73</v>
      </c>
      <c r="AR204" s="56" t="s">
        <v>73</v>
      </c>
      <c r="AS204" s="56" t="s">
        <v>73</v>
      </c>
      <c r="AX204" s="32" t="n">
        <f aca="false">+M204</f>
        <v>-22369.19</v>
      </c>
      <c r="AY204" s="32" t="n">
        <f aca="false">+N204</f>
        <v>-1500</v>
      </c>
      <c r="AZ204" s="32" t="n">
        <f aca="false">+R204</f>
        <v>-16138.035</v>
      </c>
      <c r="BA204" s="32" t="n">
        <f aca="false">+'load Info'!S204</f>
        <v>-203</v>
      </c>
      <c r="BB204" s="32" t="n">
        <f aca="false">+X204</f>
        <v>-479</v>
      </c>
      <c r="BE204" s="57" t="n">
        <f aca="false">IF(AX204&lt;0,AX204,0)</f>
        <v>-22369.19</v>
      </c>
      <c r="BF204" s="57" t="n">
        <f aca="false">IF(AY204&lt;0,AY204,0)</f>
        <v>-1500</v>
      </c>
      <c r="BG204" s="57" t="n">
        <f aca="false">IF(AZ204&lt;0,AZ204,0)</f>
        <v>-16138.035</v>
      </c>
      <c r="BH204" s="57" t="n">
        <f aca="false">IF(BA204&lt;0,BA204,0)</f>
        <v>-203</v>
      </c>
      <c r="BI204" s="57" t="n">
        <f aca="false">IF(BB204&lt;0,BB204,0)</f>
        <v>-479</v>
      </c>
      <c r="BJ204" s="32" t="n">
        <f aca="false">SUM(BE204:BI204)</f>
        <v>-40689.225</v>
      </c>
      <c r="BK204" s="9" t="n">
        <v>97</v>
      </c>
    </row>
    <row r="205" customFormat="false" ht="12.75" hidden="false" customHeight="false" outlineLevel="0" collapsed="false">
      <c r="B205" s="9" t="n">
        <f aca="false">+MONTH(D205)</f>
        <v>7</v>
      </c>
      <c r="D205" s="2" t="n">
        <v>35628</v>
      </c>
      <c r="E205" s="62" t="n">
        <v>0</v>
      </c>
      <c r="F205" s="62" t="n">
        <v>0</v>
      </c>
      <c r="G205" s="62" t="n">
        <v>75</v>
      </c>
      <c r="H205" s="62" t="n">
        <v>90</v>
      </c>
      <c r="I205" s="50" t="n">
        <f aca="false">AVERAGE(G205:H205)</f>
        <v>82.5</v>
      </c>
      <c r="J205" s="37" t="s">
        <v>72</v>
      </c>
      <c r="K205" s="5" t="n">
        <v>17005</v>
      </c>
      <c r="L205" s="54" t="n">
        <v>26232</v>
      </c>
      <c r="M205" s="54" t="n">
        <v>-20034.19</v>
      </c>
      <c r="N205" s="54" t="n">
        <v>-1500</v>
      </c>
      <c r="O205" s="63" t="n">
        <v>0</v>
      </c>
      <c r="P205" s="5" t="n">
        <v>16826</v>
      </c>
      <c r="Q205" s="54" t="n">
        <v>100</v>
      </c>
      <c r="R205" s="63" t="n">
        <v>-16061.845</v>
      </c>
      <c r="S205" s="54" t="n">
        <v>-203</v>
      </c>
      <c r="T205" s="54" t="n">
        <v>0</v>
      </c>
      <c r="U205" s="54" t="n">
        <v>-2.1603875</v>
      </c>
      <c r="V205" s="5" t="n">
        <v>0</v>
      </c>
      <c r="W205" s="54" t="n">
        <v>29768</v>
      </c>
      <c r="X205" s="54" t="n">
        <v>-479</v>
      </c>
      <c r="Y205" s="54" t="n">
        <v>0</v>
      </c>
      <c r="Z205" s="63" t="n">
        <v>-293</v>
      </c>
      <c r="AA205" s="54" t="n">
        <v>0</v>
      </c>
      <c r="AB205" s="53" t="n">
        <f aca="false">SUM(K205:Z205)</f>
        <v>51357.8046125</v>
      </c>
      <c r="AC205" s="54" t="n">
        <v>50951</v>
      </c>
      <c r="AD205" s="54" t="n">
        <v>111417</v>
      </c>
      <c r="AE205" s="54" t="n">
        <v>11234</v>
      </c>
      <c r="AF205" s="54" t="n">
        <v>0</v>
      </c>
      <c r="AG205" s="54" t="n">
        <v>0</v>
      </c>
      <c r="AH205" s="53" t="n">
        <f aca="false">SUM(AC205:AG205)</f>
        <v>173602</v>
      </c>
      <c r="AI205" s="55" t="n">
        <f aca="false">+AB205-L205-Q205</f>
        <v>25025.8046125</v>
      </c>
      <c r="AJ205" s="32" t="n">
        <f aca="false">L205+Q205</f>
        <v>26332</v>
      </c>
      <c r="AK205" s="56" t="s">
        <v>73</v>
      </c>
      <c r="AL205" s="56" t="s">
        <v>73</v>
      </c>
      <c r="AM205" s="56" t="n">
        <v>0</v>
      </c>
      <c r="AN205" s="32" t="n">
        <f aca="false">+AJ205-AM205</f>
        <v>26332</v>
      </c>
      <c r="AO205" s="32" t="n">
        <f aca="false">AC205-AJ205</f>
        <v>24619</v>
      </c>
      <c r="AP205" s="2" t="n">
        <v>35628</v>
      </c>
      <c r="AQ205" s="56" t="s">
        <v>73</v>
      </c>
      <c r="AR205" s="56" t="s">
        <v>73</v>
      </c>
      <c r="AS205" s="56" t="s">
        <v>73</v>
      </c>
      <c r="AX205" s="32" t="n">
        <f aca="false">+M205</f>
        <v>-20034.19</v>
      </c>
      <c r="AY205" s="32" t="n">
        <f aca="false">+N205</f>
        <v>-1500</v>
      </c>
      <c r="AZ205" s="32" t="n">
        <f aca="false">+R205</f>
        <v>-16061.845</v>
      </c>
      <c r="BA205" s="32" t="n">
        <f aca="false">+'load Info'!S205</f>
        <v>-203</v>
      </c>
      <c r="BB205" s="32" t="n">
        <f aca="false">+X205</f>
        <v>-479</v>
      </c>
      <c r="BE205" s="57" t="n">
        <f aca="false">IF(AX205&lt;0,AX205,0)</f>
        <v>-20034.19</v>
      </c>
      <c r="BF205" s="57" t="n">
        <f aca="false">IF(AY205&lt;0,AY205,0)</f>
        <v>-1500</v>
      </c>
      <c r="BG205" s="57" t="n">
        <f aca="false">IF(AZ205&lt;0,AZ205,0)</f>
        <v>-16061.845</v>
      </c>
      <c r="BH205" s="57" t="n">
        <f aca="false">IF(BA205&lt;0,BA205,0)</f>
        <v>-203</v>
      </c>
      <c r="BI205" s="57" t="n">
        <f aca="false">IF(BB205&lt;0,BB205,0)</f>
        <v>-479</v>
      </c>
      <c r="BJ205" s="32" t="n">
        <f aca="false">SUM(BE205:BI205)</f>
        <v>-38278.035</v>
      </c>
      <c r="BK205" s="9" t="n">
        <v>97</v>
      </c>
    </row>
    <row r="206" customFormat="false" ht="12.75" hidden="false" customHeight="false" outlineLevel="0" collapsed="false">
      <c r="B206" s="9" t="n">
        <f aca="false">+MONTH(D206)</f>
        <v>7</v>
      </c>
      <c r="D206" s="2" t="n">
        <v>35629</v>
      </c>
      <c r="E206" s="62" t="n">
        <v>0</v>
      </c>
      <c r="F206" s="62" t="n">
        <v>0</v>
      </c>
      <c r="G206" s="62" t="n">
        <v>75</v>
      </c>
      <c r="H206" s="62" t="n">
        <v>93</v>
      </c>
      <c r="I206" s="50" t="n">
        <f aca="false">AVERAGE(G206:H206)</f>
        <v>84</v>
      </c>
      <c r="J206" s="37" t="s">
        <v>72</v>
      </c>
      <c r="K206" s="5" t="n">
        <v>21714</v>
      </c>
      <c r="L206" s="54" t="n">
        <v>26359</v>
      </c>
      <c r="M206" s="54" t="n">
        <v>-22627.19</v>
      </c>
      <c r="N206" s="54" t="n">
        <v>-1500</v>
      </c>
      <c r="O206" s="63" t="n">
        <v>0</v>
      </c>
      <c r="P206" s="5" t="n">
        <v>16826</v>
      </c>
      <c r="Q206" s="54" t="n">
        <v>100</v>
      </c>
      <c r="R206" s="63" t="n">
        <v>-16476.88</v>
      </c>
      <c r="S206" s="54" t="n">
        <v>-203</v>
      </c>
      <c r="T206" s="54" t="n">
        <v>0</v>
      </c>
      <c r="U206" s="54" t="n">
        <v>-1.1228</v>
      </c>
      <c r="V206" s="5" t="n">
        <v>0</v>
      </c>
      <c r="W206" s="54" t="n">
        <v>24956</v>
      </c>
      <c r="X206" s="54" t="n">
        <v>-479</v>
      </c>
      <c r="Y206" s="54" t="n">
        <v>0</v>
      </c>
      <c r="Z206" s="63" t="n">
        <v>-245</v>
      </c>
      <c r="AA206" s="54" t="n">
        <v>0</v>
      </c>
      <c r="AB206" s="53" t="n">
        <f aca="false">SUM(K206:Z206)</f>
        <v>48422.8072</v>
      </c>
      <c r="AC206" s="54" t="n">
        <v>48423</v>
      </c>
      <c r="AD206" s="54" t="n">
        <v>67241</v>
      </c>
      <c r="AE206" s="54" t="n">
        <v>23369</v>
      </c>
      <c r="AF206" s="54" t="n">
        <v>0</v>
      </c>
      <c r="AG206" s="54" t="n">
        <v>0</v>
      </c>
      <c r="AH206" s="53" t="n">
        <f aca="false">SUM(AC206:AG206)</f>
        <v>139033</v>
      </c>
      <c r="AI206" s="55" t="n">
        <f aca="false">+AB206-L206-Q206</f>
        <v>21963.8072</v>
      </c>
      <c r="AJ206" s="32" t="n">
        <f aca="false">L206+Q206</f>
        <v>26459</v>
      </c>
      <c r="AK206" s="56" t="s">
        <v>73</v>
      </c>
      <c r="AL206" s="56" t="s">
        <v>73</v>
      </c>
      <c r="AM206" s="56" t="n">
        <v>0</v>
      </c>
      <c r="AN206" s="32" t="n">
        <f aca="false">+AJ206-AM206</f>
        <v>26459</v>
      </c>
      <c r="AO206" s="32" t="n">
        <f aca="false">AC206-AJ206</f>
        <v>21964</v>
      </c>
      <c r="AP206" s="2" t="n">
        <v>35629</v>
      </c>
      <c r="AQ206" s="56" t="s">
        <v>73</v>
      </c>
      <c r="AR206" s="56" t="s">
        <v>73</v>
      </c>
      <c r="AS206" s="56" t="s">
        <v>73</v>
      </c>
      <c r="AX206" s="32" t="n">
        <f aca="false">+M206</f>
        <v>-22627.19</v>
      </c>
      <c r="AY206" s="32" t="n">
        <f aca="false">+N206</f>
        <v>-1500</v>
      </c>
      <c r="AZ206" s="32" t="n">
        <f aca="false">+R206</f>
        <v>-16476.88</v>
      </c>
      <c r="BA206" s="32" t="n">
        <f aca="false">+'load Info'!S206</f>
        <v>-203</v>
      </c>
      <c r="BB206" s="32" t="n">
        <f aca="false">+X206</f>
        <v>-479</v>
      </c>
      <c r="BE206" s="57" t="n">
        <f aca="false">IF(AX206&lt;0,AX206,0)</f>
        <v>-22627.19</v>
      </c>
      <c r="BF206" s="57" t="n">
        <f aca="false">IF(AY206&lt;0,AY206,0)</f>
        <v>-1500</v>
      </c>
      <c r="BG206" s="57" t="n">
        <f aca="false">IF(AZ206&lt;0,AZ206,0)</f>
        <v>-16476.88</v>
      </c>
      <c r="BH206" s="57" t="n">
        <f aca="false">IF(BA206&lt;0,BA206,0)</f>
        <v>-203</v>
      </c>
      <c r="BI206" s="57" t="n">
        <f aca="false">IF(BB206&lt;0,BB206,0)</f>
        <v>-479</v>
      </c>
      <c r="BJ206" s="32" t="n">
        <f aca="false">SUM(BE206:BI206)</f>
        <v>-41286.07</v>
      </c>
      <c r="BK206" s="9" t="n">
        <v>97</v>
      </c>
    </row>
    <row r="207" customFormat="false" ht="12.75" hidden="false" customHeight="false" outlineLevel="0" collapsed="false">
      <c r="B207" s="9" t="n">
        <f aca="false">+MONTH(D207)</f>
        <v>7</v>
      </c>
      <c r="D207" s="2" t="n">
        <v>35630</v>
      </c>
      <c r="E207" s="62" t="n">
        <v>0</v>
      </c>
      <c r="F207" s="62" t="n">
        <v>0</v>
      </c>
      <c r="G207" s="62" t="n">
        <v>75</v>
      </c>
      <c r="H207" s="62" t="n">
        <v>90</v>
      </c>
      <c r="I207" s="50" t="n">
        <f aca="false">AVERAGE(G207:H207)</f>
        <v>82.5</v>
      </c>
      <c r="J207" s="37" t="s">
        <v>72</v>
      </c>
      <c r="K207" s="5" t="n">
        <v>21714</v>
      </c>
      <c r="L207" s="54" t="n">
        <v>22937</v>
      </c>
      <c r="M207" s="54" t="n">
        <v>-23262.19</v>
      </c>
      <c r="N207" s="54" t="n">
        <v>-1500</v>
      </c>
      <c r="O207" s="63" t="n">
        <v>0</v>
      </c>
      <c r="P207" s="5" t="n">
        <v>16826</v>
      </c>
      <c r="Q207" s="54" t="n">
        <v>100</v>
      </c>
      <c r="R207" s="63" t="n">
        <v>-16481.8925</v>
      </c>
      <c r="S207" s="54" t="n">
        <v>-203</v>
      </c>
      <c r="T207" s="54" t="n">
        <v>0</v>
      </c>
      <c r="U207" s="54" t="n">
        <v>-1.11026875</v>
      </c>
      <c r="V207" s="5" t="n">
        <v>0</v>
      </c>
      <c r="W207" s="54" t="n">
        <v>24956</v>
      </c>
      <c r="X207" s="54" t="n">
        <v>-479</v>
      </c>
      <c r="Y207" s="54" t="n">
        <v>0</v>
      </c>
      <c r="Z207" s="63" t="n">
        <v>-245</v>
      </c>
      <c r="AA207" s="54" t="n">
        <v>0</v>
      </c>
      <c r="AB207" s="53" t="n">
        <f aca="false">SUM(K207:Z207)</f>
        <v>44360.80723125</v>
      </c>
      <c r="AC207" s="54" t="n">
        <v>44362</v>
      </c>
      <c r="AD207" s="54" t="n">
        <v>53697</v>
      </c>
      <c r="AE207" s="54" t="n">
        <v>9887</v>
      </c>
      <c r="AF207" s="54" t="n">
        <v>0</v>
      </c>
      <c r="AG207" s="54" t="n">
        <v>0</v>
      </c>
      <c r="AH207" s="53" t="n">
        <f aca="false">SUM(AC207:AG207)</f>
        <v>107946</v>
      </c>
      <c r="AI207" s="55" t="n">
        <f aca="false">+AB207-L207-Q207</f>
        <v>21323.80723125</v>
      </c>
      <c r="AJ207" s="32" t="n">
        <f aca="false">L207+Q207</f>
        <v>23037</v>
      </c>
      <c r="AK207" s="56" t="s">
        <v>73</v>
      </c>
      <c r="AL207" s="56" t="s">
        <v>73</v>
      </c>
      <c r="AM207" s="56" t="n">
        <v>0</v>
      </c>
      <c r="AN207" s="32" t="n">
        <f aca="false">+AJ207-AM207</f>
        <v>23037</v>
      </c>
      <c r="AO207" s="32" t="n">
        <f aca="false">AC207-AJ207</f>
        <v>21325</v>
      </c>
      <c r="AP207" s="2" t="n">
        <v>35630</v>
      </c>
      <c r="AQ207" s="56" t="s">
        <v>73</v>
      </c>
      <c r="AR207" s="56" t="s">
        <v>73</v>
      </c>
      <c r="AS207" s="56" t="s">
        <v>73</v>
      </c>
      <c r="AX207" s="32" t="n">
        <f aca="false">+M207</f>
        <v>-23262.19</v>
      </c>
      <c r="AY207" s="32" t="n">
        <f aca="false">+N207</f>
        <v>-1500</v>
      </c>
      <c r="AZ207" s="32" t="n">
        <f aca="false">+R207</f>
        <v>-16481.8925</v>
      </c>
      <c r="BA207" s="32" t="n">
        <f aca="false">+'load Info'!S207</f>
        <v>-203</v>
      </c>
      <c r="BB207" s="32" t="n">
        <f aca="false">+X207</f>
        <v>-479</v>
      </c>
      <c r="BE207" s="57" t="n">
        <f aca="false">IF(AX207&lt;0,AX207,0)</f>
        <v>-23262.19</v>
      </c>
      <c r="BF207" s="57" t="n">
        <f aca="false">IF(AY207&lt;0,AY207,0)</f>
        <v>-1500</v>
      </c>
      <c r="BG207" s="57" t="n">
        <f aca="false">IF(AZ207&lt;0,AZ207,0)</f>
        <v>-16481.8925</v>
      </c>
      <c r="BH207" s="57" t="n">
        <f aca="false">IF(BA207&lt;0,BA207,0)</f>
        <v>-203</v>
      </c>
      <c r="BI207" s="57" t="n">
        <f aca="false">IF(BB207&lt;0,BB207,0)</f>
        <v>-479</v>
      </c>
      <c r="BJ207" s="32" t="n">
        <f aca="false">SUM(BE207:BI207)</f>
        <v>-41926.0825</v>
      </c>
      <c r="BK207" s="9" t="n">
        <v>97</v>
      </c>
    </row>
    <row r="208" customFormat="false" ht="12.75" hidden="false" customHeight="false" outlineLevel="0" collapsed="false">
      <c r="B208" s="9" t="n">
        <f aca="false">+MONTH(D208)</f>
        <v>7</v>
      </c>
      <c r="D208" s="2" t="n">
        <v>35631</v>
      </c>
      <c r="E208" s="62" t="n">
        <v>0</v>
      </c>
      <c r="F208" s="62" t="n">
        <v>0</v>
      </c>
      <c r="G208" s="62" t="n">
        <v>75</v>
      </c>
      <c r="H208" s="62" t="n">
        <v>81</v>
      </c>
      <c r="I208" s="50" t="n">
        <f aca="false">AVERAGE(G208:H208)</f>
        <v>78</v>
      </c>
      <c r="J208" s="37" t="s">
        <v>72</v>
      </c>
      <c r="K208" s="5" t="n">
        <v>21714</v>
      </c>
      <c r="L208" s="54" t="n">
        <v>22937</v>
      </c>
      <c r="M208" s="54" t="n">
        <v>-21046.19</v>
      </c>
      <c r="N208" s="54" t="n">
        <v>-1500</v>
      </c>
      <c r="O208" s="63" t="n">
        <v>0</v>
      </c>
      <c r="P208" s="5" t="n">
        <v>16826</v>
      </c>
      <c r="Q208" s="54" t="n">
        <v>100</v>
      </c>
      <c r="R208" s="63" t="n">
        <v>-16474.875</v>
      </c>
      <c r="S208" s="54" t="n">
        <v>-203</v>
      </c>
      <c r="T208" s="54" t="n">
        <v>0</v>
      </c>
      <c r="U208" s="54" t="n">
        <v>-1.1278125</v>
      </c>
      <c r="V208" s="5" t="n">
        <v>0</v>
      </c>
      <c r="W208" s="54" t="n">
        <v>24956</v>
      </c>
      <c r="X208" s="54" t="n">
        <v>-479</v>
      </c>
      <c r="Y208" s="54" t="n">
        <v>0</v>
      </c>
      <c r="Z208" s="63" t="n">
        <v>-245</v>
      </c>
      <c r="AA208" s="54" t="n">
        <v>0</v>
      </c>
      <c r="AB208" s="53" t="n">
        <f aca="false">SUM(K208:Z208)</f>
        <v>46583.8071875</v>
      </c>
      <c r="AC208" s="54" t="n">
        <v>46584</v>
      </c>
      <c r="AD208" s="54" t="n">
        <v>47889</v>
      </c>
      <c r="AE208" s="54" t="n">
        <v>39</v>
      </c>
      <c r="AF208" s="54" t="n">
        <v>0</v>
      </c>
      <c r="AG208" s="54" t="n">
        <v>0</v>
      </c>
      <c r="AH208" s="53" t="n">
        <f aca="false">SUM(AC208:AG208)</f>
        <v>94512</v>
      </c>
      <c r="AI208" s="55" t="n">
        <f aca="false">+AB208-L208-Q208</f>
        <v>23546.8071875</v>
      </c>
      <c r="AJ208" s="32" t="n">
        <f aca="false">L208+Q208</f>
        <v>23037</v>
      </c>
      <c r="AK208" s="56" t="s">
        <v>73</v>
      </c>
      <c r="AL208" s="56" t="s">
        <v>73</v>
      </c>
      <c r="AM208" s="56" t="n">
        <v>0</v>
      </c>
      <c r="AN208" s="32" t="n">
        <f aca="false">+AJ208-AM208</f>
        <v>23037</v>
      </c>
      <c r="AO208" s="32" t="n">
        <f aca="false">AC208-AJ208</f>
        <v>23547</v>
      </c>
      <c r="AP208" s="2" t="n">
        <v>35631</v>
      </c>
      <c r="AQ208" s="56" t="s">
        <v>73</v>
      </c>
      <c r="AR208" s="56" t="s">
        <v>73</v>
      </c>
      <c r="AS208" s="56" t="s">
        <v>73</v>
      </c>
      <c r="AX208" s="32" t="n">
        <f aca="false">+M208</f>
        <v>-21046.19</v>
      </c>
      <c r="AY208" s="32" t="n">
        <f aca="false">+N208</f>
        <v>-1500</v>
      </c>
      <c r="AZ208" s="32" t="n">
        <f aca="false">+R208</f>
        <v>-16474.875</v>
      </c>
      <c r="BA208" s="32" t="n">
        <f aca="false">+'load Info'!S208</f>
        <v>-203</v>
      </c>
      <c r="BB208" s="32" t="n">
        <f aca="false">+X208</f>
        <v>-479</v>
      </c>
      <c r="BE208" s="57" t="n">
        <f aca="false">IF(AX208&lt;0,AX208,0)</f>
        <v>-21046.19</v>
      </c>
      <c r="BF208" s="57" t="n">
        <f aca="false">IF(AY208&lt;0,AY208,0)</f>
        <v>-1500</v>
      </c>
      <c r="BG208" s="57" t="n">
        <f aca="false">IF(AZ208&lt;0,AZ208,0)</f>
        <v>-16474.875</v>
      </c>
      <c r="BH208" s="57" t="n">
        <f aca="false">IF(BA208&lt;0,BA208,0)</f>
        <v>-203</v>
      </c>
      <c r="BI208" s="57" t="n">
        <f aca="false">IF(BB208&lt;0,BB208,0)</f>
        <v>-479</v>
      </c>
      <c r="BJ208" s="32" t="n">
        <f aca="false">SUM(BE208:BI208)</f>
        <v>-39703.065</v>
      </c>
      <c r="BK208" s="9" t="n">
        <v>97</v>
      </c>
    </row>
    <row r="209" customFormat="false" ht="12.75" hidden="false" customHeight="false" outlineLevel="0" collapsed="false">
      <c r="B209" s="9" t="n">
        <f aca="false">+MONTH(D209)</f>
        <v>7</v>
      </c>
      <c r="D209" s="2" t="n">
        <v>35632</v>
      </c>
      <c r="E209" s="62" t="n">
        <v>0</v>
      </c>
      <c r="F209" s="62" t="n">
        <v>0</v>
      </c>
      <c r="G209" s="62" t="n">
        <v>75</v>
      </c>
      <c r="H209" s="62" t="n">
        <v>86</v>
      </c>
      <c r="I209" s="50" t="n">
        <f aca="false">AVERAGE(G209:H209)</f>
        <v>80.5</v>
      </c>
      <c r="J209" s="37" t="s">
        <v>72</v>
      </c>
      <c r="K209" s="5" t="n">
        <v>21714</v>
      </c>
      <c r="L209" s="54" t="n">
        <v>22937</v>
      </c>
      <c r="M209" s="54" t="n">
        <v>-16605.19</v>
      </c>
      <c r="N209" s="54" t="n">
        <v>-1500</v>
      </c>
      <c r="O209" s="63" t="n">
        <v>0</v>
      </c>
      <c r="P209" s="5" t="n">
        <v>16826</v>
      </c>
      <c r="Q209" s="54" t="n">
        <v>100</v>
      </c>
      <c r="R209" s="63" t="n">
        <v>-16457.8325</v>
      </c>
      <c r="S209" s="54" t="n">
        <v>-203</v>
      </c>
      <c r="T209" s="54" t="n">
        <v>0</v>
      </c>
      <c r="U209" s="54" t="n">
        <v>-1.17041875</v>
      </c>
      <c r="V209" s="5" t="n">
        <v>0</v>
      </c>
      <c r="W209" s="54" t="n">
        <v>24956</v>
      </c>
      <c r="X209" s="54" t="n">
        <v>-479</v>
      </c>
      <c r="Y209" s="54" t="n">
        <v>0</v>
      </c>
      <c r="Z209" s="63" t="n">
        <v>-245</v>
      </c>
      <c r="AA209" s="54" t="n">
        <v>0</v>
      </c>
      <c r="AB209" s="53" t="n">
        <f aca="false">SUM(K209:Z209)</f>
        <v>51041.80708125</v>
      </c>
      <c r="AC209" s="54" t="n">
        <v>51042</v>
      </c>
      <c r="AD209" s="54" t="n">
        <v>110548</v>
      </c>
      <c r="AE209" s="54" t="n">
        <v>30163</v>
      </c>
      <c r="AF209" s="54" t="n">
        <v>0</v>
      </c>
      <c r="AG209" s="54" t="n">
        <v>0</v>
      </c>
      <c r="AH209" s="53" t="n">
        <f aca="false">SUM(AC209:AG209)</f>
        <v>191753</v>
      </c>
      <c r="AI209" s="55" t="n">
        <f aca="false">+AB209-L209-Q209</f>
        <v>28004.80708125</v>
      </c>
      <c r="AJ209" s="32" t="n">
        <f aca="false">L209+Q209</f>
        <v>23037</v>
      </c>
      <c r="AK209" s="56" t="s">
        <v>73</v>
      </c>
      <c r="AL209" s="56" t="s">
        <v>73</v>
      </c>
      <c r="AM209" s="56" t="n">
        <v>0</v>
      </c>
      <c r="AN209" s="32" t="n">
        <f aca="false">+AJ209-AM209</f>
        <v>23037</v>
      </c>
      <c r="AO209" s="32" t="n">
        <f aca="false">AC209-AJ209</f>
        <v>28005</v>
      </c>
      <c r="AP209" s="2" t="n">
        <v>35632</v>
      </c>
      <c r="AQ209" s="56" t="s">
        <v>73</v>
      </c>
      <c r="AR209" s="56" t="s">
        <v>73</v>
      </c>
      <c r="AS209" s="56" t="s">
        <v>73</v>
      </c>
      <c r="AX209" s="32" t="n">
        <f aca="false">+M209</f>
        <v>-16605.19</v>
      </c>
      <c r="AY209" s="32" t="n">
        <f aca="false">+N209</f>
        <v>-1500</v>
      </c>
      <c r="AZ209" s="32" t="n">
        <f aca="false">+R209</f>
        <v>-16457.8325</v>
      </c>
      <c r="BA209" s="32" t="n">
        <f aca="false">+'load Info'!S209</f>
        <v>-203</v>
      </c>
      <c r="BB209" s="32" t="n">
        <f aca="false">+X209</f>
        <v>-479</v>
      </c>
      <c r="BE209" s="57" t="n">
        <f aca="false">IF(AX209&lt;0,AX209,0)</f>
        <v>-16605.19</v>
      </c>
      <c r="BF209" s="57" t="n">
        <f aca="false">IF(AY209&lt;0,AY209,0)</f>
        <v>-1500</v>
      </c>
      <c r="BG209" s="57" t="n">
        <f aca="false">IF(AZ209&lt;0,AZ209,0)</f>
        <v>-16457.8325</v>
      </c>
      <c r="BH209" s="57" t="n">
        <f aca="false">IF(BA209&lt;0,BA209,0)</f>
        <v>-203</v>
      </c>
      <c r="BI209" s="57" t="n">
        <f aca="false">IF(BB209&lt;0,BB209,0)</f>
        <v>-479</v>
      </c>
      <c r="BJ209" s="32" t="n">
        <f aca="false">SUM(BE209:BI209)</f>
        <v>-35245.0225</v>
      </c>
      <c r="BK209" s="9" t="n">
        <v>97</v>
      </c>
    </row>
    <row r="210" customFormat="false" ht="12.75" hidden="false" customHeight="false" outlineLevel="0" collapsed="false">
      <c r="B210" s="9" t="n">
        <f aca="false">+MONTH(D210)</f>
        <v>7</v>
      </c>
      <c r="D210" s="2" t="n">
        <v>35633</v>
      </c>
      <c r="E210" s="62" t="n">
        <v>0</v>
      </c>
      <c r="F210" s="62" t="n">
        <v>0</v>
      </c>
      <c r="G210" s="62" t="n">
        <v>73</v>
      </c>
      <c r="H210" s="62" t="n">
        <v>86</v>
      </c>
      <c r="I210" s="50" t="n">
        <f aca="false">AVERAGE(G210:H210)</f>
        <v>79.5</v>
      </c>
      <c r="J210" s="37" t="s">
        <v>72</v>
      </c>
      <c r="K210" s="5" t="n">
        <v>21714</v>
      </c>
      <c r="L210" s="54" t="n">
        <v>26359</v>
      </c>
      <c r="M210" s="54" t="n">
        <v>-21314.19</v>
      </c>
      <c r="N210" s="54" t="n">
        <v>-1500</v>
      </c>
      <c r="O210" s="63" t="n">
        <v>0</v>
      </c>
      <c r="P210" s="5" t="n">
        <v>16826</v>
      </c>
      <c r="Q210" s="54" t="n">
        <v>100</v>
      </c>
      <c r="R210" s="63" t="n">
        <v>-16427.7575</v>
      </c>
      <c r="S210" s="54" t="n">
        <v>-203</v>
      </c>
      <c r="T210" s="54" t="n">
        <v>0</v>
      </c>
      <c r="U210" s="54" t="n">
        <v>-1.24560625</v>
      </c>
      <c r="V210" s="5" t="n">
        <v>0</v>
      </c>
      <c r="W210" s="54" t="n">
        <v>24956</v>
      </c>
      <c r="X210" s="54" t="n">
        <v>-479</v>
      </c>
      <c r="Y210" s="54" t="n">
        <v>0</v>
      </c>
      <c r="Z210" s="63" t="n">
        <v>-245</v>
      </c>
      <c r="AA210" s="54" t="n">
        <v>0</v>
      </c>
      <c r="AB210" s="53" t="n">
        <f aca="false">SUM(K210:Z210)</f>
        <v>49784.80689375</v>
      </c>
      <c r="AC210" s="54" t="n">
        <v>49785</v>
      </c>
      <c r="AD210" s="54" t="n">
        <v>109451</v>
      </c>
      <c r="AE210" s="54" t="n">
        <v>10522</v>
      </c>
      <c r="AF210" s="54" t="n">
        <v>0</v>
      </c>
      <c r="AG210" s="54" t="n">
        <v>0</v>
      </c>
      <c r="AH210" s="53" t="n">
        <f aca="false">SUM(AC210:AG210)</f>
        <v>169758</v>
      </c>
      <c r="AI210" s="55" t="n">
        <f aca="false">+AB210-L210-Q210</f>
        <v>23325.80689375</v>
      </c>
      <c r="AJ210" s="32" t="n">
        <f aca="false">L210+Q210</f>
        <v>26459</v>
      </c>
      <c r="AK210" s="56" t="s">
        <v>73</v>
      </c>
      <c r="AL210" s="56" t="s">
        <v>73</v>
      </c>
      <c r="AM210" s="56" t="n">
        <v>0</v>
      </c>
      <c r="AN210" s="32" t="n">
        <f aca="false">+AJ210-AM210</f>
        <v>26459</v>
      </c>
      <c r="AO210" s="32" t="n">
        <f aca="false">AC210-AJ210</f>
        <v>23326</v>
      </c>
      <c r="AP210" s="2" t="n">
        <v>35633</v>
      </c>
      <c r="AQ210" s="56" t="s">
        <v>73</v>
      </c>
      <c r="AR210" s="56" t="s">
        <v>73</v>
      </c>
      <c r="AS210" s="56" t="s">
        <v>73</v>
      </c>
      <c r="AX210" s="32" t="n">
        <f aca="false">+M210</f>
        <v>-21314.19</v>
      </c>
      <c r="AY210" s="32" t="n">
        <f aca="false">+N210</f>
        <v>-1500</v>
      </c>
      <c r="AZ210" s="32" t="n">
        <f aca="false">+R210</f>
        <v>-16427.7575</v>
      </c>
      <c r="BA210" s="32" t="n">
        <f aca="false">+'load Info'!S210</f>
        <v>-203</v>
      </c>
      <c r="BB210" s="32" t="n">
        <f aca="false">+X210</f>
        <v>-479</v>
      </c>
      <c r="BE210" s="57" t="n">
        <f aca="false">IF(AX210&lt;0,AX210,0)</f>
        <v>-21314.19</v>
      </c>
      <c r="BF210" s="57" t="n">
        <f aca="false">IF(AY210&lt;0,AY210,0)</f>
        <v>-1500</v>
      </c>
      <c r="BG210" s="57" t="n">
        <f aca="false">IF(AZ210&lt;0,AZ210,0)</f>
        <v>-16427.7575</v>
      </c>
      <c r="BH210" s="57" t="n">
        <f aca="false">IF(BA210&lt;0,BA210,0)</f>
        <v>-203</v>
      </c>
      <c r="BI210" s="57" t="n">
        <f aca="false">IF(BB210&lt;0,BB210,0)</f>
        <v>-479</v>
      </c>
      <c r="BJ210" s="32" t="n">
        <f aca="false">SUM(BE210:BI210)</f>
        <v>-39923.9475</v>
      </c>
      <c r="BK210" s="9" t="n">
        <v>97</v>
      </c>
    </row>
    <row r="211" customFormat="false" ht="12.75" hidden="false" customHeight="false" outlineLevel="0" collapsed="false">
      <c r="B211" s="9" t="n">
        <f aca="false">+MONTH(D211)</f>
        <v>7</v>
      </c>
      <c r="D211" s="2" t="n">
        <v>35634</v>
      </c>
      <c r="E211" s="62" t="n">
        <v>0</v>
      </c>
      <c r="F211" s="62" t="n">
        <v>0</v>
      </c>
      <c r="G211" s="62" t="n">
        <v>73</v>
      </c>
      <c r="H211" s="62" t="n">
        <v>81</v>
      </c>
      <c r="I211" s="50" t="n">
        <f aca="false">AVERAGE(G211:H211)</f>
        <v>77</v>
      </c>
      <c r="J211" s="37" t="s">
        <v>72</v>
      </c>
      <c r="K211" s="5" t="n">
        <v>21714</v>
      </c>
      <c r="L211" s="54" t="n">
        <v>26256</v>
      </c>
      <c r="M211" s="54" t="n">
        <v>-21188.19</v>
      </c>
      <c r="N211" s="54" t="n">
        <v>-1500</v>
      </c>
      <c r="O211" s="63" t="n">
        <v>0</v>
      </c>
      <c r="P211" s="5" t="n">
        <v>16826</v>
      </c>
      <c r="Q211" s="54" t="n">
        <v>100</v>
      </c>
      <c r="R211" s="63" t="n">
        <v>-16412.72</v>
      </c>
      <c r="S211" s="54" t="n">
        <v>-203</v>
      </c>
      <c r="T211" s="54" t="n">
        <v>0</v>
      </c>
      <c r="U211" s="54" t="n">
        <v>-1.2832</v>
      </c>
      <c r="V211" s="5" t="n">
        <v>0</v>
      </c>
      <c r="W211" s="54" t="n">
        <v>24956</v>
      </c>
      <c r="X211" s="54" t="n">
        <v>-479</v>
      </c>
      <c r="Y211" s="54" t="n">
        <v>0</v>
      </c>
      <c r="Z211" s="63" t="n">
        <v>-245</v>
      </c>
      <c r="AA211" s="54" t="n">
        <v>0</v>
      </c>
      <c r="AB211" s="53" t="n">
        <f aca="false">SUM(K211:Z211)</f>
        <v>49822.8068</v>
      </c>
      <c r="AC211" s="54" t="n">
        <v>49822</v>
      </c>
      <c r="AD211" s="54" t="n">
        <v>35724</v>
      </c>
      <c r="AE211" s="54" t="n">
        <v>319</v>
      </c>
      <c r="AF211" s="54" t="n">
        <v>0</v>
      </c>
      <c r="AG211" s="54" t="n">
        <v>0</v>
      </c>
      <c r="AH211" s="53" t="n">
        <f aca="false">SUM(AC211:AG211)</f>
        <v>85865</v>
      </c>
      <c r="AI211" s="55" t="n">
        <f aca="false">+AB211-L211-Q211</f>
        <v>23466.8068</v>
      </c>
      <c r="AJ211" s="32" t="n">
        <f aca="false">L211+Q211</f>
        <v>26356</v>
      </c>
      <c r="AK211" s="56" t="s">
        <v>73</v>
      </c>
      <c r="AL211" s="56" t="s">
        <v>73</v>
      </c>
      <c r="AM211" s="56" t="n">
        <v>0</v>
      </c>
      <c r="AN211" s="32" t="n">
        <f aca="false">+AJ211-AM211</f>
        <v>26356</v>
      </c>
      <c r="AO211" s="32" t="n">
        <f aca="false">AC211-AJ211</f>
        <v>23466</v>
      </c>
      <c r="AP211" s="2" t="n">
        <v>35634</v>
      </c>
      <c r="AQ211" s="56" t="s">
        <v>73</v>
      </c>
      <c r="AR211" s="56" t="s">
        <v>73</v>
      </c>
      <c r="AS211" s="56" t="s">
        <v>73</v>
      </c>
      <c r="AX211" s="32" t="n">
        <f aca="false">+M211</f>
        <v>-21188.19</v>
      </c>
      <c r="AY211" s="32" t="n">
        <f aca="false">+N211</f>
        <v>-1500</v>
      </c>
      <c r="AZ211" s="32" t="n">
        <f aca="false">+R211</f>
        <v>-16412.72</v>
      </c>
      <c r="BA211" s="32" t="n">
        <f aca="false">+'load Info'!S211</f>
        <v>-203</v>
      </c>
      <c r="BB211" s="32" t="n">
        <f aca="false">+X211</f>
        <v>-479</v>
      </c>
      <c r="BE211" s="57" t="n">
        <f aca="false">IF(AX211&lt;0,AX211,0)</f>
        <v>-21188.19</v>
      </c>
      <c r="BF211" s="57" t="n">
        <f aca="false">IF(AY211&lt;0,AY211,0)</f>
        <v>-1500</v>
      </c>
      <c r="BG211" s="57" t="n">
        <f aca="false">IF(AZ211&lt;0,AZ211,0)</f>
        <v>-16412.72</v>
      </c>
      <c r="BH211" s="57" t="n">
        <f aca="false">IF(BA211&lt;0,BA211,0)</f>
        <v>-203</v>
      </c>
      <c r="BI211" s="57" t="n">
        <f aca="false">IF(BB211&lt;0,BB211,0)</f>
        <v>-479</v>
      </c>
      <c r="BJ211" s="32" t="n">
        <f aca="false">SUM(BE211:BI211)</f>
        <v>-39782.91</v>
      </c>
      <c r="BK211" s="9" t="n">
        <v>97</v>
      </c>
    </row>
    <row r="212" customFormat="false" ht="12.75" hidden="false" customHeight="false" outlineLevel="0" collapsed="false">
      <c r="B212" s="9" t="n">
        <f aca="false">+MONTH(D212)</f>
        <v>7</v>
      </c>
      <c r="D212" s="2" t="n">
        <v>35635</v>
      </c>
      <c r="E212" s="62" t="n">
        <v>0</v>
      </c>
      <c r="F212" s="62" t="n">
        <v>0</v>
      </c>
      <c r="G212" s="62" t="n">
        <v>66</v>
      </c>
      <c r="H212" s="62" t="n">
        <v>81</v>
      </c>
      <c r="I212" s="50" t="n">
        <f aca="false">AVERAGE(G212:H212)</f>
        <v>73.5</v>
      </c>
      <c r="J212" s="37" t="s">
        <v>72</v>
      </c>
      <c r="K212" s="5" t="n">
        <v>21714</v>
      </c>
      <c r="L212" s="54" t="n">
        <v>26238</v>
      </c>
      <c r="M212" s="54" t="n">
        <v>-19419.19</v>
      </c>
      <c r="N212" s="54" t="n">
        <v>-1500</v>
      </c>
      <c r="O212" s="63" t="n">
        <v>0</v>
      </c>
      <c r="P212" s="5" t="n">
        <v>16826</v>
      </c>
      <c r="Q212" s="54" t="n">
        <v>100</v>
      </c>
      <c r="R212" s="63" t="n">
        <v>-16279.3875</v>
      </c>
      <c r="S212" s="54" t="n">
        <v>-203</v>
      </c>
      <c r="T212" s="54" t="n">
        <v>0</v>
      </c>
      <c r="U212" s="54" t="n">
        <v>-1.61653125</v>
      </c>
      <c r="V212" s="5" t="n">
        <v>0</v>
      </c>
      <c r="W212" s="54" t="n">
        <v>24956</v>
      </c>
      <c r="X212" s="54" t="n">
        <v>-479</v>
      </c>
      <c r="Y212" s="54" t="n">
        <v>0</v>
      </c>
      <c r="Z212" s="63" t="n">
        <v>-245</v>
      </c>
      <c r="AA212" s="54" t="n">
        <v>0</v>
      </c>
      <c r="AB212" s="53" t="n">
        <f aca="false">SUM(K212:Z212)</f>
        <v>51706.80596875</v>
      </c>
      <c r="AC212" s="54" t="n">
        <v>51705</v>
      </c>
      <c r="AD212" s="54" t="n">
        <v>61982</v>
      </c>
      <c r="AE212" s="54" t="n">
        <v>2664</v>
      </c>
      <c r="AF212" s="54" t="n">
        <v>0</v>
      </c>
      <c r="AG212" s="54" t="n">
        <v>0</v>
      </c>
      <c r="AH212" s="53" t="n">
        <f aca="false">SUM(AC212:AG212)</f>
        <v>116351</v>
      </c>
      <c r="AI212" s="55" t="n">
        <f aca="false">+AB212-L212-Q212</f>
        <v>25368.80596875</v>
      </c>
      <c r="AJ212" s="32" t="n">
        <f aca="false">L212+Q212</f>
        <v>26338</v>
      </c>
      <c r="AK212" s="56" t="s">
        <v>73</v>
      </c>
      <c r="AL212" s="56" t="s">
        <v>73</v>
      </c>
      <c r="AM212" s="56" t="n">
        <v>0</v>
      </c>
      <c r="AN212" s="32" t="n">
        <f aca="false">+AJ212-AM212</f>
        <v>26338</v>
      </c>
      <c r="AO212" s="32" t="n">
        <f aca="false">AC212-AJ212</f>
        <v>25367</v>
      </c>
      <c r="AP212" s="2" t="n">
        <v>35635</v>
      </c>
      <c r="AQ212" s="56" t="s">
        <v>73</v>
      </c>
      <c r="AR212" s="56" t="s">
        <v>73</v>
      </c>
      <c r="AS212" s="56" t="s">
        <v>73</v>
      </c>
      <c r="AX212" s="32" t="n">
        <f aca="false">+M212</f>
        <v>-19419.19</v>
      </c>
      <c r="AY212" s="32" t="n">
        <f aca="false">+N212</f>
        <v>-1500</v>
      </c>
      <c r="AZ212" s="32" t="n">
        <f aca="false">+R212</f>
        <v>-16279.3875</v>
      </c>
      <c r="BA212" s="32" t="n">
        <f aca="false">+'load Info'!S212</f>
        <v>-203</v>
      </c>
      <c r="BB212" s="32" t="n">
        <f aca="false">+X212</f>
        <v>-479</v>
      </c>
      <c r="BE212" s="57" t="n">
        <f aca="false">IF(AX212&lt;0,AX212,0)</f>
        <v>-19419.19</v>
      </c>
      <c r="BF212" s="57" t="n">
        <f aca="false">IF(AY212&lt;0,AY212,0)</f>
        <v>-1500</v>
      </c>
      <c r="BG212" s="57" t="n">
        <f aca="false">IF(AZ212&lt;0,AZ212,0)</f>
        <v>-16279.3875</v>
      </c>
      <c r="BH212" s="57" t="n">
        <f aca="false">IF(BA212&lt;0,BA212,0)</f>
        <v>-203</v>
      </c>
      <c r="BI212" s="57" t="n">
        <f aca="false">IF(BB212&lt;0,BB212,0)</f>
        <v>-479</v>
      </c>
      <c r="BJ212" s="32" t="n">
        <f aca="false">SUM(BE212:BI212)</f>
        <v>-37880.5775</v>
      </c>
      <c r="BK212" s="9" t="n">
        <v>97</v>
      </c>
    </row>
    <row r="213" customFormat="false" ht="12.75" hidden="false" customHeight="false" outlineLevel="0" collapsed="false">
      <c r="B213" s="9" t="n">
        <f aca="false">+MONTH(D213)</f>
        <v>7</v>
      </c>
      <c r="D213" s="2" t="n">
        <v>35636</v>
      </c>
      <c r="E213" s="62" t="n">
        <v>0</v>
      </c>
      <c r="F213" s="62" t="n">
        <v>0</v>
      </c>
      <c r="G213" s="62" t="n">
        <v>66</v>
      </c>
      <c r="H213" s="62" t="n">
        <v>75</v>
      </c>
      <c r="I213" s="50" t="n">
        <f aca="false">AVERAGE(G213:H213)</f>
        <v>70.5</v>
      </c>
      <c r="J213" s="37" t="s">
        <v>72</v>
      </c>
      <c r="K213" s="5" t="n">
        <v>21714</v>
      </c>
      <c r="L213" s="54" t="n">
        <v>26238</v>
      </c>
      <c r="M213" s="54" t="n">
        <v>-20177.19</v>
      </c>
      <c r="N213" s="54" t="n">
        <v>-1500</v>
      </c>
      <c r="O213" s="63" t="n">
        <v>0</v>
      </c>
      <c r="P213" s="5" t="n">
        <v>16826</v>
      </c>
      <c r="Q213" s="54" t="n">
        <v>100</v>
      </c>
      <c r="R213" s="63" t="n">
        <v>-16376.63</v>
      </c>
      <c r="S213" s="54" t="n">
        <v>-203</v>
      </c>
      <c r="T213" s="54" t="n">
        <v>0</v>
      </c>
      <c r="U213" s="54" t="n">
        <v>-1.373425</v>
      </c>
      <c r="V213" s="5" t="n">
        <v>0</v>
      </c>
      <c r="W213" s="54" t="n">
        <v>24956</v>
      </c>
      <c r="X213" s="54" t="n">
        <v>-479</v>
      </c>
      <c r="Y213" s="54" t="n">
        <v>0</v>
      </c>
      <c r="Z213" s="63" t="n">
        <v>-245</v>
      </c>
      <c r="AA213" s="54" t="n">
        <v>0</v>
      </c>
      <c r="AB213" s="53" t="n">
        <f aca="false">SUM(K213:Z213)</f>
        <v>50851.806575</v>
      </c>
      <c r="AC213" s="54" t="n">
        <v>50853</v>
      </c>
      <c r="AD213" s="54" t="n">
        <v>52798</v>
      </c>
      <c r="AE213" s="54" t="n">
        <v>14575</v>
      </c>
      <c r="AF213" s="54" t="n">
        <v>0</v>
      </c>
      <c r="AG213" s="54" t="n">
        <v>0</v>
      </c>
      <c r="AH213" s="53" t="n">
        <f aca="false">SUM(AC213:AG213)</f>
        <v>118226</v>
      </c>
      <c r="AI213" s="55" t="n">
        <f aca="false">+AB213-L213-Q213</f>
        <v>24513.806575</v>
      </c>
      <c r="AJ213" s="32" t="n">
        <f aca="false">L213+Q213</f>
        <v>26338</v>
      </c>
      <c r="AK213" s="56" t="s">
        <v>73</v>
      </c>
      <c r="AL213" s="56" t="s">
        <v>73</v>
      </c>
      <c r="AM213" s="56" t="n">
        <v>0</v>
      </c>
      <c r="AN213" s="32" t="n">
        <f aca="false">+AJ213-AM213</f>
        <v>26338</v>
      </c>
      <c r="AO213" s="32" t="n">
        <f aca="false">AC213-AJ213</f>
        <v>24515</v>
      </c>
      <c r="AP213" s="2" t="n">
        <v>35636</v>
      </c>
      <c r="AQ213" s="56" t="s">
        <v>73</v>
      </c>
      <c r="AR213" s="56" t="s">
        <v>73</v>
      </c>
      <c r="AS213" s="56" t="s">
        <v>73</v>
      </c>
      <c r="AX213" s="32" t="n">
        <f aca="false">+M213</f>
        <v>-20177.19</v>
      </c>
      <c r="AY213" s="32" t="n">
        <f aca="false">+N213</f>
        <v>-1500</v>
      </c>
      <c r="AZ213" s="32" t="n">
        <f aca="false">+R213</f>
        <v>-16376.63</v>
      </c>
      <c r="BA213" s="32" t="n">
        <f aca="false">+'load Info'!S213</f>
        <v>-203</v>
      </c>
      <c r="BB213" s="32" t="n">
        <f aca="false">+X213</f>
        <v>-479</v>
      </c>
      <c r="BE213" s="57" t="n">
        <f aca="false">IF(AX213&lt;0,AX213,0)</f>
        <v>-20177.19</v>
      </c>
      <c r="BF213" s="57" t="n">
        <f aca="false">IF(AY213&lt;0,AY213,0)</f>
        <v>-1500</v>
      </c>
      <c r="BG213" s="57" t="n">
        <f aca="false">IF(AZ213&lt;0,AZ213,0)</f>
        <v>-16376.63</v>
      </c>
      <c r="BH213" s="57" t="n">
        <f aca="false">IF(BA213&lt;0,BA213,0)</f>
        <v>-203</v>
      </c>
      <c r="BI213" s="57" t="n">
        <f aca="false">IF(BB213&lt;0,BB213,0)</f>
        <v>-479</v>
      </c>
      <c r="BJ213" s="32" t="n">
        <f aca="false">SUM(BE213:BI213)</f>
        <v>-38735.82</v>
      </c>
      <c r="BK213" s="9" t="n">
        <v>97</v>
      </c>
    </row>
    <row r="214" customFormat="false" ht="12.75" hidden="false" customHeight="false" outlineLevel="0" collapsed="false">
      <c r="B214" s="9" t="n">
        <f aca="false">+MONTH(D214)</f>
        <v>7</v>
      </c>
      <c r="D214" s="2" t="n">
        <v>35637</v>
      </c>
      <c r="E214" s="62" t="n">
        <v>0</v>
      </c>
      <c r="F214" s="62" t="n">
        <v>0</v>
      </c>
      <c r="G214" s="62" t="n">
        <v>75</v>
      </c>
      <c r="H214" s="62" t="n">
        <v>82</v>
      </c>
      <c r="I214" s="50" t="n">
        <f aca="false">AVERAGE(G214:H214)</f>
        <v>78.5</v>
      </c>
      <c r="J214" s="37" t="s">
        <v>72</v>
      </c>
      <c r="K214" s="5" t="n">
        <v>21714</v>
      </c>
      <c r="L214" s="54" t="n">
        <v>23816</v>
      </c>
      <c r="M214" s="54" t="n">
        <v>-19728.19</v>
      </c>
      <c r="N214" s="54" t="n">
        <v>-1500</v>
      </c>
      <c r="O214" s="63" t="n">
        <v>0</v>
      </c>
      <c r="P214" s="5" t="n">
        <v>16826</v>
      </c>
      <c r="Q214" s="54" t="n">
        <v>100</v>
      </c>
      <c r="R214" s="63" t="n">
        <v>-16395.6775</v>
      </c>
      <c r="S214" s="54" t="n">
        <v>-203</v>
      </c>
      <c r="T214" s="54" t="n">
        <v>0</v>
      </c>
      <c r="U214" s="54" t="n">
        <v>-1.32580625</v>
      </c>
      <c r="V214" s="5" t="n">
        <v>0</v>
      </c>
      <c r="W214" s="54" t="n">
        <v>24956</v>
      </c>
      <c r="X214" s="54" t="n">
        <v>-479</v>
      </c>
      <c r="Y214" s="54" t="n">
        <v>0</v>
      </c>
      <c r="Z214" s="63" t="n">
        <v>-245</v>
      </c>
      <c r="AA214" s="54" t="n">
        <v>0</v>
      </c>
      <c r="AB214" s="53" t="n">
        <f aca="false">SUM(K214:Z214)</f>
        <v>48859.80669375</v>
      </c>
      <c r="AC214" s="54" t="n">
        <v>48860</v>
      </c>
      <c r="AD214" s="54" t="n">
        <v>62726</v>
      </c>
      <c r="AE214" s="54" t="n">
        <v>57684</v>
      </c>
      <c r="AF214" s="54" t="n">
        <v>0</v>
      </c>
      <c r="AG214" s="54" t="n">
        <v>0</v>
      </c>
      <c r="AH214" s="53" t="n">
        <f aca="false">SUM(AC214:AG214)</f>
        <v>169270</v>
      </c>
      <c r="AI214" s="55" t="n">
        <f aca="false">+AB214-L214-Q214</f>
        <v>24943.80669375</v>
      </c>
      <c r="AJ214" s="32" t="n">
        <f aca="false">L214+Q214</f>
        <v>23916</v>
      </c>
      <c r="AK214" s="56" t="s">
        <v>73</v>
      </c>
      <c r="AL214" s="56" t="s">
        <v>73</v>
      </c>
      <c r="AM214" s="56" t="n">
        <v>0</v>
      </c>
      <c r="AN214" s="32" t="n">
        <f aca="false">+AJ214-AM214</f>
        <v>23916</v>
      </c>
      <c r="AO214" s="32" t="n">
        <f aca="false">AC214-AJ214</f>
        <v>24944</v>
      </c>
      <c r="AP214" s="2" t="n">
        <v>35637</v>
      </c>
      <c r="AQ214" s="56" t="s">
        <v>73</v>
      </c>
      <c r="AR214" s="56" t="s">
        <v>73</v>
      </c>
      <c r="AS214" s="56" t="s">
        <v>73</v>
      </c>
      <c r="AX214" s="32" t="n">
        <f aca="false">+M214</f>
        <v>-19728.19</v>
      </c>
      <c r="AY214" s="32" t="n">
        <f aca="false">+N214</f>
        <v>-1500</v>
      </c>
      <c r="AZ214" s="32" t="n">
        <f aca="false">+R214</f>
        <v>-16395.6775</v>
      </c>
      <c r="BA214" s="32" t="n">
        <f aca="false">+'load Info'!S214</f>
        <v>-203</v>
      </c>
      <c r="BB214" s="32" t="n">
        <f aca="false">+X214</f>
        <v>-479</v>
      </c>
      <c r="BE214" s="57" t="n">
        <f aca="false">IF(AX214&lt;0,AX214,0)</f>
        <v>-19728.19</v>
      </c>
      <c r="BF214" s="57" t="n">
        <f aca="false">IF(AY214&lt;0,AY214,0)</f>
        <v>-1500</v>
      </c>
      <c r="BG214" s="57" t="n">
        <f aca="false">IF(AZ214&lt;0,AZ214,0)</f>
        <v>-16395.6775</v>
      </c>
      <c r="BH214" s="57" t="n">
        <f aca="false">IF(BA214&lt;0,BA214,0)</f>
        <v>-203</v>
      </c>
      <c r="BI214" s="57" t="n">
        <f aca="false">IF(BB214&lt;0,BB214,0)</f>
        <v>-479</v>
      </c>
      <c r="BJ214" s="32" t="n">
        <f aca="false">SUM(BE214:BI214)</f>
        <v>-38305.8675</v>
      </c>
      <c r="BK214" s="9" t="n">
        <v>97</v>
      </c>
    </row>
    <row r="215" customFormat="false" ht="12.75" hidden="false" customHeight="false" outlineLevel="0" collapsed="false">
      <c r="B215" s="9" t="n">
        <f aca="false">+MONTH(D215)</f>
        <v>7</v>
      </c>
      <c r="D215" s="2" t="n">
        <v>35638</v>
      </c>
      <c r="E215" s="62" t="n">
        <v>0</v>
      </c>
      <c r="F215" s="62" t="n">
        <v>0</v>
      </c>
      <c r="G215" s="62" t="n">
        <v>77</v>
      </c>
      <c r="H215" s="62" t="n">
        <v>90</v>
      </c>
      <c r="I215" s="50" t="n">
        <f aca="false">AVERAGE(G215:H215)</f>
        <v>83.5</v>
      </c>
      <c r="J215" s="37" t="s">
        <v>72</v>
      </c>
      <c r="K215" s="5" t="n">
        <v>21714</v>
      </c>
      <c r="L215" s="54" t="n">
        <v>23816</v>
      </c>
      <c r="M215" s="54" t="n">
        <v>-22029.19</v>
      </c>
      <c r="N215" s="54" t="n">
        <v>-1500</v>
      </c>
      <c r="O215" s="63" t="n">
        <v>0</v>
      </c>
      <c r="P215" s="5" t="n">
        <v>16826</v>
      </c>
      <c r="Q215" s="54" t="n">
        <v>1145</v>
      </c>
      <c r="R215" s="63" t="n">
        <v>-17448.6975</v>
      </c>
      <c r="S215" s="54" t="n">
        <v>0</v>
      </c>
      <c r="T215" s="54" t="n">
        <v>0</v>
      </c>
      <c r="U215" s="54" t="n">
        <v>-1.30575625</v>
      </c>
      <c r="V215" s="5" t="n">
        <v>0</v>
      </c>
      <c r="W215" s="54" t="n">
        <v>24956</v>
      </c>
      <c r="X215" s="54" t="n">
        <v>-479</v>
      </c>
      <c r="Y215" s="54" t="n">
        <v>0</v>
      </c>
      <c r="Z215" s="63" t="n">
        <v>-245</v>
      </c>
      <c r="AA215" s="54" t="n">
        <v>0</v>
      </c>
      <c r="AB215" s="53" t="n">
        <f aca="false">SUM(K215:Z215)</f>
        <v>46753.80674375</v>
      </c>
      <c r="AC215" s="54" t="n">
        <v>46754</v>
      </c>
      <c r="AD215" s="54" t="n">
        <v>109343</v>
      </c>
      <c r="AE215" s="54" t="n">
        <v>53851</v>
      </c>
      <c r="AF215" s="54" t="n">
        <v>0</v>
      </c>
      <c r="AG215" s="54" t="n">
        <v>0</v>
      </c>
      <c r="AH215" s="53" t="n">
        <f aca="false">SUM(AC215:AG215)</f>
        <v>209948</v>
      </c>
      <c r="AI215" s="55" t="n">
        <f aca="false">+AB215-L215-Q215</f>
        <v>21792.80674375</v>
      </c>
      <c r="AJ215" s="32" t="n">
        <f aca="false">L215+Q215</f>
        <v>24961</v>
      </c>
      <c r="AK215" s="56" t="s">
        <v>73</v>
      </c>
      <c r="AL215" s="56" t="s">
        <v>73</v>
      </c>
      <c r="AM215" s="56" t="n">
        <v>0</v>
      </c>
      <c r="AN215" s="32" t="n">
        <f aca="false">+AJ215-AM215</f>
        <v>24961</v>
      </c>
      <c r="AO215" s="32" t="n">
        <f aca="false">AC215-AJ215</f>
        <v>21793</v>
      </c>
      <c r="AP215" s="2" t="n">
        <v>35638</v>
      </c>
      <c r="AQ215" s="56" t="s">
        <v>73</v>
      </c>
      <c r="AR215" s="56" t="s">
        <v>73</v>
      </c>
      <c r="AS215" s="56" t="s">
        <v>73</v>
      </c>
      <c r="AX215" s="32" t="n">
        <f aca="false">+M215</f>
        <v>-22029.19</v>
      </c>
      <c r="AY215" s="32" t="n">
        <f aca="false">+N215</f>
        <v>-1500</v>
      </c>
      <c r="AZ215" s="32" t="n">
        <f aca="false">+R215</f>
        <v>-17448.6975</v>
      </c>
      <c r="BA215" s="32" t="n">
        <f aca="false">+'load Info'!S215</f>
        <v>0</v>
      </c>
      <c r="BB215" s="32" t="n">
        <f aca="false">+X215</f>
        <v>-479</v>
      </c>
      <c r="BE215" s="57" t="n">
        <f aca="false">IF(AX215&lt;0,AX215,0)</f>
        <v>-22029.19</v>
      </c>
      <c r="BF215" s="57" t="n">
        <f aca="false">IF(AY215&lt;0,AY215,0)</f>
        <v>-1500</v>
      </c>
      <c r="BG215" s="57" t="n">
        <f aca="false">IF(AZ215&lt;0,AZ215,0)</f>
        <v>-17448.6975</v>
      </c>
      <c r="BH215" s="57" t="n">
        <f aca="false">IF(BA215&lt;0,BA215,0)</f>
        <v>0</v>
      </c>
      <c r="BI215" s="57" t="n">
        <f aca="false">IF(BB215&lt;0,BB215,0)</f>
        <v>-479</v>
      </c>
      <c r="BJ215" s="32" t="n">
        <f aca="false">SUM(BE215:BI215)</f>
        <v>-41456.8875</v>
      </c>
      <c r="BK215" s="9" t="n">
        <v>97</v>
      </c>
    </row>
    <row r="216" customFormat="false" ht="12.75" hidden="false" customHeight="false" outlineLevel="0" collapsed="false">
      <c r="B216" s="9" t="n">
        <f aca="false">+MONTH(D216)</f>
        <v>7</v>
      </c>
      <c r="D216" s="2" t="n">
        <v>35639</v>
      </c>
      <c r="E216" s="62" t="n">
        <v>0</v>
      </c>
      <c r="F216" s="62" t="n">
        <v>0</v>
      </c>
      <c r="G216" s="62" t="n">
        <v>78</v>
      </c>
      <c r="H216" s="62" t="n">
        <v>90</v>
      </c>
      <c r="I216" s="50" t="n">
        <f aca="false">AVERAGE(G216:H216)</f>
        <v>84</v>
      </c>
      <c r="J216" s="37" t="s">
        <v>72</v>
      </c>
      <c r="K216" s="5" t="n">
        <v>21714</v>
      </c>
      <c r="L216" s="54" t="n">
        <v>24323</v>
      </c>
      <c r="M216" s="54" t="n">
        <v>-18477.19</v>
      </c>
      <c r="N216" s="54" t="n">
        <v>-1500</v>
      </c>
      <c r="O216" s="63" t="n">
        <v>0</v>
      </c>
      <c r="P216" s="5" t="n">
        <v>16826</v>
      </c>
      <c r="Q216" s="54" t="n">
        <v>1145</v>
      </c>
      <c r="R216" s="63" t="n">
        <v>-17461.73</v>
      </c>
      <c r="S216" s="54" t="n">
        <v>0</v>
      </c>
      <c r="T216" s="54" t="n">
        <v>0</v>
      </c>
      <c r="U216" s="54" t="n">
        <v>-1.273175</v>
      </c>
      <c r="V216" s="5" t="n">
        <v>0</v>
      </c>
      <c r="W216" s="54" t="n">
        <v>24956</v>
      </c>
      <c r="X216" s="54" t="n">
        <v>-479</v>
      </c>
      <c r="Y216" s="54" t="n">
        <v>0</v>
      </c>
      <c r="Z216" s="63" t="n">
        <v>-245</v>
      </c>
      <c r="AA216" s="54" t="n">
        <v>0</v>
      </c>
      <c r="AB216" s="53" t="n">
        <f aca="false">SUM(K216:Z216)</f>
        <v>50799.806825</v>
      </c>
      <c r="AC216" s="54" t="n">
        <v>50801</v>
      </c>
      <c r="AD216" s="54" t="n">
        <v>114528</v>
      </c>
      <c r="AE216" s="54" t="n">
        <v>38711</v>
      </c>
      <c r="AF216" s="54" t="n">
        <v>0</v>
      </c>
      <c r="AG216" s="54" t="n">
        <v>0</v>
      </c>
      <c r="AH216" s="53" t="n">
        <f aca="false">SUM(AC216:AG216)</f>
        <v>204040</v>
      </c>
      <c r="AI216" s="55" t="n">
        <f aca="false">+AB216-L216-Q216</f>
        <v>25331.806825</v>
      </c>
      <c r="AJ216" s="32" t="n">
        <f aca="false">L216+Q216</f>
        <v>25468</v>
      </c>
      <c r="AK216" s="56" t="s">
        <v>73</v>
      </c>
      <c r="AL216" s="56" t="s">
        <v>73</v>
      </c>
      <c r="AM216" s="56" t="n">
        <v>0</v>
      </c>
      <c r="AN216" s="32" t="n">
        <f aca="false">+AJ216-AM216</f>
        <v>25468</v>
      </c>
      <c r="AO216" s="32" t="n">
        <f aca="false">AC216-AJ216</f>
        <v>25333</v>
      </c>
      <c r="AP216" s="2" t="n">
        <v>35639</v>
      </c>
      <c r="AQ216" s="56" t="s">
        <v>73</v>
      </c>
      <c r="AR216" s="56" t="s">
        <v>73</v>
      </c>
      <c r="AS216" s="56" t="s">
        <v>73</v>
      </c>
      <c r="AX216" s="32" t="n">
        <f aca="false">+M216</f>
        <v>-18477.19</v>
      </c>
      <c r="AY216" s="32" t="n">
        <f aca="false">+N216</f>
        <v>-1500</v>
      </c>
      <c r="AZ216" s="32" t="n">
        <f aca="false">+R216</f>
        <v>-17461.73</v>
      </c>
      <c r="BA216" s="32" t="n">
        <f aca="false">+'load Info'!S216</f>
        <v>0</v>
      </c>
      <c r="BB216" s="32" t="n">
        <f aca="false">+X216</f>
        <v>-479</v>
      </c>
      <c r="BE216" s="57" t="n">
        <f aca="false">IF(AX216&lt;0,AX216,0)</f>
        <v>-18477.19</v>
      </c>
      <c r="BF216" s="57" t="n">
        <f aca="false">IF(AY216&lt;0,AY216,0)</f>
        <v>-1500</v>
      </c>
      <c r="BG216" s="57" t="n">
        <f aca="false">IF(AZ216&lt;0,AZ216,0)</f>
        <v>-17461.73</v>
      </c>
      <c r="BH216" s="57" t="n">
        <f aca="false">IF(BA216&lt;0,BA216,0)</f>
        <v>0</v>
      </c>
      <c r="BI216" s="57" t="n">
        <f aca="false">IF(BB216&lt;0,BB216,0)</f>
        <v>-479</v>
      </c>
      <c r="BJ216" s="32" t="n">
        <f aca="false">SUM(BE216:BI216)</f>
        <v>-37917.92</v>
      </c>
      <c r="BK216" s="9" t="n">
        <v>97</v>
      </c>
    </row>
    <row r="217" customFormat="false" ht="12.75" hidden="false" customHeight="false" outlineLevel="0" collapsed="false">
      <c r="B217" s="9" t="n">
        <f aca="false">+MONTH(D217)</f>
        <v>7</v>
      </c>
      <c r="D217" s="2" t="n">
        <v>35640</v>
      </c>
      <c r="E217" s="62" t="n">
        <v>0</v>
      </c>
      <c r="F217" s="62" t="n">
        <v>0</v>
      </c>
      <c r="G217" s="62" t="n">
        <v>72</v>
      </c>
      <c r="H217" s="62" t="n">
        <v>82</v>
      </c>
      <c r="I217" s="50" t="n">
        <f aca="false">AVERAGE(G217:H217)</f>
        <v>77</v>
      </c>
      <c r="J217" s="37" t="s">
        <v>72</v>
      </c>
      <c r="K217" s="5" t="n">
        <v>21714</v>
      </c>
      <c r="L217" s="54" t="n">
        <v>27547</v>
      </c>
      <c r="M217" s="54" t="n">
        <v>-20131.19</v>
      </c>
      <c r="N217" s="54" t="n">
        <v>-1500</v>
      </c>
      <c r="O217" s="63" t="n">
        <v>0</v>
      </c>
      <c r="P217" s="5" t="n">
        <v>16826</v>
      </c>
      <c r="Q217" s="54" t="n">
        <v>1345</v>
      </c>
      <c r="R217" s="63" t="n">
        <v>-17560.4775</v>
      </c>
      <c r="S217" s="54" t="n">
        <v>0</v>
      </c>
      <c r="T217" s="54" t="n">
        <v>0</v>
      </c>
      <c r="U217" s="54" t="n">
        <v>-1.52630625</v>
      </c>
      <c r="V217" s="5" t="n">
        <v>0</v>
      </c>
      <c r="W217" s="54" t="n">
        <v>24956</v>
      </c>
      <c r="X217" s="54" t="n">
        <v>-479</v>
      </c>
      <c r="Y217" s="54" t="n">
        <v>0</v>
      </c>
      <c r="Z217" s="63" t="n">
        <v>-245</v>
      </c>
      <c r="AA217" s="54" t="n">
        <v>0</v>
      </c>
      <c r="AB217" s="53" t="n">
        <f aca="false">SUM(K217:Z217)</f>
        <v>52470.80619375</v>
      </c>
      <c r="AC217" s="54" t="n">
        <v>52398</v>
      </c>
      <c r="AD217" s="54" t="n">
        <v>62766</v>
      </c>
      <c r="AE217" s="54" t="n">
        <v>470</v>
      </c>
      <c r="AF217" s="54" t="n">
        <v>0</v>
      </c>
      <c r="AG217" s="54" t="n">
        <v>0</v>
      </c>
      <c r="AH217" s="53" t="n">
        <f aca="false">SUM(AC217:AG217)</f>
        <v>115634</v>
      </c>
      <c r="AI217" s="55" t="n">
        <f aca="false">+AB217-L217-Q217</f>
        <v>23578.80619375</v>
      </c>
      <c r="AJ217" s="32" t="n">
        <f aca="false">L217+Q217</f>
        <v>28892</v>
      </c>
      <c r="AK217" s="56" t="s">
        <v>73</v>
      </c>
      <c r="AL217" s="56" t="s">
        <v>73</v>
      </c>
      <c r="AM217" s="56" t="n">
        <v>0</v>
      </c>
      <c r="AN217" s="32" t="n">
        <f aca="false">+AJ217-AM217</f>
        <v>28892</v>
      </c>
      <c r="AO217" s="32" t="n">
        <f aca="false">AC217-AJ217</f>
        <v>23506</v>
      </c>
      <c r="AP217" s="2" t="n">
        <v>35640</v>
      </c>
      <c r="AQ217" s="56" t="s">
        <v>73</v>
      </c>
      <c r="AR217" s="56" t="s">
        <v>73</v>
      </c>
      <c r="AS217" s="56" t="s">
        <v>73</v>
      </c>
      <c r="AX217" s="32" t="n">
        <f aca="false">+M217</f>
        <v>-20131.19</v>
      </c>
      <c r="AY217" s="32" t="n">
        <f aca="false">+N217</f>
        <v>-1500</v>
      </c>
      <c r="AZ217" s="32" t="n">
        <f aca="false">+R217</f>
        <v>-17560.4775</v>
      </c>
      <c r="BA217" s="32" t="n">
        <f aca="false">+'load Info'!S217</f>
        <v>0</v>
      </c>
      <c r="BB217" s="32" t="n">
        <f aca="false">+X217</f>
        <v>-479</v>
      </c>
      <c r="BE217" s="57" t="n">
        <f aca="false">IF(AX217&lt;0,AX217,0)</f>
        <v>-20131.19</v>
      </c>
      <c r="BF217" s="57" t="n">
        <f aca="false">IF(AY217&lt;0,AY217,0)</f>
        <v>-1500</v>
      </c>
      <c r="BG217" s="57" t="n">
        <f aca="false">IF(AZ217&lt;0,AZ217,0)</f>
        <v>-17560.4775</v>
      </c>
      <c r="BH217" s="57" t="n">
        <f aca="false">IF(BA217&lt;0,BA217,0)</f>
        <v>0</v>
      </c>
      <c r="BI217" s="57" t="n">
        <f aca="false">IF(BB217&lt;0,BB217,0)</f>
        <v>-479</v>
      </c>
      <c r="BJ217" s="32" t="n">
        <f aca="false">SUM(BE217:BI217)</f>
        <v>-39670.6675</v>
      </c>
      <c r="BK217" s="9" t="n">
        <v>97</v>
      </c>
    </row>
    <row r="218" customFormat="false" ht="12.75" hidden="false" customHeight="false" outlineLevel="0" collapsed="false">
      <c r="B218" s="9" t="n">
        <f aca="false">+MONTH(D218)</f>
        <v>7</v>
      </c>
      <c r="D218" s="2" t="n">
        <v>35641</v>
      </c>
      <c r="E218" s="62" t="n">
        <v>0</v>
      </c>
      <c r="F218" s="62" t="n">
        <v>0</v>
      </c>
      <c r="G218" s="62" t="n">
        <v>63</v>
      </c>
      <c r="H218" s="62" t="n">
        <v>73</v>
      </c>
      <c r="I218" s="50" t="n">
        <f aca="false">AVERAGE(G218:H218)</f>
        <v>68</v>
      </c>
      <c r="J218" s="37" t="s">
        <v>72</v>
      </c>
      <c r="K218" s="5" t="n">
        <v>21714</v>
      </c>
      <c r="L218" s="54" t="n">
        <v>27484</v>
      </c>
      <c r="M218" s="54" t="n">
        <v>-18916.19</v>
      </c>
      <c r="N218" s="54" t="n">
        <v>-1500</v>
      </c>
      <c r="O218" s="63" t="n">
        <v>0</v>
      </c>
      <c r="P218" s="5" t="n">
        <v>16826</v>
      </c>
      <c r="Q218" s="54" t="n">
        <v>1281</v>
      </c>
      <c r="R218" s="63" t="n">
        <v>-17541.59</v>
      </c>
      <c r="S218" s="54" t="n">
        <v>0</v>
      </c>
      <c r="T218" s="54" t="n">
        <v>0</v>
      </c>
      <c r="U218" s="54" t="n">
        <v>-1.413525</v>
      </c>
      <c r="V218" s="5" t="n">
        <v>0</v>
      </c>
      <c r="W218" s="54" t="n">
        <v>24956</v>
      </c>
      <c r="X218" s="54" t="n">
        <v>-479</v>
      </c>
      <c r="Y218" s="54" t="n">
        <v>0</v>
      </c>
      <c r="Z218" s="63" t="n">
        <v>-245</v>
      </c>
      <c r="AA218" s="54" t="n">
        <v>0</v>
      </c>
      <c r="AB218" s="53" t="n">
        <f aca="false">SUM(K218:Z218)</f>
        <v>53577.806475</v>
      </c>
      <c r="AC218" s="54" t="n">
        <v>53576</v>
      </c>
      <c r="AD218" s="54" t="n">
        <v>0</v>
      </c>
      <c r="AE218" s="54" t="n">
        <v>38</v>
      </c>
      <c r="AF218" s="54" t="n">
        <v>0</v>
      </c>
      <c r="AG218" s="54" t="n">
        <v>0</v>
      </c>
      <c r="AH218" s="53" t="n">
        <f aca="false">SUM(AC218:AG218)</f>
        <v>53614</v>
      </c>
      <c r="AI218" s="55" t="n">
        <f aca="false">+AB218-L218-Q218</f>
        <v>24812.806475</v>
      </c>
      <c r="AJ218" s="32" t="n">
        <f aca="false">L218+Q218</f>
        <v>28765</v>
      </c>
      <c r="AK218" s="56" t="s">
        <v>73</v>
      </c>
      <c r="AL218" s="56" t="s">
        <v>73</v>
      </c>
      <c r="AM218" s="56" t="n">
        <v>0</v>
      </c>
      <c r="AN218" s="32" t="n">
        <f aca="false">+AJ218-AM218</f>
        <v>28765</v>
      </c>
      <c r="AO218" s="32" t="n">
        <f aca="false">AC218-AJ218</f>
        <v>24811</v>
      </c>
      <c r="AP218" s="2" t="n">
        <v>35641</v>
      </c>
      <c r="AQ218" s="56" t="s">
        <v>73</v>
      </c>
      <c r="AR218" s="56" t="s">
        <v>73</v>
      </c>
      <c r="AS218" s="56" t="s">
        <v>73</v>
      </c>
      <c r="AX218" s="32" t="n">
        <f aca="false">+M218</f>
        <v>-18916.19</v>
      </c>
      <c r="AY218" s="32" t="n">
        <f aca="false">+N218</f>
        <v>-1500</v>
      </c>
      <c r="AZ218" s="32" t="n">
        <f aca="false">+R218</f>
        <v>-17541.59</v>
      </c>
      <c r="BA218" s="32" t="n">
        <f aca="false">+'load Info'!S218</f>
        <v>0</v>
      </c>
      <c r="BB218" s="32" t="n">
        <f aca="false">+X218</f>
        <v>-479</v>
      </c>
      <c r="BE218" s="57" t="n">
        <f aca="false">IF(AX218&lt;0,AX218,0)</f>
        <v>-18916.19</v>
      </c>
      <c r="BF218" s="57" t="n">
        <f aca="false">IF(AY218&lt;0,AY218,0)</f>
        <v>-1500</v>
      </c>
      <c r="BG218" s="57" t="n">
        <f aca="false">IF(AZ218&lt;0,AZ218,0)</f>
        <v>-17541.59</v>
      </c>
      <c r="BH218" s="57" t="n">
        <f aca="false">IF(BA218&lt;0,BA218,0)</f>
        <v>0</v>
      </c>
      <c r="BI218" s="57" t="n">
        <f aca="false">IF(BB218&lt;0,BB218,0)</f>
        <v>-479</v>
      </c>
      <c r="BJ218" s="32" t="n">
        <f aca="false">SUM(BE218:BI218)</f>
        <v>-38436.78</v>
      </c>
      <c r="BK218" s="9" t="n">
        <v>97</v>
      </c>
    </row>
    <row r="219" customFormat="false" ht="12.75" hidden="false" customHeight="false" outlineLevel="0" collapsed="false">
      <c r="B219" s="9" t="n">
        <f aca="false">+MONTH(D219)</f>
        <v>7</v>
      </c>
      <c r="D219" s="2" t="n">
        <v>35642</v>
      </c>
      <c r="E219" s="62" t="n">
        <v>0</v>
      </c>
      <c r="F219" s="62" t="n">
        <v>0</v>
      </c>
      <c r="G219" s="62" t="n">
        <v>63</v>
      </c>
      <c r="H219" s="62" t="n">
        <v>79</v>
      </c>
      <c r="I219" s="50" t="n">
        <f aca="false">AVERAGE(G219:H219)</f>
        <v>71</v>
      </c>
      <c r="J219" s="37" t="s">
        <v>72</v>
      </c>
      <c r="K219" s="5" t="n">
        <v>21714</v>
      </c>
      <c r="L219" s="54" t="n">
        <v>27484</v>
      </c>
      <c r="M219" s="54" t="n">
        <v>-18713.17</v>
      </c>
      <c r="N219" s="54" t="n">
        <v>-1500</v>
      </c>
      <c r="O219" s="63" t="n">
        <v>0</v>
      </c>
      <c r="P219" s="5" t="n">
        <v>16826</v>
      </c>
      <c r="Q219" s="54" t="n">
        <v>1280</v>
      </c>
      <c r="R219" s="63" t="n">
        <v>-17545.6025</v>
      </c>
      <c r="S219" s="54" t="n">
        <v>0</v>
      </c>
      <c r="T219" s="54" t="n">
        <v>0</v>
      </c>
      <c r="U219" s="54" t="n">
        <v>-1.40099375</v>
      </c>
      <c r="V219" s="5" t="n">
        <v>0</v>
      </c>
      <c r="W219" s="54" t="n">
        <v>24956</v>
      </c>
      <c r="X219" s="54" t="n">
        <v>-479</v>
      </c>
      <c r="Y219" s="54" t="n">
        <v>0</v>
      </c>
      <c r="Z219" s="63" t="n">
        <v>-245</v>
      </c>
      <c r="AA219" s="54" t="n">
        <v>0</v>
      </c>
      <c r="AB219" s="53" t="n">
        <f aca="false">SUM(K219:Z219)</f>
        <v>53775.82650625</v>
      </c>
      <c r="AC219" s="54" t="n">
        <v>53776</v>
      </c>
      <c r="AD219" s="54" t="n">
        <v>9656</v>
      </c>
      <c r="AE219" s="54" t="n">
        <v>1011</v>
      </c>
      <c r="AF219" s="54" t="n">
        <v>0</v>
      </c>
      <c r="AG219" s="54" t="n">
        <v>0</v>
      </c>
      <c r="AH219" s="53" t="n">
        <f aca="false">SUM(AC219:AG219)</f>
        <v>64443</v>
      </c>
      <c r="AI219" s="55" t="n">
        <f aca="false">+AB219-L219-Q219</f>
        <v>25011.82650625</v>
      </c>
      <c r="AJ219" s="32" t="n">
        <f aca="false">L219+Q219</f>
        <v>28764</v>
      </c>
      <c r="AK219" s="56" t="s">
        <v>73</v>
      </c>
      <c r="AL219" s="56" t="s">
        <v>73</v>
      </c>
      <c r="AM219" s="56" t="n">
        <v>0</v>
      </c>
      <c r="AN219" s="32" t="n">
        <f aca="false">+AJ219-AM219</f>
        <v>28764</v>
      </c>
      <c r="AO219" s="32" t="n">
        <f aca="false">AC219-AJ219</f>
        <v>25012</v>
      </c>
      <c r="AP219" s="2" t="n">
        <v>35642</v>
      </c>
      <c r="AQ219" s="56" t="s">
        <v>73</v>
      </c>
      <c r="AR219" s="56" t="s">
        <v>73</v>
      </c>
      <c r="AS219" s="56" t="s">
        <v>73</v>
      </c>
      <c r="AX219" s="32" t="n">
        <f aca="false">+M219</f>
        <v>-18713.17</v>
      </c>
      <c r="AY219" s="32" t="n">
        <f aca="false">+N219</f>
        <v>-1500</v>
      </c>
      <c r="AZ219" s="32" t="n">
        <f aca="false">+R219</f>
        <v>-17545.6025</v>
      </c>
      <c r="BA219" s="32" t="n">
        <f aca="false">+'load Info'!S219</f>
        <v>0</v>
      </c>
      <c r="BB219" s="32" t="n">
        <f aca="false">+X219</f>
        <v>-479</v>
      </c>
      <c r="BE219" s="57" t="n">
        <f aca="false">IF(AX219&lt;0,AX219,0)</f>
        <v>-18713.17</v>
      </c>
      <c r="BF219" s="57" t="n">
        <f aca="false">IF(AY219&lt;0,AY219,0)</f>
        <v>-1500</v>
      </c>
      <c r="BG219" s="57" t="n">
        <f aca="false">IF(AZ219&lt;0,AZ219,0)</f>
        <v>-17545.6025</v>
      </c>
      <c r="BH219" s="57" t="n">
        <f aca="false">IF(BA219&lt;0,BA219,0)</f>
        <v>0</v>
      </c>
      <c r="BI219" s="57" t="n">
        <f aca="false">IF(BB219&lt;0,BB219,0)</f>
        <v>-479</v>
      </c>
      <c r="BJ219" s="32" t="n">
        <f aca="false">SUM(BE219:BI219)</f>
        <v>-38237.7725</v>
      </c>
      <c r="BK219" s="9" t="n">
        <v>97</v>
      </c>
    </row>
    <row r="220" customFormat="false" ht="12.75" hidden="false" customHeight="false" outlineLevel="0" collapsed="false">
      <c r="B220" s="9" t="n">
        <f aca="false">+MONTH(D220)</f>
        <v>8</v>
      </c>
      <c r="D220" s="2" t="n">
        <v>35643</v>
      </c>
      <c r="E220" s="62" t="n">
        <v>0</v>
      </c>
      <c r="F220" s="62" t="n">
        <v>0</v>
      </c>
      <c r="G220" s="62" t="n">
        <v>64</v>
      </c>
      <c r="H220" s="62" t="n">
        <v>82</v>
      </c>
      <c r="I220" s="50" t="n">
        <f aca="false">AVERAGE(G220:H220)</f>
        <v>73</v>
      </c>
      <c r="J220" s="37" t="s">
        <v>72</v>
      </c>
      <c r="K220" s="5" t="n">
        <v>3618</v>
      </c>
      <c r="L220" s="54" t="n">
        <v>16688</v>
      </c>
      <c r="M220" s="54" t="n">
        <v>-9259.72</v>
      </c>
      <c r="N220" s="54" t="n">
        <v>-1000</v>
      </c>
      <c r="O220" s="63" t="n">
        <v>0</v>
      </c>
      <c r="P220" s="5" t="n">
        <v>11826</v>
      </c>
      <c r="Q220" s="54" t="n">
        <v>5600</v>
      </c>
      <c r="R220" s="63" t="n">
        <v>-7889.2175</v>
      </c>
      <c r="S220" s="54" t="n">
        <v>0</v>
      </c>
      <c r="T220" s="54" t="n">
        <v>0</v>
      </c>
      <c r="U220" s="54" t="n">
        <v>-23.84195625</v>
      </c>
      <c r="V220" s="5" t="n">
        <v>0</v>
      </c>
      <c r="W220" s="54" t="n">
        <v>30456</v>
      </c>
      <c r="X220" s="54" t="n">
        <v>-478</v>
      </c>
      <c r="Y220" s="54" t="n">
        <v>0</v>
      </c>
      <c r="Z220" s="63" t="n">
        <v>-300</v>
      </c>
      <c r="AA220" s="54" t="n">
        <v>0</v>
      </c>
      <c r="AB220" s="53" t="n">
        <f aca="false">SUM(K220:Z220)</f>
        <v>49237.22054375</v>
      </c>
      <c r="AC220" s="54" t="n">
        <v>47822</v>
      </c>
      <c r="AD220" s="54" t="n">
        <v>56837</v>
      </c>
      <c r="AE220" s="54" t="n">
        <v>0</v>
      </c>
      <c r="AF220" s="54" t="n">
        <v>0</v>
      </c>
      <c r="AG220" s="54" t="n">
        <v>0</v>
      </c>
      <c r="AH220" s="53" t="n">
        <f aca="false">SUM(AC220:AG220)</f>
        <v>104659</v>
      </c>
      <c r="AI220" s="55" t="n">
        <f aca="false">+AB220-L220-Q220</f>
        <v>26949.22054375</v>
      </c>
      <c r="AJ220" s="32" t="n">
        <f aca="false">L220+Q220</f>
        <v>22288</v>
      </c>
      <c r="AK220" s="56" t="s">
        <v>73</v>
      </c>
      <c r="AL220" s="56" t="s">
        <v>73</v>
      </c>
      <c r="AM220" s="56" t="n">
        <v>0</v>
      </c>
      <c r="AN220" s="32" t="n">
        <f aca="false">+AJ220-AM220</f>
        <v>22288</v>
      </c>
      <c r="AO220" s="32" t="n">
        <f aca="false">AC220-AJ220</f>
        <v>25534</v>
      </c>
      <c r="AP220" s="2" t="n">
        <v>35643</v>
      </c>
      <c r="AQ220" s="56" t="s">
        <v>73</v>
      </c>
      <c r="AR220" s="56" t="s">
        <v>73</v>
      </c>
      <c r="AS220" s="56" t="s">
        <v>73</v>
      </c>
      <c r="AX220" s="32" t="n">
        <f aca="false">+M220</f>
        <v>-9259.72</v>
      </c>
      <c r="AY220" s="32" t="n">
        <f aca="false">+N220</f>
        <v>-1000</v>
      </c>
      <c r="AZ220" s="32" t="n">
        <f aca="false">+R220</f>
        <v>-7889.2175</v>
      </c>
      <c r="BA220" s="32" t="n">
        <f aca="false">+'load Info'!S220</f>
        <v>0</v>
      </c>
      <c r="BB220" s="32" t="n">
        <f aca="false">+X220</f>
        <v>-478</v>
      </c>
      <c r="BE220" s="57" t="n">
        <f aca="false">IF(AX220&lt;0,AX220,0)</f>
        <v>-9259.72</v>
      </c>
      <c r="BF220" s="57" t="n">
        <f aca="false">IF(AY220&lt;0,AY220,0)</f>
        <v>-1000</v>
      </c>
      <c r="BG220" s="57" t="n">
        <f aca="false">IF(AZ220&lt;0,AZ220,0)</f>
        <v>-7889.2175</v>
      </c>
      <c r="BH220" s="57" t="n">
        <f aca="false">IF(BA220&lt;0,BA220,0)</f>
        <v>0</v>
      </c>
      <c r="BI220" s="57" t="n">
        <f aca="false">IF(BB220&lt;0,BB220,0)</f>
        <v>-478</v>
      </c>
      <c r="BJ220" s="32" t="n">
        <f aca="false">SUM(BE220:BI220)</f>
        <v>-18626.9375</v>
      </c>
      <c r="BK220" s="9" t="n">
        <v>97</v>
      </c>
    </row>
    <row r="221" customFormat="false" ht="12.75" hidden="false" customHeight="false" outlineLevel="0" collapsed="false">
      <c r="B221" s="9" t="n">
        <f aca="false">+MONTH(D221)</f>
        <v>8</v>
      </c>
      <c r="D221" s="2" t="n">
        <v>35644</v>
      </c>
      <c r="E221" s="62" t="n">
        <v>0</v>
      </c>
      <c r="F221" s="62" t="n">
        <v>0</v>
      </c>
      <c r="G221" s="62" t="n">
        <v>71</v>
      </c>
      <c r="H221" s="62" t="n">
        <v>86</v>
      </c>
      <c r="I221" s="50" t="n">
        <f aca="false">AVERAGE(G221:H221)</f>
        <v>78.5</v>
      </c>
      <c r="J221" s="37" t="s">
        <v>72</v>
      </c>
      <c r="K221" s="5" t="n">
        <v>3618</v>
      </c>
      <c r="L221" s="54" t="n">
        <v>17188</v>
      </c>
      <c r="M221" s="54" t="n">
        <v>-10219.72</v>
      </c>
      <c r="N221" s="54" t="n">
        <v>-1000</v>
      </c>
      <c r="O221" s="63" t="n">
        <v>0</v>
      </c>
      <c r="P221" s="5" t="n">
        <v>11826</v>
      </c>
      <c r="Q221" s="54" t="n">
        <v>5600</v>
      </c>
      <c r="R221" s="63" t="n">
        <v>-9930.3075</v>
      </c>
      <c r="S221" s="54" t="n">
        <v>0</v>
      </c>
      <c r="T221" s="54" t="n">
        <v>0</v>
      </c>
      <c r="U221" s="54" t="n">
        <v>-18.73923125</v>
      </c>
      <c r="V221" s="5" t="n">
        <v>0</v>
      </c>
      <c r="W221" s="54" t="n">
        <v>30456</v>
      </c>
      <c r="X221" s="54" t="n">
        <v>-478</v>
      </c>
      <c r="Y221" s="54" t="n">
        <v>0</v>
      </c>
      <c r="Z221" s="63" t="n">
        <v>-300</v>
      </c>
      <c r="AA221" s="54" t="n">
        <v>0</v>
      </c>
      <c r="AB221" s="53" t="n">
        <f aca="false">SUM(K221:Z221)</f>
        <v>46741.23326875</v>
      </c>
      <c r="AC221" s="54" t="n">
        <v>43577</v>
      </c>
      <c r="AD221" s="54" t="n">
        <v>35523</v>
      </c>
      <c r="AE221" s="54" t="n">
        <v>0</v>
      </c>
      <c r="AF221" s="54" t="n">
        <v>0</v>
      </c>
      <c r="AG221" s="54" t="n">
        <v>0</v>
      </c>
      <c r="AH221" s="53" t="n">
        <f aca="false">SUM(AC221:AG221)</f>
        <v>79100</v>
      </c>
      <c r="AI221" s="55" t="n">
        <f aca="false">+AB221-L221-Q221</f>
        <v>23953.23326875</v>
      </c>
      <c r="AJ221" s="32" t="n">
        <f aca="false">L221+Q221</f>
        <v>22788</v>
      </c>
      <c r="AK221" s="56" t="s">
        <v>73</v>
      </c>
      <c r="AL221" s="56" t="s">
        <v>73</v>
      </c>
      <c r="AM221" s="56" t="n">
        <v>0</v>
      </c>
      <c r="AN221" s="32" t="n">
        <f aca="false">+AJ221-AM221</f>
        <v>22788</v>
      </c>
      <c r="AO221" s="32" t="n">
        <f aca="false">AC221-AJ221</f>
        <v>20789</v>
      </c>
      <c r="AP221" s="2" t="n">
        <v>35644</v>
      </c>
      <c r="AQ221" s="56" t="s">
        <v>73</v>
      </c>
      <c r="AR221" s="56" t="s">
        <v>73</v>
      </c>
      <c r="AS221" s="56" t="s">
        <v>73</v>
      </c>
      <c r="AX221" s="32" t="n">
        <f aca="false">+M221</f>
        <v>-10219.72</v>
      </c>
      <c r="AY221" s="32" t="n">
        <f aca="false">+N221</f>
        <v>-1000</v>
      </c>
      <c r="AZ221" s="32" t="n">
        <f aca="false">+R221</f>
        <v>-9930.3075</v>
      </c>
      <c r="BA221" s="32" t="n">
        <f aca="false">+'load Info'!S221</f>
        <v>0</v>
      </c>
      <c r="BB221" s="32" t="n">
        <f aca="false">+X221</f>
        <v>-478</v>
      </c>
      <c r="BE221" s="57" t="n">
        <f aca="false">IF(AX221&lt;0,AX221,0)</f>
        <v>-10219.72</v>
      </c>
      <c r="BF221" s="57" t="n">
        <f aca="false">IF(AY221&lt;0,AY221,0)</f>
        <v>-1000</v>
      </c>
      <c r="BG221" s="57" t="n">
        <f aca="false">IF(AZ221&lt;0,AZ221,0)</f>
        <v>-9930.3075</v>
      </c>
      <c r="BH221" s="57" t="n">
        <f aca="false">IF(BA221&lt;0,BA221,0)</f>
        <v>0</v>
      </c>
      <c r="BI221" s="57" t="n">
        <f aca="false">IF(BB221&lt;0,BB221,0)</f>
        <v>-478</v>
      </c>
      <c r="BJ221" s="32" t="n">
        <f aca="false">SUM(BE221:BI221)</f>
        <v>-21628.0275</v>
      </c>
      <c r="BK221" s="9" t="n">
        <v>97</v>
      </c>
    </row>
    <row r="222" customFormat="false" ht="12.75" hidden="false" customHeight="false" outlineLevel="0" collapsed="false">
      <c r="B222" s="9" t="n">
        <f aca="false">+MONTH(D222)</f>
        <v>8</v>
      </c>
      <c r="D222" s="2" t="n">
        <v>35645</v>
      </c>
      <c r="E222" s="62" t="n">
        <v>0</v>
      </c>
      <c r="F222" s="62" t="n">
        <v>0</v>
      </c>
      <c r="G222" s="62" t="n">
        <v>72</v>
      </c>
      <c r="H222" s="62" t="n">
        <v>88</v>
      </c>
      <c r="I222" s="50" t="n">
        <f aca="false">AVERAGE(G222:H222)</f>
        <v>80</v>
      </c>
      <c r="J222" s="37" t="s">
        <v>72</v>
      </c>
      <c r="K222" s="5" t="n">
        <v>3618</v>
      </c>
      <c r="L222" s="54" t="n">
        <v>17188</v>
      </c>
      <c r="M222" s="54" t="n">
        <v>-12083.72</v>
      </c>
      <c r="N222" s="54" t="n">
        <v>-1000</v>
      </c>
      <c r="O222" s="63" t="n">
        <v>0</v>
      </c>
      <c r="P222" s="5" t="n">
        <v>11826</v>
      </c>
      <c r="Q222" s="54" t="n">
        <v>5600</v>
      </c>
      <c r="R222" s="63" t="n">
        <v>-9931.31</v>
      </c>
      <c r="S222" s="54" t="n">
        <v>0</v>
      </c>
      <c r="T222" s="54" t="n">
        <v>0</v>
      </c>
      <c r="U222" s="54" t="n">
        <v>-18.736725</v>
      </c>
      <c r="V222" s="5" t="n">
        <v>0</v>
      </c>
      <c r="W222" s="54" t="n">
        <v>30456</v>
      </c>
      <c r="X222" s="54" t="n">
        <v>-478</v>
      </c>
      <c r="Y222" s="54" t="n">
        <v>0</v>
      </c>
      <c r="Z222" s="63" t="n">
        <v>-300</v>
      </c>
      <c r="AA222" s="54" t="n">
        <v>0</v>
      </c>
      <c r="AB222" s="53" t="n">
        <f aca="false">SUM(K222:Z222)</f>
        <v>44876.233275</v>
      </c>
      <c r="AC222" s="54" t="n">
        <v>46452</v>
      </c>
      <c r="AD222" s="54" t="n">
        <v>32304</v>
      </c>
      <c r="AE222" s="54" t="n">
        <v>0</v>
      </c>
      <c r="AF222" s="54" t="n">
        <v>0</v>
      </c>
      <c r="AG222" s="54" t="n">
        <v>0</v>
      </c>
      <c r="AH222" s="53" t="n">
        <f aca="false">SUM(AC222:AG222)</f>
        <v>78756</v>
      </c>
      <c r="AI222" s="55" t="n">
        <f aca="false">+AB222-L222-Q222</f>
        <v>22088.233275</v>
      </c>
      <c r="AJ222" s="32" t="n">
        <f aca="false">L222+Q222</f>
        <v>22788</v>
      </c>
      <c r="AK222" s="56" t="s">
        <v>73</v>
      </c>
      <c r="AL222" s="56" t="s">
        <v>73</v>
      </c>
      <c r="AM222" s="56" t="n">
        <v>0</v>
      </c>
      <c r="AN222" s="32" t="n">
        <f aca="false">+AJ222-AM222</f>
        <v>22788</v>
      </c>
      <c r="AO222" s="32" t="n">
        <f aca="false">AC222-AJ222</f>
        <v>23664</v>
      </c>
      <c r="AP222" s="2" t="n">
        <v>35645</v>
      </c>
      <c r="AQ222" s="56" t="s">
        <v>73</v>
      </c>
      <c r="AR222" s="56" t="s">
        <v>73</v>
      </c>
      <c r="AS222" s="56" t="s">
        <v>73</v>
      </c>
      <c r="AX222" s="32" t="n">
        <f aca="false">+M222</f>
        <v>-12083.72</v>
      </c>
      <c r="AY222" s="32" t="n">
        <f aca="false">+N222</f>
        <v>-1000</v>
      </c>
      <c r="AZ222" s="32" t="n">
        <f aca="false">+R222</f>
        <v>-9931.31</v>
      </c>
      <c r="BA222" s="32" t="n">
        <f aca="false">+'load Info'!S222</f>
        <v>0</v>
      </c>
      <c r="BB222" s="32" t="n">
        <f aca="false">+X222</f>
        <v>-478</v>
      </c>
      <c r="BE222" s="57" t="n">
        <f aca="false">IF(AX222&lt;0,AX222,0)</f>
        <v>-12083.72</v>
      </c>
      <c r="BF222" s="57" t="n">
        <f aca="false">IF(AY222&lt;0,AY222,0)</f>
        <v>-1000</v>
      </c>
      <c r="BG222" s="57" t="n">
        <f aca="false">IF(AZ222&lt;0,AZ222,0)</f>
        <v>-9931.31</v>
      </c>
      <c r="BH222" s="57" t="n">
        <f aca="false">IF(BA222&lt;0,BA222,0)</f>
        <v>0</v>
      </c>
      <c r="BI222" s="57" t="n">
        <f aca="false">IF(BB222&lt;0,BB222,0)</f>
        <v>-478</v>
      </c>
      <c r="BJ222" s="32" t="n">
        <f aca="false">SUM(BE222:BI222)</f>
        <v>-23493.03</v>
      </c>
      <c r="BK222" s="9" t="n">
        <v>97</v>
      </c>
    </row>
    <row r="223" customFormat="false" ht="12.75" hidden="false" customHeight="false" outlineLevel="0" collapsed="false">
      <c r="B223" s="9" t="n">
        <f aca="false">+MONTH(D223)</f>
        <v>8</v>
      </c>
      <c r="D223" s="2" t="n">
        <v>35646</v>
      </c>
      <c r="E223" s="62" t="n">
        <v>0</v>
      </c>
      <c r="F223" s="62" t="n">
        <v>0</v>
      </c>
      <c r="G223" s="62" t="n">
        <v>70</v>
      </c>
      <c r="H223" s="62" t="n">
        <v>90</v>
      </c>
      <c r="I223" s="50" t="n">
        <f aca="false">AVERAGE(G223:H223)</f>
        <v>80</v>
      </c>
      <c r="J223" s="37" t="s">
        <v>72</v>
      </c>
      <c r="K223" s="5" t="n">
        <v>3618</v>
      </c>
      <c r="L223" s="54" t="n">
        <v>17188</v>
      </c>
      <c r="M223" s="54" t="n">
        <v>-7885.72</v>
      </c>
      <c r="N223" s="54" t="n">
        <v>-1000</v>
      </c>
      <c r="O223" s="63" t="n">
        <v>0</v>
      </c>
      <c r="P223" s="5" t="n">
        <v>11826</v>
      </c>
      <c r="Q223" s="54" t="n">
        <v>5600</v>
      </c>
      <c r="R223" s="63" t="n">
        <v>-8362.3975</v>
      </c>
      <c r="S223" s="54" t="n">
        <v>0</v>
      </c>
      <c r="T223" s="54" t="n">
        <v>0</v>
      </c>
      <c r="U223" s="54" t="n">
        <v>-22.65900625</v>
      </c>
      <c r="V223" s="5" t="n">
        <v>0</v>
      </c>
      <c r="W223" s="54" t="n">
        <v>30456</v>
      </c>
      <c r="X223" s="54" t="n">
        <v>-478</v>
      </c>
      <c r="Y223" s="54" t="n">
        <v>0</v>
      </c>
      <c r="Z223" s="63" t="n">
        <v>-300</v>
      </c>
      <c r="AA223" s="54" t="n">
        <v>0</v>
      </c>
      <c r="AB223" s="53" t="n">
        <f aca="false">SUM(K223:Z223)</f>
        <v>50639.22349375</v>
      </c>
      <c r="AC223" s="54" t="n">
        <v>50747</v>
      </c>
      <c r="AD223" s="54" t="n">
        <v>42045</v>
      </c>
      <c r="AE223" s="54" t="n">
        <v>16515</v>
      </c>
      <c r="AF223" s="54" t="n">
        <v>0</v>
      </c>
      <c r="AG223" s="54" t="n">
        <v>0</v>
      </c>
      <c r="AH223" s="53" t="n">
        <f aca="false">SUM(AC223:AG223)</f>
        <v>109307</v>
      </c>
      <c r="AI223" s="55" t="n">
        <f aca="false">+AB223-L223-Q223</f>
        <v>27851.22349375</v>
      </c>
      <c r="AJ223" s="32" t="n">
        <f aca="false">L223+Q223</f>
        <v>22788</v>
      </c>
      <c r="AK223" s="56" t="s">
        <v>73</v>
      </c>
      <c r="AL223" s="56" t="s">
        <v>73</v>
      </c>
      <c r="AM223" s="56" t="n">
        <v>0</v>
      </c>
      <c r="AN223" s="32" t="n">
        <f aca="false">+AJ223-AM223</f>
        <v>22788</v>
      </c>
      <c r="AO223" s="32" t="n">
        <f aca="false">AC223-AJ223</f>
        <v>27959</v>
      </c>
      <c r="AP223" s="2" t="n">
        <v>35646</v>
      </c>
      <c r="AQ223" s="56" t="s">
        <v>73</v>
      </c>
      <c r="AR223" s="56" t="s">
        <v>73</v>
      </c>
      <c r="AS223" s="56" t="s">
        <v>73</v>
      </c>
      <c r="AX223" s="32" t="n">
        <f aca="false">+M223</f>
        <v>-7885.72</v>
      </c>
      <c r="AY223" s="32" t="n">
        <f aca="false">+N223</f>
        <v>-1000</v>
      </c>
      <c r="AZ223" s="32" t="n">
        <f aca="false">+R223</f>
        <v>-8362.3975</v>
      </c>
      <c r="BA223" s="32" t="n">
        <f aca="false">+'load Info'!S223</f>
        <v>0</v>
      </c>
      <c r="BB223" s="32" t="n">
        <f aca="false">+X223</f>
        <v>-478</v>
      </c>
      <c r="BE223" s="57" t="n">
        <f aca="false">IF(AX223&lt;0,AX223,0)</f>
        <v>-7885.72</v>
      </c>
      <c r="BF223" s="57" t="n">
        <f aca="false">IF(AY223&lt;0,AY223,0)</f>
        <v>-1000</v>
      </c>
      <c r="BG223" s="57" t="n">
        <f aca="false">IF(AZ223&lt;0,AZ223,0)</f>
        <v>-8362.3975</v>
      </c>
      <c r="BH223" s="57" t="n">
        <f aca="false">IF(BA223&lt;0,BA223,0)</f>
        <v>0</v>
      </c>
      <c r="BI223" s="57" t="n">
        <f aca="false">IF(BB223&lt;0,BB223,0)</f>
        <v>-478</v>
      </c>
      <c r="BJ223" s="32" t="n">
        <f aca="false">SUM(BE223:BI223)</f>
        <v>-17726.1175</v>
      </c>
      <c r="BK223" s="9" t="n">
        <v>97</v>
      </c>
    </row>
    <row r="224" customFormat="false" ht="12.75" hidden="false" customHeight="false" outlineLevel="0" collapsed="false">
      <c r="B224" s="9" t="n">
        <f aca="false">+MONTH(D224)</f>
        <v>8</v>
      </c>
      <c r="D224" s="2" t="n">
        <v>35647</v>
      </c>
      <c r="E224" s="62" t="n">
        <v>0</v>
      </c>
      <c r="F224" s="62" t="n">
        <v>0</v>
      </c>
      <c r="G224" s="62" t="n">
        <v>72</v>
      </c>
      <c r="H224" s="62" t="n">
        <v>81</v>
      </c>
      <c r="I224" s="50" t="n">
        <f aca="false">AVERAGE(G224:H224)</f>
        <v>76.5</v>
      </c>
      <c r="J224" s="37" t="s">
        <v>72</v>
      </c>
      <c r="K224" s="5" t="n">
        <v>3618</v>
      </c>
      <c r="L224" s="54" t="n">
        <v>18563</v>
      </c>
      <c r="M224" s="54" t="n">
        <v>-8435.72</v>
      </c>
      <c r="N224" s="54" t="n">
        <v>-1000</v>
      </c>
      <c r="O224" s="63" t="n">
        <v>0</v>
      </c>
      <c r="P224" s="5" t="n">
        <v>11826</v>
      </c>
      <c r="Q224" s="54" t="n">
        <v>5600</v>
      </c>
      <c r="R224" s="63" t="n">
        <v>-8543.85</v>
      </c>
      <c r="S224" s="54" t="n">
        <v>0</v>
      </c>
      <c r="T224" s="54" t="n">
        <v>0</v>
      </c>
      <c r="U224" s="54" t="n">
        <v>-22.205375</v>
      </c>
      <c r="V224" s="5" t="n">
        <v>0</v>
      </c>
      <c r="W224" s="54" t="n">
        <v>30456</v>
      </c>
      <c r="X224" s="54" t="n">
        <v>-478</v>
      </c>
      <c r="Y224" s="54" t="n">
        <v>0</v>
      </c>
      <c r="Z224" s="63" t="n">
        <v>-300</v>
      </c>
      <c r="AA224" s="54" t="n">
        <v>0</v>
      </c>
      <c r="AB224" s="53" t="n">
        <f aca="false">SUM(K224:Z224)</f>
        <v>51283.224625</v>
      </c>
      <c r="AC224" s="54" t="n">
        <v>50812</v>
      </c>
      <c r="AD224" s="54" t="n">
        <v>0</v>
      </c>
      <c r="AE224" s="54" t="n">
        <v>36</v>
      </c>
      <c r="AF224" s="54" t="n">
        <v>0</v>
      </c>
      <c r="AG224" s="54" t="n">
        <v>0</v>
      </c>
      <c r="AH224" s="53" t="n">
        <f aca="false">SUM(AC224:AG224)</f>
        <v>50848</v>
      </c>
      <c r="AI224" s="55" t="n">
        <f aca="false">+AB224-L224-Q224</f>
        <v>27120.224625</v>
      </c>
      <c r="AJ224" s="32" t="n">
        <f aca="false">L224+Q224</f>
        <v>24163</v>
      </c>
      <c r="AK224" s="56" t="s">
        <v>73</v>
      </c>
      <c r="AL224" s="56" t="s">
        <v>73</v>
      </c>
      <c r="AM224" s="56" t="n">
        <v>0</v>
      </c>
      <c r="AN224" s="32" t="n">
        <f aca="false">+AJ224-AM224</f>
        <v>24163</v>
      </c>
      <c r="AO224" s="32" t="n">
        <f aca="false">AC224-AJ224</f>
        <v>26649</v>
      </c>
      <c r="AP224" s="2" t="n">
        <v>35647</v>
      </c>
      <c r="AQ224" s="56" t="s">
        <v>73</v>
      </c>
      <c r="AR224" s="56" t="s">
        <v>73</v>
      </c>
      <c r="AS224" s="56" t="s">
        <v>73</v>
      </c>
      <c r="AX224" s="32" t="n">
        <f aca="false">+M224</f>
        <v>-8435.72</v>
      </c>
      <c r="AY224" s="32" t="n">
        <f aca="false">+N224</f>
        <v>-1000</v>
      </c>
      <c r="AZ224" s="32" t="n">
        <f aca="false">+R224</f>
        <v>-8543.85</v>
      </c>
      <c r="BA224" s="32" t="n">
        <f aca="false">+'load Info'!S224</f>
        <v>0</v>
      </c>
      <c r="BB224" s="32" t="n">
        <f aca="false">+X224</f>
        <v>-478</v>
      </c>
      <c r="BE224" s="57" t="n">
        <f aca="false">IF(AX224&lt;0,AX224,0)</f>
        <v>-8435.72</v>
      </c>
      <c r="BF224" s="57" t="n">
        <f aca="false">IF(AY224&lt;0,AY224,0)</f>
        <v>-1000</v>
      </c>
      <c r="BG224" s="57" t="n">
        <f aca="false">IF(AZ224&lt;0,AZ224,0)</f>
        <v>-8543.85</v>
      </c>
      <c r="BH224" s="57" t="n">
        <f aca="false">IF(BA224&lt;0,BA224,0)</f>
        <v>0</v>
      </c>
      <c r="BI224" s="57" t="n">
        <f aca="false">IF(BB224&lt;0,BB224,0)</f>
        <v>-478</v>
      </c>
      <c r="BJ224" s="32" t="n">
        <f aca="false">SUM(BE224:BI224)</f>
        <v>-18457.57</v>
      </c>
      <c r="BK224" s="9" t="n">
        <v>97</v>
      </c>
    </row>
    <row r="225" customFormat="false" ht="12.75" hidden="false" customHeight="false" outlineLevel="0" collapsed="false">
      <c r="B225" s="9" t="n">
        <f aca="false">+MONTH(D225)</f>
        <v>8</v>
      </c>
      <c r="D225" s="2" t="n">
        <v>35648</v>
      </c>
      <c r="E225" s="62" t="n">
        <v>0</v>
      </c>
      <c r="F225" s="62" t="n">
        <v>0</v>
      </c>
      <c r="G225" s="62" t="n">
        <v>66</v>
      </c>
      <c r="H225" s="62" t="n">
        <v>75</v>
      </c>
      <c r="I225" s="50" t="n">
        <f aca="false">AVERAGE(G225:H225)</f>
        <v>70.5</v>
      </c>
      <c r="J225" s="37" t="s">
        <v>72</v>
      </c>
      <c r="K225" s="5" t="n">
        <v>3618</v>
      </c>
      <c r="L225" s="54" t="n">
        <v>18553</v>
      </c>
      <c r="M225" s="54" t="n">
        <v>-6042.68</v>
      </c>
      <c r="N225" s="54" t="n">
        <v>-1000</v>
      </c>
      <c r="O225" s="63" t="n">
        <v>0</v>
      </c>
      <c r="P225" s="5" t="n">
        <v>11826</v>
      </c>
      <c r="Q225" s="54" t="n">
        <v>5600</v>
      </c>
      <c r="R225" s="63" t="n">
        <v>-9029.06</v>
      </c>
      <c r="S225" s="54" t="n">
        <v>0</v>
      </c>
      <c r="T225" s="54" t="n">
        <v>0</v>
      </c>
      <c r="U225" s="54" t="n">
        <v>-20.99235</v>
      </c>
      <c r="V225" s="5" t="n">
        <v>0</v>
      </c>
      <c r="W225" s="54" t="n">
        <v>30456</v>
      </c>
      <c r="X225" s="54" t="n">
        <v>-478</v>
      </c>
      <c r="Y225" s="54" t="n">
        <v>0</v>
      </c>
      <c r="Z225" s="63" t="n">
        <v>-300</v>
      </c>
      <c r="AA225" s="54" t="n">
        <v>0</v>
      </c>
      <c r="AB225" s="53" t="n">
        <f aca="false">SUM(K225:Z225)</f>
        <v>53182.26765</v>
      </c>
      <c r="AC225" s="54" t="n">
        <v>51354</v>
      </c>
      <c r="AD225" s="54" t="n">
        <v>0</v>
      </c>
      <c r="AE225" s="54" t="n">
        <v>13</v>
      </c>
      <c r="AF225" s="54" t="n">
        <v>0</v>
      </c>
      <c r="AG225" s="54" t="n">
        <v>0</v>
      </c>
      <c r="AH225" s="53" t="n">
        <f aca="false">SUM(AC225:AG225)</f>
        <v>51367</v>
      </c>
      <c r="AI225" s="55" t="n">
        <f aca="false">+AB225-L225-Q225</f>
        <v>29029.26765</v>
      </c>
      <c r="AJ225" s="32" t="n">
        <f aca="false">L225+Q225</f>
        <v>24153</v>
      </c>
      <c r="AK225" s="56" t="s">
        <v>73</v>
      </c>
      <c r="AL225" s="56" t="s">
        <v>73</v>
      </c>
      <c r="AM225" s="56" t="n">
        <v>0</v>
      </c>
      <c r="AN225" s="32" t="n">
        <f aca="false">+AJ225-AM225</f>
        <v>24153</v>
      </c>
      <c r="AO225" s="32" t="n">
        <f aca="false">AC225-AJ225</f>
        <v>27201</v>
      </c>
      <c r="AP225" s="2" t="n">
        <v>35648</v>
      </c>
      <c r="AQ225" s="56" t="s">
        <v>73</v>
      </c>
      <c r="AR225" s="56" t="s">
        <v>73</v>
      </c>
      <c r="AS225" s="56" t="s">
        <v>73</v>
      </c>
      <c r="AX225" s="32" t="n">
        <f aca="false">+M225</f>
        <v>-6042.68</v>
      </c>
      <c r="AY225" s="32" t="n">
        <f aca="false">+N225</f>
        <v>-1000</v>
      </c>
      <c r="AZ225" s="32" t="n">
        <f aca="false">+R225</f>
        <v>-9029.06</v>
      </c>
      <c r="BA225" s="32" t="n">
        <f aca="false">+'load Info'!S225</f>
        <v>0</v>
      </c>
      <c r="BB225" s="32" t="n">
        <f aca="false">+X225</f>
        <v>-478</v>
      </c>
      <c r="BE225" s="57" t="n">
        <f aca="false">IF(AX225&lt;0,AX225,0)</f>
        <v>-6042.68</v>
      </c>
      <c r="BF225" s="57" t="n">
        <f aca="false">IF(AY225&lt;0,AY225,0)</f>
        <v>-1000</v>
      </c>
      <c r="BG225" s="57" t="n">
        <f aca="false">IF(AZ225&lt;0,AZ225,0)</f>
        <v>-9029.06</v>
      </c>
      <c r="BH225" s="57" t="n">
        <f aca="false">IF(BA225&lt;0,BA225,0)</f>
        <v>0</v>
      </c>
      <c r="BI225" s="57" t="n">
        <f aca="false">IF(BB225&lt;0,BB225,0)</f>
        <v>-478</v>
      </c>
      <c r="BJ225" s="32" t="n">
        <f aca="false">SUM(BE225:BI225)</f>
        <v>-16549.74</v>
      </c>
      <c r="BK225" s="9" t="n">
        <v>97</v>
      </c>
    </row>
    <row r="226" customFormat="false" ht="12.75" hidden="false" customHeight="false" outlineLevel="0" collapsed="false">
      <c r="B226" s="9" t="n">
        <f aca="false">+MONTH(D226)</f>
        <v>8</v>
      </c>
      <c r="D226" s="2" t="n">
        <v>35649</v>
      </c>
      <c r="E226" s="62" t="n">
        <v>0</v>
      </c>
      <c r="F226" s="62" t="n">
        <v>0</v>
      </c>
      <c r="G226" s="62" t="n">
        <v>64</v>
      </c>
      <c r="H226" s="62" t="n">
        <v>79</v>
      </c>
      <c r="I226" s="50" t="n">
        <f aca="false">AVERAGE(G226:H226)</f>
        <v>71.5</v>
      </c>
      <c r="J226" s="37" t="s">
        <v>72</v>
      </c>
      <c r="K226" s="5" t="n">
        <v>3618</v>
      </c>
      <c r="L226" s="54" t="n">
        <v>18557</v>
      </c>
      <c r="M226" s="54" t="n">
        <v>-5960.22</v>
      </c>
      <c r="N226" s="54" t="n">
        <v>-1000</v>
      </c>
      <c r="O226" s="63" t="n">
        <v>0</v>
      </c>
      <c r="P226" s="5" t="n">
        <v>11826</v>
      </c>
      <c r="Q226" s="54" t="n">
        <v>5600</v>
      </c>
      <c r="R226" s="63" t="n">
        <v>-8965.9025</v>
      </c>
      <c r="S226" s="54" t="n">
        <v>0</v>
      </c>
      <c r="T226" s="54" t="n">
        <v>0</v>
      </c>
      <c r="U226" s="54" t="n">
        <v>-21.15024375</v>
      </c>
      <c r="V226" s="5" t="n">
        <v>10000</v>
      </c>
      <c r="W226" s="54" t="n">
        <v>20456</v>
      </c>
      <c r="X226" s="54" t="n">
        <v>-478</v>
      </c>
      <c r="Y226" s="54" t="n">
        <v>0</v>
      </c>
      <c r="Z226" s="63" t="n">
        <v>-300</v>
      </c>
      <c r="AA226" s="54" t="n">
        <v>0</v>
      </c>
      <c r="AB226" s="53" t="n">
        <f aca="false">SUM(K226:Z226)</f>
        <v>53331.72725625</v>
      </c>
      <c r="AC226" s="54" t="n">
        <v>52942</v>
      </c>
      <c r="AD226" s="54" t="n">
        <v>58</v>
      </c>
      <c r="AE226" s="54" t="n">
        <v>33</v>
      </c>
      <c r="AF226" s="54" t="n">
        <v>0</v>
      </c>
      <c r="AG226" s="54" t="n">
        <v>0</v>
      </c>
      <c r="AH226" s="53" t="n">
        <f aca="false">SUM(AC226:AG226)</f>
        <v>53033</v>
      </c>
      <c r="AI226" s="55" t="n">
        <f aca="false">+AB226-L226-Q226</f>
        <v>29174.72725625</v>
      </c>
      <c r="AJ226" s="32" t="n">
        <f aca="false">L226+Q226</f>
        <v>24157</v>
      </c>
      <c r="AK226" s="56" t="s">
        <v>73</v>
      </c>
      <c r="AL226" s="56" t="s">
        <v>73</v>
      </c>
      <c r="AM226" s="56" t="n">
        <v>0</v>
      </c>
      <c r="AN226" s="32" t="n">
        <f aca="false">+AJ226-AM226</f>
        <v>24157</v>
      </c>
      <c r="AO226" s="32" t="n">
        <f aca="false">AC226-AJ226</f>
        <v>28785</v>
      </c>
      <c r="AP226" s="2" t="n">
        <v>35649</v>
      </c>
      <c r="AQ226" s="56" t="s">
        <v>73</v>
      </c>
      <c r="AR226" s="56" t="s">
        <v>73</v>
      </c>
      <c r="AS226" s="56" t="s">
        <v>73</v>
      </c>
      <c r="AX226" s="32" t="n">
        <f aca="false">+M226</f>
        <v>-5960.22</v>
      </c>
      <c r="AY226" s="32" t="n">
        <f aca="false">+N226</f>
        <v>-1000</v>
      </c>
      <c r="AZ226" s="32" t="n">
        <f aca="false">+R226</f>
        <v>-8965.9025</v>
      </c>
      <c r="BA226" s="32" t="n">
        <f aca="false">+'load Info'!S226</f>
        <v>0</v>
      </c>
      <c r="BB226" s="32" t="n">
        <f aca="false">+X226</f>
        <v>-478</v>
      </c>
      <c r="BE226" s="57" t="n">
        <f aca="false">IF(AX226&lt;0,AX226,0)</f>
        <v>-5960.22</v>
      </c>
      <c r="BF226" s="57" t="n">
        <f aca="false">IF(AY226&lt;0,AY226,0)</f>
        <v>-1000</v>
      </c>
      <c r="BG226" s="57" t="n">
        <f aca="false">IF(AZ226&lt;0,AZ226,0)</f>
        <v>-8965.9025</v>
      </c>
      <c r="BH226" s="57" t="n">
        <f aca="false">IF(BA226&lt;0,BA226,0)</f>
        <v>0</v>
      </c>
      <c r="BI226" s="57" t="n">
        <f aca="false">IF(BB226&lt;0,BB226,0)</f>
        <v>-478</v>
      </c>
      <c r="BJ226" s="32" t="n">
        <f aca="false">SUM(BE226:BI226)</f>
        <v>-16404.1225</v>
      </c>
      <c r="BK226" s="9" t="n">
        <v>97</v>
      </c>
    </row>
    <row r="227" customFormat="false" ht="12.75" hidden="false" customHeight="false" outlineLevel="0" collapsed="false">
      <c r="B227" s="9" t="n">
        <f aca="false">+MONTH(D227)</f>
        <v>8</v>
      </c>
      <c r="D227" s="2" t="n">
        <v>35650</v>
      </c>
      <c r="E227" s="62" t="n">
        <v>0</v>
      </c>
      <c r="F227" s="62" t="n">
        <v>0</v>
      </c>
      <c r="G227" s="62" t="n">
        <v>64</v>
      </c>
      <c r="H227" s="62" t="n">
        <v>81</v>
      </c>
      <c r="I227" s="50" t="n">
        <f aca="false">AVERAGE(G227:H227)</f>
        <v>72.5</v>
      </c>
      <c r="J227" s="37" t="s">
        <v>72</v>
      </c>
      <c r="K227" s="5" t="n">
        <v>3618</v>
      </c>
      <c r="L227" s="54" t="n">
        <v>18557</v>
      </c>
      <c r="M227" s="54" t="n">
        <v>-11889.22</v>
      </c>
      <c r="N227" s="54" t="n">
        <v>-1000</v>
      </c>
      <c r="O227" s="63" t="n">
        <v>0</v>
      </c>
      <c r="P227" s="5" t="n">
        <v>11826</v>
      </c>
      <c r="Q227" s="54" t="n">
        <v>5871</v>
      </c>
      <c r="R227" s="63" t="n">
        <v>-9155.7</v>
      </c>
      <c r="S227" s="54" t="n">
        <v>0</v>
      </c>
      <c r="T227" s="54" t="n">
        <v>0</v>
      </c>
      <c r="U227" s="54" t="n">
        <v>-21.35325</v>
      </c>
      <c r="V227" s="5" t="n">
        <v>10000</v>
      </c>
      <c r="W227" s="54" t="n">
        <v>20456</v>
      </c>
      <c r="X227" s="54" t="n">
        <v>-478</v>
      </c>
      <c r="Y227" s="54" t="n">
        <v>0</v>
      </c>
      <c r="Z227" s="63" t="n">
        <v>-300</v>
      </c>
      <c r="AA227" s="54" t="n">
        <v>0</v>
      </c>
      <c r="AB227" s="53" t="n">
        <f aca="false">SUM(K227:Z227)</f>
        <v>47483.72675</v>
      </c>
      <c r="AC227" s="54" t="n">
        <v>49348</v>
      </c>
      <c r="AD227" s="54" t="n">
        <v>0</v>
      </c>
      <c r="AE227" s="54" t="n">
        <v>3</v>
      </c>
      <c r="AF227" s="54" t="n">
        <v>0</v>
      </c>
      <c r="AG227" s="54" t="n">
        <v>0</v>
      </c>
      <c r="AH227" s="53" t="n">
        <f aca="false">SUM(AC227:AG227)</f>
        <v>49351</v>
      </c>
      <c r="AI227" s="55" t="n">
        <f aca="false">+AB227-L227-Q227</f>
        <v>23055.72675</v>
      </c>
      <c r="AJ227" s="32" t="n">
        <f aca="false">L227+Q227</f>
        <v>24428</v>
      </c>
      <c r="AK227" s="56" t="s">
        <v>73</v>
      </c>
      <c r="AL227" s="56" t="s">
        <v>73</v>
      </c>
      <c r="AM227" s="56" t="n">
        <v>0</v>
      </c>
      <c r="AN227" s="32" t="n">
        <f aca="false">+AJ227-AM227</f>
        <v>24428</v>
      </c>
      <c r="AO227" s="32" t="n">
        <f aca="false">AC227-AJ227</f>
        <v>24920</v>
      </c>
      <c r="AP227" s="2" t="n">
        <v>35650</v>
      </c>
      <c r="AQ227" s="56" t="s">
        <v>73</v>
      </c>
      <c r="AR227" s="56" t="s">
        <v>73</v>
      </c>
      <c r="AS227" s="56" t="s">
        <v>73</v>
      </c>
      <c r="AX227" s="32" t="n">
        <f aca="false">+M227</f>
        <v>-11889.22</v>
      </c>
      <c r="AY227" s="32" t="n">
        <f aca="false">+N227</f>
        <v>-1000</v>
      </c>
      <c r="AZ227" s="32" t="n">
        <f aca="false">+R227</f>
        <v>-9155.7</v>
      </c>
      <c r="BA227" s="32" t="n">
        <f aca="false">+'load Info'!S227</f>
        <v>0</v>
      </c>
      <c r="BB227" s="32" t="n">
        <f aca="false">+X227</f>
        <v>-478</v>
      </c>
      <c r="BE227" s="57" t="n">
        <f aca="false">IF(AX227&lt;0,AX227,0)</f>
        <v>-11889.22</v>
      </c>
      <c r="BF227" s="57" t="n">
        <f aca="false">IF(AY227&lt;0,AY227,0)</f>
        <v>-1000</v>
      </c>
      <c r="BG227" s="57" t="n">
        <f aca="false">IF(AZ227&lt;0,AZ227,0)</f>
        <v>-9155.7</v>
      </c>
      <c r="BH227" s="57" t="n">
        <f aca="false">IF(BA227&lt;0,BA227,0)</f>
        <v>0</v>
      </c>
      <c r="BI227" s="57" t="n">
        <f aca="false">IF(BB227&lt;0,BB227,0)</f>
        <v>-478</v>
      </c>
      <c r="BJ227" s="32" t="n">
        <f aca="false">SUM(BE227:BI227)</f>
        <v>-22522.92</v>
      </c>
      <c r="BK227" s="9" t="n">
        <v>97</v>
      </c>
    </row>
    <row r="228" customFormat="false" ht="12.75" hidden="false" customHeight="false" outlineLevel="0" collapsed="false">
      <c r="B228" s="9" t="n">
        <f aca="false">+MONTH(D228)</f>
        <v>8</v>
      </c>
      <c r="D228" s="2" t="n">
        <v>35651</v>
      </c>
      <c r="E228" s="62" t="n">
        <v>0</v>
      </c>
      <c r="F228" s="62" t="n">
        <v>0</v>
      </c>
      <c r="G228" s="62" t="n">
        <v>66</v>
      </c>
      <c r="H228" s="62" t="n">
        <v>82</v>
      </c>
      <c r="I228" s="50" t="n">
        <f aca="false">AVERAGE(G228:H228)</f>
        <v>74</v>
      </c>
      <c r="J228" s="37" t="s">
        <v>72</v>
      </c>
      <c r="K228" s="5" t="n">
        <v>3618</v>
      </c>
      <c r="L228" s="54" t="n">
        <v>18557</v>
      </c>
      <c r="M228" s="54" t="n">
        <v>-11133.22</v>
      </c>
      <c r="N228" s="54" t="n">
        <v>-1000</v>
      </c>
      <c r="O228" s="63" t="n">
        <v>0</v>
      </c>
      <c r="P228" s="5" t="n">
        <v>11826</v>
      </c>
      <c r="Q228" s="54" t="n">
        <v>5871</v>
      </c>
      <c r="R228" s="63" t="n">
        <v>-11204.81</v>
      </c>
      <c r="S228" s="54" t="n">
        <v>0</v>
      </c>
      <c r="T228" s="54" t="n">
        <v>0</v>
      </c>
      <c r="U228" s="54" t="n">
        <v>-16.230475</v>
      </c>
      <c r="V228" s="5" t="n">
        <v>10000</v>
      </c>
      <c r="W228" s="54" t="n">
        <v>20456</v>
      </c>
      <c r="X228" s="54" t="n">
        <v>-478</v>
      </c>
      <c r="Y228" s="54" t="n">
        <v>0</v>
      </c>
      <c r="Z228" s="63" t="n">
        <v>-300</v>
      </c>
      <c r="AA228" s="54" t="n">
        <v>0</v>
      </c>
      <c r="AB228" s="53" t="n">
        <f aca="false">SUM(K228:Z228)</f>
        <v>46195.739525</v>
      </c>
      <c r="AC228" s="54" t="n">
        <v>43952</v>
      </c>
      <c r="AD228" s="54" t="n">
        <v>0</v>
      </c>
      <c r="AE228" s="54" t="n">
        <v>4</v>
      </c>
      <c r="AF228" s="54" t="n">
        <v>0</v>
      </c>
      <c r="AG228" s="54" t="n">
        <v>0</v>
      </c>
      <c r="AH228" s="53" t="n">
        <f aca="false">SUM(AC228:AG228)</f>
        <v>43956</v>
      </c>
      <c r="AI228" s="55" t="n">
        <f aca="false">+AB228-L228-Q228</f>
        <v>21767.739525</v>
      </c>
      <c r="AJ228" s="32" t="n">
        <f aca="false">L228+Q228</f>
        <v>24428</v>
      </c>
      <c r="AK228" s="56" t="s">
        <v>73</v>
      </c>
      <c r="AL228" s="56" t="s">
        <v>73</v>
      </c>
      <c r="AM228" s="56" t="n">
        <v>0</v>
      </c>
      <c r="AN228" s="32" t="n">
        <f aca="false">+AJ228-AM228</f>
        <v>24428</v>
      </c>
      <c r="AO228" s="32" t="n">
        <f aca="false">AC228-AJ228</f>
        <v>19524</v>
      </c>
      <c r="AP228" s="2" t="n">
        <v>35651</v>
      </c>
      <c r="AQ228" s="56" t="s">
        <v>73</v>
      </c>
      <c r="AR228" s="56" t="s">
        <v>73</v>
      </c>
      <c r="AS228" s="56" t="s">
        <v>73</v>
      </c>
      <c r="AX228" s="32" t="n">
        <f aca="false">+M228</f>
        <v>-11133.22</v>
      </c>
      <c r="AY228" s="32" t="n">
        <f aca="false">+N228</f>
        <v>-1000</v>
      </c>
      <c r="AZ228" s="32" t="n">
        <f aca="false">+R228</f>
        <v>-11204.81</v>
      </c>
      <c r="BA228" s="32" t="n">
        <f aca="false">+'load Info'!S228</f>
        <v>0</v>
      </c>
      <c r="BB228" s="32" t="n">
        <f aca="false">+X228</f>
        <v>-478</v>
      </c>
      <c r="BE228" s="57" t="n">
        <f aca="false">IF(AX228&lt;0,AX228,0)</f>
        <v>-11133.22</v>
      </c>
      <c r="BF228" s="57" t="n">
        <f aca="false">IF(AY228&lt;0,AY228,0)</f>
        <v>-1000</v>
      </c>
      <c r="BG228" s="57" t="n">
        <f aca="false">IF(AZ228&lt;0,AZ228,0)</f>
        <v>-11204.81</v>
      </c>
      <c r="BH228" s="57" t="n">
        <f aca="false">IF(BA228&lt;0,BA228,0)</f>
        <v>0</v>
      </c>
      <c r="BI228" s="57" t="n">
        <f aca="false">IF(BB228&lt;0,BB228,0)</f>
        <v>-478</v>
      </c>
      <c r="BJ228" s="32" t="n">
        <f aca="false">SUM(BE228:BI228)</f>
        <v>-23816.03</v>
      </c>
      <c r="BK228" s="9" t="n">
        <v>97</v>
      </c>
    </row>
    <row r="229" customFormat="false" ht="12.75" hidden="false" customHeight="false" outlineLevel="0" collapsed="false">
      <c r="B229" s="9" t="n">
        <f aca="false">+MONTH(D229)</f>
        <v>8</v>
      </c>
      <c r="D229" s="2" t="n">
        <v>35652</v>
      </c>
      <c r="E229" s="62" t="n">
        <v>0</v>
      </c>
      <c r="F229" s="62" t="n">
        <v>0</v>
      </c>
      <c r="G229" s="62" t="n">
        <v>70</v>
      </c>
      <c r="H229" s="62" t="n">
        <v>82</v>
      </c>
      <c r="I229" s="50" t="n">
        <f aca="false">AVERAGE(G229:H229)</f>
        <v>76</v>
      </c>
      <c r="J229" s="37" t="s">
        <v>72</v>
      </c>
      <c r="K229" s="5" t="n">
        <v>6918</v>
      </c>
      <c r="L229" s="54" t="n">
        <v>18557</v>
      </c>
      <c r="M229" s="54" t="n">
        <v>-13465.22</v>
      </c>
      <c r="N229" s="54" t="n">
        <v>-1000</v>
      </c>
      <c r="O229" s="63" t="n">
        <v>0</v>
      </c>
      <c r="P229" s="5" t="n">
        <v>11826</v>
      </c>
      <c r="Q229" s="54" t="n">
        <v>5871</v>
      </c>
      <c r="R229" s="63" t="n">
        <v>-11197.7925</v>
      </c>
      <c r="S229" s="54" t="n">
        <v>0</v>
      </c>
      <c r="T229" s="54" t="n">
        <v>0</v>
      </c>
      <c r="U229" s="54" t="n">
        <v>-16.24801875</v>
      </c>
      <c r="V229" s="5" t="n">
        <v>10000</v>
      </c>
      <c r="W229" s="54" t="n">
        <v>20456</v>
      </c>
      <c r="X229" s="54" t="n">
        <v>-478</v>
      </c>
      <c r="Y229" s="54" t="n">
        <v>0</v>
      </c>
      <c r="Z229" s="63" t="n">
        <v>-300</v>
      </c>
      <c r="AA229" s="54" t="n">
        <v>0</v>
      </c>
      <c r="AB229" s="53" t="n">
        <f aca="false">SUM(K229:Z229)</f>
        <v>47170.73948125</v>
      </c>
      <c r="AC229" s="54" t="n">
        <v>47094</v>
      </c>
      <c r="AD229" s="54" t="n">
        <v>5245</v>
      </c>
      <c r="AE229" s="54" t="n">
        <v>5</v>
      </c>
      <c r="AF229" s="54" t="n">
        <v>0</v>
      </c>
      <c r="AG229" s="54" t="n">
        <v>0</v>
      </c>
      <c r="AH229" s="53" t="n">
        <f aca="false">SUM(AC229:AG229)</f>
        <v>52344</v>
      </c>
      <c r="AI229" s="55" t="n">
        <f aca="false">+AB229-L229-Q229</f>
        <v>22742.73948125</v>
      </c>
      <c r="AJ229" s="32" t="n">
        <f aca="false">L229+Q229</f>
        <v>24428</v>
      </c>
      <c r="AK229" s="56" t="s">
        <v>73</v>
      </c>
      <c r="AL229" s="56" t="s">
        <v>73</v>
      </c>
      <c r="AM229" s="56" t="n">
        <v>0</v>
      </c>
      <c r="AN229" s="32" t="n">
        <f aca="false">+AJ229-AM229</f>
        <v>24428</v>
      </c>
      <c r="AO229" s="32" t="n">
        <f aca="false">AC229-AJ229</f>
        <v>22666</v>
      </c>
      <c r="AP229" s="2" t="n">
        <v>35652</v>
      </c>
      <c r="AQ229" s="56" t="s">
        <v>73</v>
      </c>
      <c r="AR229" s="56" t="s">
        <v>73</v>
      </c>
      <c r="AS229" s="56" t="s">
        <v>73</v>
      </c>
      <c r="AX229" s="32" t="n">
        <f aca="false">+M229</f>
        <v>-13465.22</v>
      </c>
      <c r="AY229" s="32" t="n">
        <f aca="false">+N229</f>
        <v>-1000</v>
      </c>
      <c r="AZ229" s="32" t="n">
        <f aca="false">+R229</f>
        <v>-11197.7925</v>
      </c>
      <c r="BA229" s="32" t="n">
        <f aca="false">+'load Info'!S229</f>
        <v>0</v>
      </c>
      <c r="BB229" s="32" t="n">
        <f aca="false">+X229</f>
        <v>-478</v>
      </c>
      <c r="BE229" s="57" t="n">
        <f aca="false">IF(AX229&lt;0,AX229,0)</f>
        <v>-13465.22</v>
      </c>
      <c r="BF229" s="57" t="n">
        <f aca="false">IF(AY229&lt;0,AY229,0)</f>
        <v>-1000</v>
      </c>
      <c r="BG229" s="57" t="n">
        <f aca="false">IF(AZ229&lt;0,AZ229,0)</f>
        <v>-11197.7925</v>
      </c>
      <c r="BH229" s="57" t="n">
        <f aca="false">IF(BA229&lt;0,BA229,0)</f>
        <v>0</v>
      </c>
      <c r="BI229" s="57" t="n">
        <f aca="false">IF(BB229&lt;0,BB229,0)</f>
        <v>-478</v>
      </c>
      <c r="BJ229" s="32" t="n">
        <f aca="false">SUM(BE229:BI229)</f>
        <v>-26141.0125</v>
      </c>
      <c r="BK229" s="9" t="n">
        <v>97</v>
      </c>
    </row>
    <row r="230" customFormat="false" ht="12.75" hidden="false" customHeight="false" outlineLevel="0" collapsed="false">
      <c r="B230" s="9" t="n">
        <f aca="false">+MONTH(D230)</f>
        <v>8</v>
      </c>
      <c r="D230" s="2" t="n">
        <v>35653</v>
      </c>
      <c r="E230" s="62" t="n">
        <v>0</v>
      </c>
      <c r="F230" s="62" t="n">
        <v>0</v>
      </c>
      <c r="G230" s="62" t="n">
        <v>72</v>
      </c>
      <c r="H230" s="62" t="n">
        <v>82</v>
      </c>
      <c r="I230" s="50" t="n">
        <f aca="false">AVERAGE(G230:H230)</f>
        <v>77</v>
      </c>
      <c r="J230" s="37" t="s">
        <v>72</v>
      </c>
      <c r="K230" s="5" t="n">
        <v>3618</v>
      </c>
      <c r="L230" s="54" t="n">
        <v>18557</v>
      </c>
      <c r="M230" s="54" t="n">
        <v>-8082.22</v>
      </c>
      <c r="N230" s="54" t="n">
        <v>-1000</v>
      </c>
      <c r="O230" s="63" t="n">
        <v>0</v>
      </c>
      <c r="P230" s="5" t="n">
        <v>11826</v>
      </c>
      <c r="Q230" s="54" t="n">
        <v>5871</v>
      </c>
      <c r="R230" s="63" t="n">
        <v>-9148.6825</v>
      </c>
      <c r="S230" s="54" t="n">
        <v>0</v>
      </c>
      <c r="T230" s="54" t="n">
        <v>0</v>
      </c>
      <c r="U230" s="54" t="n">
        <v>-21.37079375</v>
      </c>
      <c r="V230" s="5" t="n">
        <v>10000</v>
      </c>
      <c r="W230" s="54" t="n">
        <v>20456</v>
      </c>
      <c r="X230" s="54" t="n">
        <v>-478</v>
      </c>
      <c r="Y230" s="54" t="n">
        <v>0</v>
      </c>
      <c r="Z230" s="63" t="n">
        <v>-300</v>
      </c>
      <c r="AA230" s="54" t="n">
        <v>0</v>
      </c>
      <c r="AB230" s="53" t="n">
        <f aca="false">SUM(K230:Z230)</f>
        <v>51297.72670625</v>
      </c>
      <c r="AC230" s="54" t="n">
        <v>51351</v>
      </c>
      <c r="AD230" s="54" t="n">
        <v>64053</v>
      </c>
      <c r="AE230" s="54" t="n">
        <v>243</v>
      </c>
      <c r="AF230" s="54" t="n">
        <v>0</v>
      </c>
      <c r="AG230" s="54" t="n">
        <v>0</v>
      </c>
      <c r="AH230" s="53" t="n">
        <f aca="false">SUM(AC230:AG230)</f>
        <v>115647</v>
      </c>
      <c r="AI230" s="55" t="n">
        <f aca="false">+AB230-L230-Q230</f>
        <v>26869.72670625</v>
      </c>
      <c r="AJ230" s="32" t="n">
        <f aca="false">L230+Q230</f>
        <v>24428</v>
      </c>
      <c r="AK230" s="56" t="s">
        <v>73</v>
      </c>
      <c r="AL230" s="56" t="s">
        <v>73</v>
      </c>
      <c r="AM230" s="56" t="n">
        <v>0</v>
      </c>
      <c r="AN230" s="32" t="n">
        <f aca="false">+AJ230-AM230</f>
        <v>24428</v>
      </c>
      <c r="AO230" s="32" t="n">
        <f aca="false">AC230-AJ230</f>
        <v>26923</v>
      </c>
      <c r="AP230" s="2" t="n">
        <v>35653</v>
      </c>
      <c r="AQ230" s="56" t="s">
        <v>73</v>
      </c>
      <c r="AR230" s="56" t="s">
        <v>73</v>
      </c>
      <c r="AS230" s="56" t="s">
        <v>73</v>
      </c>
      <c r="AX230" s="32" t="n">
        <f aca="false">+M230</f>
        <v>-8082.22</v>
      </c>
      <c r="AY230" s="32" t="n">
        <f aca="false">+N230</f>
        <v>-1000</v>
      </c>
      <c r="AZ230" s="32" t="n">
        <f aca="false">+R230</f>
        <v>-9148.6825</v>
      </c>
      <c r="BA230" s="32" t="n">
        <f aca="false">+'load Info'!S230</f>
        <v>0</v>
      </c>
      <c r="BB230" s="32" t="n">
        <f aca="false">+X230</f>
        <v>-478</v>
      </c>
      <c r="BE230" s="57" t="n">
        <f aca="false">IF(AX230&lt;0,AX230,0)</f>
        <v>-8082.22</v>
      </c>
      <c r="BF230" s="57" t="n">
        <f aca="false">IF(AY230&lt;0,AY230,0)</f>
        <v>-1000</v>
      </c>
      <c r="BG230" s="57" t="n">
        <f aca="false">IF(AZ230&lt;0,AZ230,0)</f>
        <v>-9148.6825</v>
      </c>
      <c r="BH230" s="57" t="n">
        <f aca="false">IF(BA230&lt;0,BA230,0)</f>
        <v>0</v>
      </c>
      <c r="BI230" s="57" t="n">
        <f aca="false">IF(BB230&lt;0,BB230,0)</f>
        <v>-478</v>
      </c>
      <c r="BJ230" s="32" t="n">
        <f aca="false">SUM(BE230:BI230)</f>
        <v>-18708.9025</v>
      </c>
      <c r="BK230" s="9" t="n">
        <v>97</v>
      </c>
    </row>
    <row r="231" customFormat="false" ht="12.75" hidden="false" customHeight="false" outlineLevel="0" collapsed="false">
      <c r="B231" s="9" t="n">
        <f aca="false">+MONTH(D231)</f>
        <v>8</v>
      </c>
      <c r="D231" s="2" t="n">
        <v>35654</v>
      </c>
      <c r="E231" s="62" t="n">
        <v>0</v>
      </c>
      <c r="F231" s="62" t="n">
        <v>0</v>
      </c>
      <c r="G231" s="62" t="n">
        <v>73</v>
      </c>
      <c r="H231" s="62" t="n">
        <v>91</v>
      </c>
      <c r="I231" s="50" t="n">
        <f aca="false">AVERAGE(G231:H231)</f>
        <v>82</v>
      </c>
      <c r="J231" s="37" t="s">
        <v>72</v>
      </c>
      <c r="K231" s="5" t="n">
        <v>3618</v>
      </c>
      <c r="L231" s="54" t="n">
        <v>18557</v>
      </c>
      <c r="M231" s="54" t="n">
        <v>-8624.22</v>
      </c>
      <c r="N231" s="54" t="n">
        <v>-1000</v>
      </c>
      <c r="O231" s="63" t="n">
        <v>0</v>
      </c>
      <c r="P231" s="5" t="n">
        <v>11826</v>
      </c>
      <c r="Q231" s="54" t="n">
        <v>5871</v>
      </c>
      <c r="R231" s="63" t="n">
        <v>-9115.6</v>
      </c>
      <c r="S231" s="54" t="n">
        <v>0</v>
      </c>
      <c r="T231" s="54" t="n">
        <v>0</v>
      </c>
      <c r="U231" s="54" t="n">
        <v>-21.4535</v>
      </c>
      <c r="V231" s="5" t="n">
        <v>10000</v>
      </c>
      <c r="W231" s="54" t="n">
        <v>20456</v>
      </c>
      <c r="X231" s="54" t="n">
        <v>-478</v>
      </c>
      <c r="Y231" s="54" t="n">
        <v>0</v>
      </c>
      <c r="Z231" s="63" t="n">
        <v>-300</v>
      </c>
      <c r="AA231" s="54" t="n">
        <v>0</v>
      </c>
      <c r="AB231" s="53" t="n">
        <f aca="false">SUM(K231:Z231)</f>
        <v>50788.7265</v>
      </c>
      <c r="AC231" s="54" t="n">
        <v>51088</v>
      </c>
      <c r="AD231" s="54" t="n">
        <v>66318</v>
      </c>
      <c r="AE231" s="54" t="n">
        <v>13478</v>
      </c>
      <c r="AF231" s="54" t="n">
        <v>0</v>
      </c>
      <c r="AG231" s="54" t="n">
        <v>0</v>
      </c>
      <c r="AH231" s="53" t="n">
        <f aca="false">SUM(AC231:AG231)</f>
        <v>130884</v>
      </c>
      <c r="AI231" s="55" t="n">
        <f aca="false">+AB231-L231-Q231</f>
        <v>26360.7265</v>
      </c>
      <c r="AJ231" s="32" t="n">
        <f aca="false">L231+Q231</f>
        <v>24428</v>
      </c>
      <c r="AK231" s="56" t="s">
        <v>73</v>
      </c>
      <c r="AL231" s="56" t="s">
        <v>73</v>
      </c>
      <c r="AM231" s="56" t="n">
        <v>0</v>
      </c>
      <c r="AN231" s="32" t="n">
        <f aca="false">+AJ231-AM231</f>
        <v>24428</v>
      </c>
      <c r="AO231" s="32" t="n">
        <f aca="false">AC231-AJ231</f>
        <v>26660</v>
      </c>
      <c r="AP231" s="2" t="n">
        <v>35654</v>
      </c>
      <c r="AQ231" s="56" t="s">
        <v>73</v>
      </c>
      <c r="AR231" s="56" t="s">
        <v>73</v>
      </c>
      <c r="AS231" s="56" t="s">
        <v>73</v>
      </c>
      <c r="AX231" s="32" t="n">
        <f aca="false">+M231</f>
        <v>-8624.22</v>
      </c>
      <c r="AY231" s="32" t="n">
        <f aca="false">+N231</f>
        <v>-1000</v>
      </c>
      <c r="AZ231" s="32" t="n">
        <f aca="false">+R231</f>
        <v>-9115.6</v>
      </c>
      <c r="BA231" s="32" t="n">
        <f aca="false">+'load Info'!S231</f>
        <v>0</v>
      </c>
      <c r="BB231" s="32" t="n">
        <f aca="false">+X231</f>
        <v>-478</v>
      </c>
      <c r="BE231" s="57" t="n">
        <f aca="false">IF(AX231&lt;0,AX231,0)</f>
        <v>-8624.22</v>
      </c>
      <c r="BF231" s="57" t="n">
        <f aca="false">IF(AY231&lt;0,AY231,0)</f>
        <v>-1000</v>
      </c>
      <c r="BG231" s="57" t="n">
        <f aca="false">IF(AZ231&lt;0,AZ231,0)</f>
        <v>-9115.6</v>
      </c>
      <c r="BH231" s="57" t="n">
        <f aca="false">IF(BA231&lt;0,BA231,0)</f>
        <v>0</v>
      </c>
      <c r="BI231" s="57" t="n">
        <f aca="false">IF(BB231&lt;0,BB231,0)</f>
        <v>-478</v>
      </c>
      <c r="BJ231" s="32" t="n">
        <f aca="false">SUM(BE231:BI231)</f>
        <v>-19217.82</v>
      </c>
      <c r="BK231" s="9" t="n">
        <v>97</v>
      </c>
    </row>
    <row r="232" customFormat="false" ht="12.75" hidden="false" customHeight="false" outlineLevel="0" collapsed="false">
      <c r="B232" s="9" t="n">
        <f aca="false">+MONTH(D232)</f>
        <v>8</v>
      </c>
      <c r="D232" s="2" t="n">
        <v>35655</v>
      </c>
      <c r="E232" s="62" t="n">
        <v>0</v>
      </c>
      <c r="F232" s="62" t="n">
        <v>0</v>
      </c>
      <c r="G232" s="62" t="n">
        <v>79</v>
      </c>
      <c r="H232" s="62" t="n">
        <v>93</v>
      </c>
      <c r="I232" s="50" t="n">
        <f aca="false">AVERAGE(G232:H232)</f>
        <v>86</v>
      </c>
      <c r="J232" s="37" t="s">
        <v>72</v>
      </c>
      <c r="K232" s="5" t="n">
        <v>3618</v>
      </c>
      <c r="L232" s="54" t="n">
        <v>18444</v>
      </c>
      <c r="M232" s="54" t="n">
        <v>-9732.22</v>
      </c>
      <c r="N232" s="54" t="n">
        <v>-1000</v>
      </c>
      <c r="O232" s="63" t="n">
        <v>0</v>
      </c>
      <c r="P232" s="5" t="n">
        <v>11826</v>
      </c>
      <c r="Q232" s="54" t="n">
        <v>5871</v>
      </c>
      <c r="R232" s="63" t="n">
        <v>-9159.71</v>
      </c>
      <c r="S232" s="54" t="n">
        <v>0</v>
      </c>
      <c r="T232" s="54" t="n">
        <v>0</v>
      </c>
      <c r="U232" s="54" t="n">
        <v>-21.343225</v>
      </c>
      <c r="V232" s="5" t="n">
        <v>10000</v>
      </c>
      <c r="W232" s="54" t="n">
        <v>20456</v>
      </c>
      <c r="X232" s="54" t="n">
        <v>-478</v>
      </c>
      <c r="Y232" s="54" t="n">
        <v>0</v>
      </c>
      <c r="Z232" s="63" t="n">
        <v>-300</v>
      </c>
      <c r="AA232" s="54" t="n">
        <v>0</v>
      </c>
      <c r="AB232" s="53" t="n">
        <f aca="false">SUM(K232:Z232)</f>
        <v>49523.726775</v>
      </c>
      <c r="AC232" s="54" t="n">
        <v>49277</v>
      </c>
      <c r="AD232" s="54" t="n">
        <v>62149</v>
      </c>
      <c r="AE232" s="54" t="n">
        <v>54186</v>
      </c>
      <c r="AF232" s="54" t="n">
        <v>0</v>
      </c>
      <c r="AG232" s="54" t="n">
        <v>0</v>
      </c>
      <c r="AH232" s="53" t="n">
        <f aca="false">SUM(AC232:AG232)</f>
        <v>165612</v>
      </c>
      <c r="AI232" s="55" t="n">
        <f aca="false">+AB232-L232-Q232</f>
        <v>25208.726775</v>
      </c>
      <c r="AJ232" s="32" t="n">
        <f aca="false">L232+Q232</f>
        <v>24315</v>
      </c>
      <c r="AK232" s="56" t="s">
        <v>73</v>
      </c>
      <c r="AL232" s="56" t="s">
        <v>73</v>
      </c>
      <c r="AM232" s="56" t="n">
        <v>0</v>
      </c>
      <c r="AN232" s="32" t="n">
        <f aca="false">+AJ232-AM232</f>
        <v>24315</v>
      </c>
      <c r="AO232" s="32" t="n">
        <f aca="false">AC232-AJ232</f>
        <v>24962</v>
      </c>
      <c r="AP232" s="2" t="n">
        <v>35655</v>
      </c>
      <c r="AQ232" s="56" t="s">
        <v>73</v>
      </c>
      <c r="AR232" s="56" t="s">
        <v>73</v>
      </c>
      <c r="AS232" s="56" t="s">
        <v>73</v>
      </c>
      <c r="AX232" s="32" t="n">
        <f aca="false">+M232</f>
        <v>-9732.22</v>
      </c>
      <c r="AY232" s="32" t="n">
        <f aca="false">+N232</f>
        <v>-1000</v>
      </c>
      <c r="AZ232" s="32" t="n">
        <f aca="false">+R232</f>
        <v>-9159.71</v>
      </c>
      <c r="BA232" s="32" t="n">
        <f aca="false">+'load Info'!S232</f>
        <v>0</v>
      </c>
      <c r="BB232" s="32" t="n">
        <f aca="false">+X232</f>
        <v>-478</v>
      </c>
      <c r="BE232" s="57" t="n">
        <f aca="false">IF(AX232&lt;0,AX232,0)</f>
        <v>-9732.22</v>
      </c>
      <c r="BF232" s="57" t="n">
        <f aca="false">IF(AY232&lt;0,AY232,0)</f>
        <v>-1000</v>
      </c>
      <c r="BG232" s="57" t="n">
        <f aca="false">IF(AZ232&lt;0,AZ232,0)</f>
        <v>-9159.71</v>
      </c>
      <c r="BH232" s="57" t="n">
        <f aca="false">IF(BA232&lt;0,BA232,0)</f>
        <v>0</v>
      </c>
      <c r="BI232" s="57" t="n">
        <f aca="false">IF(BB232&lt;0,BB232,0)</f>
        <v>-478</v>
      </c>
      <c r="BJ232" s="32" t="n">
        <f aca="false">SUM(BE232:BI232)</f>
        <v>-20369.93</v>
      </c>
      <c r="BK232" s="9" t="n">
        <v>97</v>
      </c>
    </row>
    <row r="233" customFormat="false" ht="12.75" hidden="false" customHeight="false" outlineLevel="0" collapsed="false">
      <c r="B233" s="9" t="n">
        <f aca="false">+MONTH(D233)</f>
        <v>8</v>
      </c>
      <c r="D233" s="2" t="n">
        <v>35656</v>
      </c>
      <c r="E233" s="62" t="n">
        <v>0</v>
      </c>
      <c r="F233" s="62" t="n">
        <v>0</v>
      </c>
      <c r="G233" s="62" t="n">
        <v>75</v>
      </c>
      <c r="H233" s="62" t="n">
        <v>86</v>
      </c>
      <c r="I233" s="50" t="n">
        <f aca="false">AVERAGE(G233:H233)</f>
        <v>80.5</v>
      </c>
      <c r="J233" s="37" t="s">
        <v>72</v>
      </c>
      <c r="K233" s="5" t="n">
        <v>3618</v>
      </c>
      <c r="L233" s="54" t="n">
        <v>18444</v>
      </c>
      <c r="M233" s="54" t="n">
        <v>-7165.22</v>
      </c>
      <c r="N233" s="54" t="n">
        <v>-1000</v>
      </c>
      <c r="O233" s="63" t="n">
        <v>0</v>
      </c>
      <c r="P233" s="5" t="n">
        <v>11826</v>
      </c>
      <c r="Q233" s="54" t="n">
        <v>5871</v>
      </c>
      <c r="R233" s="63" t="n">
        <v>-9152.6925</v>
      </c>
      <c r="S233" s="54" t="n">
        <v>0</v>
      </c>
      <c r="T233" s="54" t="n">
        <v>0</v>
      </c>
      <c r="U233" s="54" t="n">
        <v>-21.36076875</v>
      </c>
      <c r="V233" s="5" t="n">
        <v>10000</v>
      </c>
      <c r="W233" s="54" t="n">
        <v>20456</v>
      </c>
      <c r="X233" s="54" t="n">
        <v>-478</v>
      </c>
      <c r="Y233" s="54" t="n">
        <v>0</v>
      </c>
      <c r="Z233" s="63" t="n">
        <v>-300</v>
      </c>
      <c r="AA233" s="54" t="n">
        <v>0</v>
      </c>
      <c r="AB233" s="53" t="n">
        <f aca="false">SUM(K233:Z233)</f>
        <v>52097.72673125</v>
      </c>
      <c r="AC233" s="54" t="n">
        <v>50645</v>
      </c>
      <c r="AD233" s="54" t="n">
        <v>71402</v>
      </c>
      <c r="AE233" s="54" t="n">
        <v>2067</v>
      </c>
      <c r="AF233" s="54" t="n">
        <v>0</v>
      </c>
      <c r="AG233" s="54" t="n">
        <v>0</v>
      </c>
      <c r="AH233" s="53" t="n">
        <f aca="false">SUM(AC233:AG233)</f>
        <v>124114</v>
      </c>
      <c r="AI233" s="55" t="n">
        <f aca="false">+AB233-L233-Q233</f>
        <v>27782.72673125</v>
      </c>
      <c r="AJ233" s="32" t="n">
        <f aca="false">L233+Q233</f>
        <v>24315</v>
      </c>
      <c r="AK233" s="56" t="s">
        <v>73</v>
      </c>
      <c r="AL233" s="56" t="s">
        <v>73</v>
      </c>
      <c r="AM233" s="56" t="n">
        <v>0</v>
      </c>
      <c r="AN233" s="32" t="n">
        <f aca="false">+AJ233-AM233</f>
        <v>24315</v>
      </c>
      <c r="AO233" s="32" t="n">
        <f aca="false">AC233-AJ233</f>
        <v>26330</v>
      </c>
      <c r="AP233" s="2" t="n">
        <v>35656</v>
      </c>
      <c r="AQ233" s="56" t="s">
        <v>73</v>
      </c>
      <c r="AR233" s="56" t="s">
        <v>73</v>
      </c>
      <c r="AS233" s="56" t="s">
        <v>73</v>
      </c>
      <c r="AX233" s="32" t="n">
        <f aca="false">+M233</f>
        <v>-7165.22</v>
      </c>
      <c r="AY233" s="32" t="n">
        <f aca="false">+N233</f>
        <v>-1000</v>
      </c>
      <c r="AZ233" s="32" t="n">
        <f aca="false">+R233</f>
        <v>-9152.6925</v>
      </c>
      <c r="BA233" s="32" t="n">
        <f aca="false">+'load Info'!S233</f>
        <v>0</v>
      </c>
      <c r="BB233" s="32" t="n">
        <f aca="false">+X233</f>
        <v>-478</v>
      </c>
      <c r="BE233" s="57" t="n">
        <f aca="false">IF(AX233&lt;0,AX233,0)</f>
        <v>-7165.22</v>
      </c>
      <c r="BF233" s="57" t="n">
        <f aca="false">IF(AY233&lt;0,AY233,0)</f>
        <v>-1000</v>
      </c>
      <c r="BG233" s="57" t="n">
        <f aca="false">IF(AZ233&lt;0,AZ233,0)</f>
        <v>-9152.6925</v>
      </c>
      <c r="BH233" s="57" t="n">
        <f aca="false">IF(BA233&lt;0,BA233,0)</f>
        <v>0</v>
      </c>
      <c r="BI233" s="57" t="n">
        <f aca="false">IF(BB233&lt;0,BB233,0)</f>
        <v>-478</v>
      </c>
      <c r="BJ233" s="32" t="n">
        <f aca="false">SUM(BE233:BI233)</f>
        <v>-17795.9125</v>
      </c>
      <c r="BK233" s="9" t="n">
        <v>97</v>
      </c>
    </row>
    <row r="234" customFormat="false" ht="12.75" hidden="false" customHeight="false" outlineLevel="0" collapsed="false">
      <c r="B234" s="9" t="n">
        <f aca="false">+MONTH(D234)</f>
        <v>8</v>
      </c>
      <c r="D234" s="2" t="n">
        <v>35657</v>
      </c>
      <c r="E234" s="62" t="n">
        <v>0</v>
      </c>
      <c r="F234" s="62" t="n">
        <v>0</v>
      </c>
      <c r="G234" s="62" t="n">
        <v>79</v>
      </c>
      <c r="H234" s="62" t="n">
        <v>88</v>
      </c>
      <c r="I234" s="50" t="n">
        <f aca="false">AVERAGE(G234:H234)</f>
        <v>83.5</v>
      </c>
      <c r="J234" s="37" t="s">
        <v>72</v>
      </c>
      <c r="K234" s="5" t="n">
        <v>3618</v>
      </c>
      <c r="L234" s="54" t="n">
        <v>18779</v>
      </c>
      <c r="M234" s="54" t="n">
        <v>-10861.22</v>
      </c>
      <c r="N234" s="54" t="n">
        <v>-1000</v>
      </c>
      <c r="O234" s="63" t="n">
        <v>0</v>
      </c>
      <c r="P234" s="5" t="n">
        <v>11826</v>
      </c>
      <c r="Q234" s="54" t="n">
        <v>5871</v>
      </c>
      <c r="R234" s="63" t="n">
        <v>-9155.7</v>
      </c>
      <c r="S234" s="54" t="n">
        <v>0</v>
      </c>
      <c r="T234" s="54" t="n">
        <v>0</v>
      </c>
      <c r="U234" s="54" t="n">
        <v>-21.35325</v>
      </c>
      <c r="V234" s="5" t="n">
        <v>10000</v>
      </c>
      <c r="W234" s="54" t="n">
        <v>20456</v>
      </c>
      <c r="X234" s="54" t="n">
        <v>-478</v>
      </c>
      <c r="Y234" s="54" t="n">
        <v>0</v>
      </c>
      <c r="Z234" s="63" t="n">
        <v>-300</v>
      </c>
      <c r="AA234" s="54" t="n">
        <v>0</v>
      </c>
      <c r="AB234" s="53" t="n">
        <f aca="false">SUM(K234:Z234)</f>
        <v>48733.72675</v>
      </c>
      <c r="AC234" s="54" t="n">
        <v>51628</v>
      </c>
      <c r="AD234" s="54" t="n">
        <v>71020</v>
      </c>
      <c r="AE234" s="54" t="n">
        <v>31806</v>
      </c>
      <c r="AF234" s="54" t="n">
        <v>0</v>
      </c>
      <c r="AG234" s="54" t="n">
        <v>0</v>
      </c>
      <c r="AH234" s="53" t="n">
        <f aca="false">SUM(AC234:AG234)</f>
        <v>154454</v>
      </c>
      <c r="AI234" s="55" t="n">
        <f aca="false">+AB234-L234-Q234</f>
        <v>24083.72675</v>
      </c>
      <c r="AJ234" s="32" t="n">
        <f aca="false">L234+Q234</f>
        <v>24650</v>
      </c>
      <c r="AK234" s="56" t="s">
        <v>73</v>
      </c>
      <c r="AL234" s="56" t="s">
        <v>73</v>
      </c>
      <c r="AM234" s="56" t="n">
        <v>0</v>
      </c>
      <c r="AN234" s="32" t="n">
        <f aca="false">+AJ234-AM234</f>
        <v>24650</v>
      </c>
      <c r="AO234" s="32" t="n">
        <f aca="false">AC234-AJ234</f>
        <v>26978</v>
      </c>
      <c r="AP234" s="2" t="n">
        <v>35657</v>
      </c>
      <c r="AQ234" s="56" t="s">
        <v>73</v>
      </c>
      <c r="AR234" s="56" t="s">
        <v>73</v>
      </c>
      <c r="AS234" s="56" t="s">
        <v>73</v>
      </c>
      <c r="AX234" s="32" t="n">
        <f aca="false">+M234</f>
        <v>-10861.22</v>
      </c>
      <c r="AY234" s="32" t="n">
        <f aca="false">+N234</f>
        <v>-1000</v>
      </c>
      <c r="AZ234" s="32" t="n">
        <f aca="false">+R234</f>
        <v>-9155.7</v>
      </c>
      <c r="BA234" s="32" t="n">
        <f aca="false">+'load Info'!S234</f>
        <v>0</v>
      </c>
      <c r="BB234" s="32" t="n">
        <f aca="false">+X234</f>
        <v>-478</v>
      </c>
      <c r="BE234" s="57" t="n">
        <f aca="false">IF(AX234&lt;0,AX234,0)</f>
        <v>-10861.22</v>
      </c>
      <c r="BF234" s="57" t="n">
        <f aca="false">IF(AY234&lt;0,AY234,0)</f>
        <v>-1000</v>
      </c>
      <c r="BG234" s="57" t="n">
        <f aca="false">IF(AZ234&lt;0,AZ234,0)</f>
        <v>-9155.7</v>
      </c>
      <c r="BH234" s="57" t="n">
        <f aca="false">IF(BA234&lt;0,BA234,0)</f>
        <v>0</v>
      </c>
      <c r="BI234" s="57" t="n">
        <f aca="false">IF(BB234&lt;0,BB234,0)</f>
        <v>-478</v>
      </c>
      <c r="BJ234" s="32" t="n">
        <f aca="false">SUM(BE234:BI234)</f>
        <v>-21494.92</v>
      </c>
      <c r="BK234" s="9" t="n">
        <v>97</v>
      </c>
    </row>
    <row r="235" customFormat="false" ht="12.75" hidden="false" customHeight="false" outlineLevel="0" collapsed="false">
      <c r="B235" s="9" t="n">
        <f aca="false">+MONTH(D235)</f>
        <v>8</v>
      </c>
      <c r="D235" s="2" t="n">
        <v>35658</v>
      </c>
      <c r="E235" s="62" t="n">
        <v>0</v>
      </c>
      <c r="F235" s="62" t="n">
        <v>0</v>
      </c>
      <c r="G235" s="62" t="n">
        <v>75</v>
      </c>
      <c r="H235" s="62" t="n">
        <v>93</v>
      </c>
      <c r="I235" s="50" t="n">
        <f aca="false">AVERAGE(G235:H235)</f>
        <v>84</v>
      </c>
      <c r="J235" s="37" t="s">
        <v>72</v>
      </c>
      <c r="K235" s="5" t="n">
        <v>3618</v>
      </c>
      <c r="L235" s="54" t="n">
        <v>18979</v>
      </c>
      <c r="M235" s="54" t="n">
        <v>-12923.22</v>
      </c>
      <c r="N235" s="54" t="n">
        <v>-1000</v>
      </c>
      <c r="O235" s="63" t="n">
        <v>0</v>
      </c>
      <c r="P235" s="5" t="n">
        <v>11826</v>
      </c>
      <c r="Q235" s="54" t="n">
        <v>6000</v>
      </c>
      <c r="R235" s="63" t="n">
        <v>-11754.86</v>
      </c>
      <c r="S235" s="54" t="n">
        <v>0</v>
      </c>
      <c r="T235" s="54" t="n">
        <v>0</v>
      </c>
      <c r="U235" s="54" t="n">
        <v>-15.17785</v>
      </c>
      <c r="V235" s="5" t="n">
        <v>10000</v>
      </c>
      <c r="W235" s="54" t="n">
        <v>20456</v>
      </c>
      <c r="X235" s="54" t="n">
        <v>-478</v>
      </c>
      <c r="Y235" s="54" t="n">
        <v>0</v>
      </c>
      <c r="Z235" s="63" t="n">
        <v>-300</v>
      </c>
      <c r="AA235" s="54" t="n">
        <v>0</v>
      </c>
      <c r="AB235" s="53" t="n">
        <f aca="false">SUM(K235:Z235)</f>
        <v>44407.74215</v>
      </c>
      <c r="AC235" s="54" t="n">
        <v>44314</v>
      </c>
      <c r="AD235" s="54" t="n">
        <v>76568</v>
      </c>
      <c r="AE235" s="54" t="n">
        <v>25392</v>
      </c>
      <c r="AF235" s="54" t="n">
        <v>0</v>
      </c>
      <c r="AG235" s="54" t="n">
        <v>0</v>
      </c>
      <c r="AH235" s="53" t="n">
        <f aca="false">SUM(AC235:AG235)</f>
        <v>146274</v>
      </c>
      <c r="AI235" s="55" t="n">
        <f aca="false">+AB235-L235-Q235</f>
        <v>19428.74215</v>
      </c>
      <c r="AJ235" s="32" t="n">
        <f aca="false">L235+Q235</f>
        <v>24979</v>
      </c>
      <c r="AK235" s="56" t="s">
        <v>73</v>
      </c>
      <c r="AL235" s="56" t="s">
        <v>73</v>
      </c>
      <c r="AM235" s="56" t="n">
        <v>0</v>
      </c>
      <c r="AN235" s="32" t="n">
        <f aca="false">+AJ235-AM235</f>
        <v>24979</v>
      </c>
      <c r="AO235" s="32" t="n">
        <f aca="false">AC235-AJ235</f>
        <v>19335</v>
      </c>
      <c r="AP235" s="2" t="n">
        <v>35658</v>
      </c>
      <c r="AQ235" s="56" t="s">
        <v>73</v>
      </c>
      <c r="AR235" s="56" t="s">
        <v>73</v>
      </c>
      <c r="AS235" s="56" t="s">
        <v>73</v>
      </c>
      <c r="AX235" s="32" t="n">
        <f aca="false">+M235</f>
        <v>-12923.22</v>
      </c>
      <c r="AY235" s="32" t="n">
        <f aca="false">+N235</f>
        <v>-1000</v>
      </c>
      <c r="AZ235" s="32" t="n">
        <f aca="false">+R235</f>
        <v>-11754.86</v>
      </c>
      <c r="BA235" s="32" t="n">
        <f aca="false">+'load Info'!S235</f>
        <v>0</v>
      </c>
      <c r="BB235" s="32" t="n">
        <f aca="false">+X235</f>
        <v>-478</v>
      </c>
      <c r="BE235" s="57" t="n">
        <f aca="false">IF(AX235&lt;0,AX235,0)</f>
        <v>-12923.22</v>
      </c>
      <c r="BF235" s="57" t="n">
        <f aca="false">IF(AY235&lt;0,AY235,0)</f>
        <v>-1000</v>
      </c>
      <c r="BG235" s="57" t="n">
        <f aca="false">IF(AZ235&lt;0,AZ235,0)</f>
        <v>-11754.86</v>
      </c>
      <c r="BH235" s="57" t="n">
        <f aca="false">IF(BA235&lt;0,BA235,0)</f>
        <v>0</v>
      </c>
      <c r="BI235" s="57" t="n">
        <f aca="false">IF(BB235&lt;0,BB235,0)</f>
        <v>-478</v>
      </c>
      <c r="BJ235" s="32" t="n">
        <f aca="false">SUM(BE235:BI235)</f>
        <v>-26156.08</v>
      </c>
      <c r="BK235" s="9" t="n">
        <v>97</v>
      </c>
    </row>
    <row r="236" customFormat="false" ht="12.75" hidden="false" customHeight="false" outlineLevel="0" collapsed="false">
      <c r="B236" s="9" t="n">
        <f aca="false">+MONTH(D236)</f>
        <v>8</v>
      </c>
      <c r="D236" s="2" t="n">
        <v>35659</v>
      </c>
      <c r="E236" s="62" t="n">
        <v>0</v>
      </c>
      <c r="F236" s="62" t="n">
        <v>0</v>
      </c>
      <c r="G236" s="62" t="n">
        <v>81</v>
      </c>
      <c r="H236" s="62" t="n">
        <v>97</v>
      </c>
      <c r="I236" s="50" t="n">
        <f aca="false">AVERAGE(G236:H236)</f>
        <v>89</v>
      </c>
      <c r="J236" s="37" t="s">
        <v>72</v>
      </c>
      <c r="K236" s="5" t="n">
        <v>3618</v>
      </c>
      <c r="L236" s="54" t="n">
        <v>18979</v>
      </c>
      <c r="M236" s="54" t="n">
        <v>-8697.22</v>
      </c>
      <c r="N236" s="54" t="n">
        <v>-1000</v>
      </c>
      <c r="O236" s="63" t="n">
        <v>0</v>
      </c>
      <c r="P236" s="5" t="n">
        <v>11826</v>
      </c>
      <c r="Q236" s="54" t="n">
        <v>6000</v>
      </c>
      <c r="R236" s="63" t="n">
        <v>-11754.86</v>
      </c>
      <c r="S236" s="54" t="n">
        <v>0</v>
      </c>
      <c r="T236" s="54" t="n">
        <v>0</v>
      </c>
      <c r="U236" s="54" t="n">
        <v>-15.17785</v>
      </c>
      <c r="V236" s="5" t="n">
        <v>10000</v>
      </c>
      <c r="W236" s="54" t="n">
        <v>20456</v>
      </c>
      <c r="X236" s="54" t="n">
        <v>-478</v>
      </c>
      <c r="Y236" s="54" t="n">
        <v>0</v>
      </c>
      <c r="Z236" s="63" t="n">
        <v>-300</v>
      </c>
      <c r="AA236" s="54" t="n">
        <v>0</v>
      </c>
      <c r="AB236" s="53" t="n">
        <f aca="false">SUM(K236:Z236)</f>
        <v>48633.74215</v>
      </c>
      <c r="AC236" s="54" t="n">
        <v>50387</v>
      </c>
      <c r="AD236" s="54" t="n">
        <v>64231</v>
      </c>
      <c r="AE236" s="54" t="n">
        <v>35159</v>
      </c>
      <c r="AF236" s="54" t="n">
        <v>0</v>
      </c>
      <c r="AG236" s="54" t="n">
        <v>0</v>
      </c>
      <c r="AH236" s="53" t="n">
        <f aca="false">SUM(AC236:AG236)</f>
        <v>149777</v>
      </c>
      <c r="AI236" s="55" t="n">
        <f aca="false">+AB236-L236-Q236</f>
        <v>23654.74215</v>
      </c>
      <c r="AJ236" s="32" t="n">
        <f aca="false">L236+Q236</f>
        <v>24979</v>
      </c>
      <c r="AK236" s="56" t="s">
        <v>73</v>
      </c>
      <c r="AL236" s="56" t="s">
        <v>73</v>
      </c>
      <c r="AM236" s="56" t="n">
        <v>0</v>
      </c>
      <c r="AN236" s="32" t="n">
        <f aca="false">+AJ236-AM236</f>
        <v>24979</v>
      </c>
      <c r="AO236" s="32" t="n">
        <f aca="false">AC236-AJ236</f>
        <v>25408</v>
      </c>
      <c r="AP236" s="2" t="n">
        <v>35659</v>
      </c>
      <c r="AQ236" s="56" t="s">
        <v>73</v>
      </c>
      <c r="AR236" s="56" t="s">
        <v>73</v>
      </c>
      <c r="AS236" s="56" t="s">
        <v>73</v>
      </c>
      <c r="AX236" s="32" t="n">
        <f aca="false">+M236</f>
        <v>-8697.22</v>
      </c>
      <c r="AY236" s="32" t="n">
        <f aca="false">+N236</f>
        <v>-1000</v>
      </c>
      <c r="AZ236" s="32" t="n">
        <f aca="false">+R236</f>
        <v>-11754.86</v>
      </c>
      <c r="BA236" s="32" t="n">
        <f aca="false">+'load Info'!S236</f>
        <v>0</v>
      </c>
      <c r="BB236" s="32" t="n">
        <f aca="false">+X236</f>
        <v>-478</v>
      </c>
      <c r="BE236" s="57" t="n">
        <f aca="false">IF(AX236&lt;0,AX236,0)</f>
        <v>-8697.22</v>
      </c>
      <c r="BF236" s="57" t="n">
        <f aca="false">IF(AY236&lt;0,AY236,0)</f>
        <v>-1000</v>
      </c>
      <c r="BG236" s="57" t="n">
        <f aca="false">IF(AZ236&lt;0,AZ236,0)</f>
        <v>-11754.86</v>
      </c>
      <c r="BH236" s="57" t="n">
        <f aca="false">IF(BA236&lt;0,BA236,0)</f>
        <v>0</v>
      </c>
      <c r="BI236" s="57" t="n">
        <f aca="false">IF(BB236&lt;0,BB236,0)</f>
        <v>-478</v>
      </c>
      <c r="BJ236" s="32" t="n">
        <f aca="false">SUM(BE236:BI236)</f>
        <v>-21930.08</v>
      </c>
      <c r="BK236" s="9" t="n">
        <v>97</v>
      </c>
    </row>
    <row r="237" customFormat="false" ht="12.75" hidden="false" customHeight="false" outlineLevel="0" collapsed="false">
      <c r="B237" s="9" t="n">
        <f aca="false">+MONTH(D237)</f>
        <v>8</v>
      </c>
      <c r="D237" s="2" t="n">
        <v>35660</v>
      </c>
      <c r="E237" s="62" t="n">
        <v>0</v>
      </c>
      <c r="F237" s="62" t="n">
        <v>0</v>
      </c>
      <c r="G237" s="62" t="n">
        <v>70</v>
      </c>
      <c r="H237" s="62" t="n">
        <v>90</v>
      </c>
      <c r="I237" s="50" t="n">
        <f aca="false">AVERAGE(G237:H237)</f>
        <v>80</v>
      </c>
      <c r="J237" s="37" t="s">
        <v>72</v>
      </c>
      <c r="K237" s="5" t="n">
        <v>3618</v>
      </c>
      <c r="L237" s="54" t="n">
        <v>18979</v>
      </c>
      <c r="M237" s="54" t="n">
        <v>-10371.22</v>
      </c>
      <c r="N237" s="54" t="n">
        <v>-1000</v>
      </c>
      <c r="O237" s="63" t="n">
        <v>0</v>
      </c>
      <c r="P237" s="5" t="n">
        <v>11826</v>
      </c>
      <c r="Q237" s="54" t="n">
        <v>6000</v>
      </c>
      <c r="R237" s="63" t="n">
        <v>-9279.6875</v>
      </c>
      <c r="S237" s="54" t="n">
        <v>0</v>
      </c>
      <c r="T237" s="54" t="n">
        <v>0</v>
      </c>
      <c r="U237" s="54" t="n">
        <v>-21.36578125</v>
      </c>
      <c r="V237" s="5" t="n">
        <v>10000</v>
      </c>
      <c r="W237" s="54" t="n">
        <v>20456</v>
      </c>
      <c r="X237" s="54" t="n">
        <v>-478</v>
      </c>
      <c r="Y237" s="54" t="n">
        <v>0</v>
      </c>
      <c r="Z237" s="63" t="n">
        <v>-300</v>
      </c>
      <c r="AA237" s="54" t="n">
        <v>0</v>
      </c>
      <c r="AB237" s="53" t="n">
        <f aca="false">SUM(K237:Z237)</f>
        <v>49428.72671875</v>
      </c>
      <c r="AC237" s="54" t="n">
        <v>50395</v>
      </c>
      <c r="AD237" s="54" t="n">
        <v>49715</v>
      </c>
      <c r="AE237" s="54" t="n">
        <v>234</v>
      </c>
      <c r="AF237" s="54" t="n">
        <v>0</v>
      </c>
      <c r="AG237" s="54" t="n">
        <v>0</v>
      </c>
      <c r="AH237" s="53" t="n">
        <f aca="false">SUM(AC237:AG237)</f>
        <v>100344</v>
      </c>
      <c r="AI237" s="55" t="n">
        <f aca="false">+AB237-L237-Q237</f>
        <v>24449.72671875</v>
      </c>
      <c r="AJ237" s="32" t="n">
        <f aca="false">L237+Q237</f>
        <v>24979</v>
      </c>
      <c r="AK237" s="56" t="s">
        <v>73</v>
      </c>
      <c r="AL237" s="56" t="s">
        <v>73</v>
      </c>
      <c r="AM237" s="56" t="n">
        <v>0</v>
      </c>
      <c r="AN237" s="32" t="n">
        <f aca="false">+AJ237-AM237</f>
        <v>24979</v>
      </c>
      <c r="AO237" s="32" t="n">
        <f aca="false">AC237-AJ237</f>
        <v>25416</v>
      </c>
      <c r="AP237" s="2" t="n">
        <v>35660</v>
      </c>
      <c r="AQ237" s="56" t="s">
        <v>73</v>
      </c>
      <c r="AR237" s="56" t="s">
        <v>73</v>
      </c>
      <c r="AS237" s="56" t="s">
        <v>73</v>
      </c>
      <c r="AX237" s="32" t="n">
        <f aca="false">+M237</f>
        <v>-10371.22</v>
      </c>
      <c r="AY237" s="32" t="n">
        <f aca="false">+N237</f>
        <v>-1000</v>
      </c>
      <c r="AZ237" s="32" t="n">
        <f aca="false">+R237</f>
        <v>-9279.6875</v>
      </c>
      <c r="BA237" s="32" t="n">
        <f aca="false">+'load Info'!S237</f>
        <v>0</v>
      </c>
      <c r="BB237" s="32" t="n">
        <f aca="false">+X237</f>
        <v>-478</v>
      </c>
      <c r="BE237" s="57" t="n">
        <f aca="false">IF(AX237&lt;0,AX237,0)</f>
        <v>-10371.22</v>
      </c>
      <c r="BF237" s="57" t="n">
        <f aca="false">IF(AY237&lt;0,AY237,0)</f>
        <v>-1000</v>
      </c>
      <c r="BG237" s="57" t="n">
        <f aca="false">IF(AZ237&lt;0,AZ237,0)</f>
        <v>-9279.6875</v>
      </c>
      <c r="BH237" s="57" t="n">
        <f aca="false">IF(BA237&lt;0,BA237,0)</f>
        <v>0</v>
      </c>
      <c r="BI237" s="57" t="n">
        <f aca="false">IF(BB237&lt;0,BB237,0)</f>
        <v>-478</v>
      </c>
      <c r="BJ237" s="32" t="n">
        <f aca="false">SUM(BE237:BI237)</f>
        <v>-21128.9075</v>
      </c>
      <c r="BK237" s="9" t="n">
        <v>97</v>
      </c>
    </row>
    <row r="238" customFormat="false" ht="12.75" hidden="false" customHeight="false" outlineLevel="0" collapsed="false">
      <c r="B238" s="9" t="n">
        <f aca="false">+MONTH(D238)</f>
        <v>8</v>
      </c>
      <c r="D238" s="2" t="n">
        <v>35661</v>
      </c>
      <c r="E238" s="62" t="n">
        <v>0</v>
      </c>
      <c r="F238" s="62" t="n">
        <v>0</v>
      </c>
      <c r="G238" s="62" t="n">
        <v>72</v>
      </c>
      <c r="H238" s="62" t="n">
        <v>81</v>
      </c>
      <c r="I238" s="50" t="n">
        <f aca="false">AVERAGE(G238:H238)</f>
        <v>76.5</v>
      </c>
      <c r="J238" s="37" t="s">
        <v>72</v>
      </c>
      <c r="K238" s="5" t="n">
        <v>3618</v>
      </c>
      <c r="L238" s="54" t="n">
        <v>18979</v>
      </c>
      <c r="M238" s="54" t="n">
        <v>-9633.62</v>
      </c>
      <c r="N238" s="54" t="n">
        <v>-1000</v>
      </c>
      <c r="O238" s="63" t="n">
        <v>0</v>
      </c>
      <c r="P238" s="5" t="n">
        <v>11826</v>
      </c>
      <c r="Q238" s="54" t="n">
        <v>6000</v>
      </c>
      <c r="R238" s="63" t="n">
        <v>-9239.5875</v>
      </c>
      <c r="S238" s="54" t="n">
        <v>0</v>
      </c>
      <c r="T238" s="54" t="n">
        <v>0</v>
      </c>
      <c r="U238" s="54" t="n">
        <v>-21.46603125</v>
      </c>
      <c r="V238" s="5" t="n">
        <v>10000</v>
      </c>
      <c r="W238" s="54" t="n">
        <v>20456</v>
      </c>
      <c r="X238" s="54" t="n">
        <v>-478</v>
      </c>
      <c r="Y238" s="54" t="n">
        <v>0</v>
      </c>
      <c r="Z238" s="63" t="n">
        <v>-300</v>
      </c>
      <c r="AA238" s="54" t="n">
        <v>0</v>
      </c>
      <c r="AB238" s="53" t="n">
        <f aca="false">SUM(K238:Z238)</f>
        <v>50206.32646875</v>
      </c>
      <c r="AC238" s="54" t="n">
        <v>49620</v>
      </c>
      <c r="AD238" s="54" t="n">
        <v>29089</v>
      </c>
      <c r="AE238" s="54" t="n">
        <v>146</v>
      </c>
      <c r="AF238" s="54" t="n">
        <v>0</v>
      </c>
      <c r="AG238" s="54" t="n">
        <v>0</v>
      </c>
      <c r="AH238" s="53" t="n">
        <f aca="false">SUM(AC238:AG238)</f>
        <v>78855</v>
      </c>
      <c r="AI238" s="55" t="n">
        <f aca="false">+AB238-L238-Q238</f>
        <v>25227.32646875</v>
      </c>
      <c r="AJ238" s="32" t="n">
        <f aca="false">L238+Q238</f>
        <v>24979</v>
      </c>
      <c r="AK238" s="56" t="s">
        <v>73</v>
      </c>
      <c r="AL238" s="56" t="s">
        <v>73</v>
      </c>
      <c r="AM238" s="56" t="n">
        <v>0</v>
      </c>
      <c r="AN238" s="32" t="n">
        <f aca="false">+AJ238-AM238</f>
        <v>24979</v>
      </c>
      <c r="AO238" s="32" t="n">
        <f aca="false">AC238-AJ238</f>
        <v>24641</v>
      </c>
      <c r="AP238" s="2" t="n">
        <v>35661</v>
      </c>
      <c r="AQ238" s="56" t="s">
        <v>73</v>
      </c>
      <c r="AR238" s="56" t="s">
        <v>73</v>
      </c>
      <c r="AS238" s="56" t="s">
        <v>73</v>
      </c>
      <c r="AX238" s="32" t="n">
        <f aca="false">+M238</f>
        <v>-9633.62</v>
      </c>
      <c r="AY238" s="32" t="n">
        <f aca="false">+N238</f>
        <v>-1000</v>
      </c>
      <c r="AZ238" s="32" t="n">
        <f aca="false">+R238</f>
        <v>-9239.5875</v>
      </c>
      <c r="BA238" s="32" t="n">
        <f aca="false">+'load Info'!S238</f>
        <v>0</v>
      </c>
      <c r="BB238" s="32" t="n">
        <f aca="false">+X238</f>
        <v>-478</v>
      </c>
      <c r="BE238" s="57" t="n">
        <f aca="false">IF(AX238&lt;0,AX238,0)</f>
        <v>-9633.62</v>
      </c>
      <c r="BF238" s="57" t="n">
        <f aca="false">IF(AY238&lt;0,AY238,0)</f>
        <v>-1000</v>
      </c>
      <c r="BG238" s="57" t="n">
        <f aca="false">IF(AZ238&lt;0,AZ238,0)</f>
        <v>-9239.5875</v>
      </c>
      <c r="BH238" s="57" t="n">
        <f aca="false">IF(BA238&lt;0,BA238,0)</f>
        <v>0</v>
      </c>
      <c r="BI238" s="57" t="n">
        <f aca="false">IF(BB238&lt;0,BB238,0)</f>
        <v>-478</v>
      </c>
      <c r="BJ238" s="32" t="n">
        <f aca="false">SUM(BE238:BI238)</f>
        <v>-20351.2075</v>
      </c>
      <c r="BK238" s="9" t="n">
        <v>97</v>
      </c>
    </row>
    <row r="239" customFormat="false" ht="12.75" hidden="false" customHeight="false" outlineLevel="0" collapsed="false">
      <c r="B239" s="9" t="n">
        <f aca="false">+MONTH(D239)</f>
        <v>8</v>
      </c>
      <c r="D239" s="2" t="n">
        <v>35662</v>
      </c>
      <c r="E239" s="62" t="n">
        <v>0</v>
      </c>
      <c r="F239" s="62" t="n">
        <v>0</v>
      </c>
      <c r="G239" s="62" t="n">
        <v>72</v>
      </c>
      <c r="H239" s="62" t="n">
        <v>82</v>
      </c>
      <c r="I239" s="50" t="n">
        <f aca="false">AVERAGE(G239:H239)</f>
        <v>77</v>
      </c>
      <c r="J239" s="37" t="s">
        <v>72</v>
      </c>
      <c r="K239" s="5" t="n">
        <v>4587</v>
      </c>
      <c r="L239" s="54" t="n">
        <v>18932</v>
      </c>
      <c r="M239" s="54" t="n">
        <v>-4487.91</v>
      </c>
      <c r="N239" s="54" t="n">
        <v>-1500</v>
      </c>
      <c r="O239" s="63" t="n">
        <v>0</v>
      </c>
      <c r="P239" s="5" t="n">
        <v>11826</v>
      </c>
      <c r="Q239" s="54" t="n">
        <v>6147</v>
      </c>
      <c r="R239" s="63" t="n">
        <v>-15911.86</v>
      </c>
      <c r="S239" s="54" t="n">
        <v>0</v>
      </c>
      <c r="T239" s="54" t="n">
        <v>0</v>
      </c>
      <c r="U239" s="54" t="n">
        <v>-5.15285</v>
      </c>
      <c r="V239" s="5" t="n">
        <v>10000</v>
      </c>
      <c r="W239" s="54" t="n">
        <v>20456</v>
      </c>
      <c r="X239" s="54" t="n">
        <v>-478</v>
      </c>
      <c r="Y239" s="54" t="n">
        <v>0</v>
      </c>
      <c r="Z239" s="63" t="n">
        <v>-300</v>
      </c>
      <c r="AA239" s="54" t="n">
        <v>0</v>
      </c>
      <c r="AB239" s="53" t="n">
        <f aca="false">SUM(K239:Z239)</f>
        <v>49265.07715</v>
      </c>
      <c r="AC239" s="54" t="n">
        <v>50090</v>
      </c>
      <c r="AD239" s="54" t="n">
        <v>0</v>
      </c>
      <c r="AE239" s="54" t="n">
        <v>23</v>
      </c>
      <c r="AF239" s="54" t="n">
        <v>0</v>
      </c>
      <c r="AG239" s="54" t="n">
        <v>0</v>
      </c>
      <c r="AH239" s="53" t="n">
        <f aca="false">SUM(AC239:AG239)</f>
        <v>50113</v>
      </c>
      <c r="AI239" s="55" t="n">
        <f aca="false">+AB239-L239-Q239</f>
        <v>24186.07715</v>
      </c>
      <c r="AJ239" s="32" t="n">
        <f aca="false">L239+Q239</f>
        <v>25079</v>
      </c>
      <c r="AK239" s="56" t="s">
        <v>73</v>
      </c>
      <c r="AL239" s="56" t="s">
        <v>73</v>
      </c>
      <c r="AM239" s="56" t="n">
        <v>0</v>
      </c>
      <c r="AN239" s="32" t="n">
        <f aca="false">+AJ239-AM239</f>
        <v>25079</v>
      </c>
      <c r="AO239" s="32" t="n">
        <f aca="false">AC239-AJ239</f>
        <v>25011</v>
      </c>
      <c r="AP239" s="2" t="n">
        <v>35662</v>
      </c>
      <c r="AQ239" s="56" t="s">
        <v>73</v>
      </c>
      <c r="AR239" s="56" t="s">
        <v>73</v>
      </c>
      <c r="AS239" s="56" t="s">
        <v>73</v>
      </c>
      <c r="AX239" s="32" t="n">
        <f aca="false">+M239</f>
        <v>-4487.91</v>
      </c>
      <c r="AY239" s="32" t="n">
        <f aca="false">+N239</f>
        <v>-1500</v>
      </c>
      <c r="AZ239" s="32" t="n">
        <f aca="false">+R239</f>
        <v>-15911.86</v>
      </c>
      <c r="BA239" s="32" t="n">
        <f aca="false">+'load Info'!S239</f>
        <v>0</v>
      </c>
      <c r="BB239" s="32" t="n">
        <f aca="false">+X239</f>
        <v>-478</v>
      </c>
      <c r="BE239" s="57" t="n">
        <f aca="false">IF(AX239&lt;0,AX239,0)</f>
        <v>-4487.91</v>
      </c>
      <c r="BF239" s="57" t="n">
        <f aca="false">IF(AY239&lt;0,AY239,0)</f>
        <v>-1500</v>
      </c>
      <c r="BG239" s="57" t="n">
        <f aca="false">IF(AZ239&lt;0,AZ239,0)</f>
        <v>-15911.86</v>
      </c>
      <c r="BH239" s="57" t="n">
        <f aca="false">IF(BA239&lt;0,BA239,0)</f>
        <v>0</v>
      </c>
      <c r="BI239" s="57" t="n">
        <f aca="false">IF(BB239&lt;0,BB239,0)</f>
        <v>-478</v>
      </c>
      <c r="BJ239" s="32" t="n">
        <f aca="false">SUM(BE239:BI239)</f>
        <v>-22377.77</v>
      </c>
      <c r="BK239" s="9" t="n">
        <v>97</v>
      </c>
    </row>
    <row r="240" customFormat="false" ht="12.75" hidden="false" customHeight="false" outlineLevel="0" collapsed="false">
      <c r="B240" s="9" t="n">
        <f aca="false">+MONTH(D240)</f>
        <v>8</v>
      </c>
      <c r="D240" s="2" t="n">
        <v>35663</v>
      </c>
      <c r="E240" s="62" t="n">
        <v>0</v>
      </c>
      <c r="F240" s="62" t="n">
        <v>0</v>
      </c>
      <c r="G240" s="62" t="n">
        <v>70</v>
      </c>
      <c r="H240" s="62" t="n">
        <v>81</v>
      </c>
      <c r="I240" s="50" t="n">
        <f aca="false">AVERAGE(G240:H240)</f>
        <v>75.5</v>
      </c>
      <c r="J240" s="37" t="s">
        <v>72</v>
      </c>
      <c r="K240" s="5" t="n">
        <v>4587</v>
      </c>
      <c r="L240" s="54" t="n">
        <v>18963</v>
      </c>
      <c r="M240" s="54" t="n">
        <v>-3211.22</v>
      </c>
      <c r="N240" s="54" t="n">
        <v>-1500</v>
      </c>
      <c r="O240" s="63" t="n">
        <v>0</v>
      </c>
      <c r="P240" s="5" t="n">
        <v>11826</v>
      </c>
      <c r="Q240" s="54" t="n">
        <v>6147</v>
      </c>
      <c r="R240" s="63" t="n">
        <v>-17413.605</v>
      </c>
      <c r="S240" s="54" t="n">
        <v>0</v>
      </c>
      <c r="T240" s="54" t="n">
        <v>0</v>
      </c>
      <c r="U240" s="54" t="n">
        <v>-1.3984875</v>
      </c>
      <c r="V240" s="5" t="n">
        <v>10000</v>
      </c>
      <c r="W240" s="54" t="n">
        <v>20456</v>
      </c>
      <c r="X240" s="54" t="n">
        <v>-478</v>
      </c>
      <c r="Y240" s="54" t="n">
        <v>0</v>
      </c>
      <c r="Z240" s="63" t="n">
        <v>-300</v>
      </c>
      <c r="AA240" s="54" t="n">
        <v>0</v>
      </c>
      <c r="AB240" s="53" t="n">
        <f aca="false">SUM(K240:Z240)</f>
        <v>49074.7765125</v>
      </c>
      <c r="AC240" s="54" t="n">
        <v>49083</v>
      </c>
      <c r="AD240" s="54" t="n">
        <v>0</v>
      </c>
      <c r="AE240" s="54" t="n">
        <v>0</v>
      </c>
      <c r="AF240" s="54" t="n">
        <v>0</v>
      </c>
      <c r="AG240" s="54" t="n">
        <v>0</v>
      </c>
      <c r="AH240" s="53" t="n">
        <f aca="false">SUM(AC240:AG240)</f>
        <v>49083</v>
      </c>
      <c r="AI240" s="55" t="n">
        <f aca="false">+AB240-L240-Q240</f>
        <v>23964.7765125</v>
      </c>
      <c r="AJ240" s="32" t="n">
        <f aca="false">L240+Q240</f>
        <v>25110</v>
      </c>
      <c r="AK240" s="56" t="s">
        <v>73</v>
      </c>
      <c r="AL240" s="56" t="s">
        <v>73</v>
      </c>
      <c r="AM240" s="56" t="n">
        <v>0</v>
      </c>
      <c r="AN240" s="32" t="n">
        <f aca="false">+AJ240-AM240</f>
        <v>25110</v>
      </c>
      <c r="AO240" s="32" t="n">
        <f aca="false">AC240-AJ240</f>
        <v>23973</v>
      </c>
      <c r="AP240" s="2" t="n">
        <v>35663</v>
      </c>
      <c r="AQ240" s="56" t="s">
        <v>73</v>
      </c>
      <c r="AR240" s="56" t="s">
        <v>73</v>
      </c>
      <c r="AS240" s="56" t="s">
        <v>73</v>
      </c>
      <c r="AX240" s="32" t="n">
        <f aca="false">+M240</f>
        <v>-3211.22</v>
      </c>
      <c r="AY240" s="32" t="n">
        <f aca="false">+N240</f>
        <v>-1500</v>
      </c>
      <c r="AZ240" s="32" t="n">
        <f aca="false">+R240</f>
        <v>-17413.605</v>
      </c>
      <c r="BA240" s="32" t="n">
        <f aca="false">+'load Info'!S240</f>
        <v>0</v>
      </c>
      <c r="BB240" s="32" t="n">
        <f aca="false">+X240</f>
        <v>-478</v>
      </c>
      <c r="BE240" s="57" t="n">
        <f aca="false">IF(AX240&lt;0,AX240,0)</f>
        <v>-3211.22</v>
      </c>
      <c r="BF240" s="57" t="n">
        <f aca="false">IF(AY240&lt;0,AY240,0)</f>
        <v>-1500</v>
      </c>
      <c r="BG240" s="57" t="n">
        <f aca="false">IF(AZ240&lt;0,AZ240,0)</f>
        <v>-17413.605</v>
      </c>
      <c r="BH240" s="57" t="n">
        <f aca="false">IF(BA240&lt;0,BA240,0)</f>
        <v>0</v>
      </c>
      <c r="BI240" s="57" t="n">
        <f aca="false">IF(BB240&lt;0,BB240,0)</f>
        <v>-478</v>
      </c>
      <c r="BJ240" s="32" t="n">
        <f aca="false">SUM(BE240:BI240)</f>
        <v>-22602.825</v>
      </c>
      <c r="BK240" s="9" t="n">
        <v>97</v>
      </c>
    </row>
    <row r="241" customFormat="false" ht="12.75" hidden="false" customHeight="false" outlineLevel="0" collapsed="false">
      <c r="B241" s="9" t="n">
        <f aca="false">+MONTH(D241)</f>
        <v>8</v>
      </c>
      <c r="D241" s="2" t="n">
        <v>35664</v>
      </c>
      <c r="E241" s="62" t="n">
        <v>0</v>
      </c>
      <c r="F241" s="62" t="n">
        <v>0</v>
      </c>
      <c r="G241" s="62" t="n">
        <v>68</v>
      </c>
      <c r="H241" s="62" t="n">
        <v>81</v>
      </c>
      <c r="I241" s="50" t="n">
        <f aca="false">AVERAGE(G241:H241)</f>
        <v>74.5</v>
      </c>
      <c r="J241" s="37" t="s">
        <v>72</v>
      </c>
      <c r="K241" s="5" t="n">
        <v>4587</v>
      </c>
      <c r="L241" s="54" t="n">
        <v>19652</v>
      </c>
      <c r="M241" s="54" t="n">
        <v>-4753.22</v>
      </c>
      <c r="N241" s="54" t="n">
        <v>-1500</v>
      </c>
      <c r="O241" s="63" t="n">
        <v>0</v>
      </c>
      <c r="P241" s="5" t="n">
        <v>11826</v>
      </c>
      <c r="Q241" s="54" t="n">
        <v>6147</v>
      </c>
      <c r="R241" s="63" t="n">
        <v>-17441.675</v>
      </c>
      <c r="S241" s="54" t="n">
        <v>0</v>
      </c>
      <c r="T241" s="54" t="n">
        <v>0</v>
      </c>
      <c r="U241" s="54" t="n">
        <v>-1.3283125</v>
      </c>
      <c r="V241" s="5" t="n">
        <v>10000</v>
      </c>
      <c r="W241" s="54" t="n">
        <v>20456</v>
      </c>
      <c r="X241" s="54" t="n">
        <v>-478</v>
      </c>
      <c r="Y241" s="54" t="n">
        <v>0</v>
      </c>
      <c r="Z241" s="63" t="n">
        <v>-300</v>
      </c>
      <c r="AA241" s="54" t="n">
        <v>0</v>
      </c>
      <c r="AB241" s="53" t="n">
        <f aca="false">SUM(K241:Z241)</f>
        <v>48193.7766875</v>
      </c>
      <c r="AC241" s="54" t="n">
        <v>48194</v>
      </c>
      <c r="AD241" s="54" t="n">
        <v>0</v>
      </c>
      <c r="AE241" s="54" t="n">
        <v>196</v>
      </c>
      <c r="AF241" s="54" t="n">
        <v>0</v>
      </c>
      <c r="AG241" s="54" t="n">
        <v>0</v>
      </c>
      <c r="AH241" s="53" t="n">
        <f aca="false">SUM(AC241:AG241)</f>
        <v>48390</v>
      </c>
      <c r="AI241" s="55" t="n">
        <f aca="false">+AB241-L241-Q241</f>
        <v>22394.7766875</v>
      </c>
      <c r="AJ241" s="32" t="n">
        <f aca="false">L241+Q241</f>
        <v>25799</v>
      </c>
      <c r="AK241" s="56" t="s">
        <v>73</v>
      </c>
      <c r="AL241" s="56" t="s">
        <v>73</v>
      </c>
      <c r="AM241" s="56" t="n">
        <v>0</v>
      </c>
      <c r="AN241" s="32" t="n">
        <f aca="false">+AJ241-AM241</f>
        <v>25799</v>
      </c>
      <c r="AO241" s="32" t="n">
        <f aca="false">AC241-AJ241</f>
        <v>22395</v>
      </c>
      <c r="AP241" s="2" t="n">
        <v>35664</v>
      </c>
      <c r="AQ241" s="56" t="s">
        <v>73</v>
      </c>
      <c r="AR241" s="56" t="s">
        <v>73</v>
      </c>
      <c r="AS241" s="56" t="s">
        <v>73</v>
      </c>
      <c r="AX241" s="32" t="n">
        <f aca="false">+M241</f>
        <v>-4753.22</v>
      </c>
      <c r="AY241" s="32" t="n">
        <f aca="false">+N241</f>
        <v>-1500</v>
      </c>
      <c r="AZ241" s="32" t="n">
        <f aca="false">+R241</f>
        <v>-17441.675</v>
      </c>
      <c r="BA241" s="32" t="n">
        <f aca="false">+'load Info'!S241</f>
        <v>0</v>
      </c>
      <c r="BB241" s="32" t="n">
        <f aca="false">+X241</f>
        <v>-478</v>
      </c>
      <c r="BE241" s="57" t="n">
        <f aca="false">IF(AX241&lt;0,AX241,0)</f>
        <v>-4753.22</v>
      </c>
      <c r="BF241" s="57" t="n">
        <f aca="false">IF(AY241&lt;0,AY241,0)</f>
        <v>-1500</v>
      </c>
      <c r="BG241" s="57" t="n">
        <f aca="false">IF(AZ241&lt;0,AZ241,0)</f>
        <v>-17441.675</v>
      </c>
      <c r="BH241" s="57" t="n">
        <f aca="false">IF(BA241&lt;0,BA241,0)</f>
        <v>0</v>
      </c>
      <c r="BI241" s="57" t="n">
        <f aca="false">IF(BB241&lt;0,BB241,0)</f>
        <v>-478</v>
      </c>
      <c r="BJ241" s="32" t="n">
        <f aca="false">SUM(BE241:BI241)</f>
        <v>-24172.895</v>
      </c>
      <c r="BK241" s="9" t="n">
        <v>97</v>
      </c>
    </row>
    <row r="242" customFormat="false" ht="12.75" hidden="false" customHeight="false" outlineLevel="0" collapsed="false">
      <c r="B242" s="9" t="n">
        <f aca="false">+MONTH(D242)</f>
        <v>8</v>
      </c>
      <c r="D242" s="2" t="n">
        <v>35665</v>
      </c>
      <c r="E242" s="62" t="n">
        <v>0</v>
      </c>
      <c r="F242" s="62" t="n">
        <v>0</v>
      </c>
      <c r="G242" s="62" t="n">
        <v>64</v>
      </c>
      <c r="H242" s="62" t="n">
        <v>77</v>
      </c>
      <c r="I242" s="50" t="n">
        <f aca="false">AVERAGE(G242:H242)</f>
        <v>70.5</v>
      </c>
      <c r="J242" s="37" t="s">
        <v>72</v>
      </c>
      <c r="K242" s="5" t="n">
        <v>4587</v>
      </c>
      <c r="L242" s="54" t="n">
        <v>19181</v>
      </c>
      <c r="M242" s="54" t="n">
        <v>-7352.22</v>
      </c>
      <c r="N242" s="54" t="n">
        <v>-1500</v>
      </c>
      <c r="O242" s="63" t="n">
        <v>0</v>
      </c>
      <c r="P242" s="5" t="n">
        <v>11826</v>
      </c>
      <c r="Q242" s="54" t="n">
        <v>6647</v>
      </c>
      <c r="R242" s="63" t="n">
        <v>-18008.8425</v>
      </c>
      <c r="S242" s="54" t="n">
        <v>0</v>
      </c>
      <c r="T242" s="54" t="n">
        <v>0</v>
      </c>
      <c r="U242" s="54" t="n">
        <v>-1.16039375</v>
      </c>
      <c r="V242" s="5" t="n">
        <v>10000</v>
      </c>
      <c r="W242" s="54" t="n">
        <v>20456</v>
      </c>
      <c r="X242" s="54" t="n">
        <v>-478</v>
      </c>
      <c r="Y242" s="54" t="n">
        <v>0</v>
      </c>
      <c r="Z242" s="63" t="n">
        <v>-300</v>
      </c>
      <c r="AA242" s="54" t="n">
        <v>0</v>
      </c>
      <c r="AB242" s="53" t="n">
        <f aca="false">SUM(K242:Z242)</f>
        <v>45056.77710625</v>
      </c>
      <c r="AC242" s="54" t="n">
        <v>45056</v>
      </c>
      <c r="AD242" s="54" t="n">
        <v>0</v>
      </c>
      <c r="AE242" s="54" t="n">
        <v>0</v>
      </c>
      <c r="AF242" s="54" t="n">
        <v>0</v>
      </c>
      <c r="AG242" s="54" t="n">
        <v>0</v>
      </c>
      <c r="AH242" s="53" t="n">
        <f aca="false">SUM(AC242:AG242)</f>
        <v>45056</v>
      </c>
      <c r="AI242" s="55" t="n">
        <f aca="false">+AB242-L242-Q242</f>
        <v>19228.77710625</v>
      </c>
      <c r="AJ242" s="32" t="n">
        <f aca="false">L242+Q242</f>
        <v>25828</v>
      </c>
      <c r="AK242" s="56" t="s">
        <v>73</v>
      </c>
      <c r="AL242" s="56" t="s">
        <v>73</v>
      </c>
      <c r="AM242" s="56" t="n">
        <v>0</v>
      </c>
      <c r="AN242" s="32" t="n">
        <f aca="false">+AJ242-AM242</f>
        <v>25828</v>
      </c>
      <c r="AO242" s="32" t="n">
        <f aca="false">AC242-AJ242</f>
        <v>19228</v>
      </c>
      <c r="AP242" s="2" t="n">
        <v>35665</v>
      </c>
      <c r="AQ242" s="56" t="s">
        <v>73</v>
      </c>
      <c r="AR242" s="56" t="s">
        <v>73</v>
      </c>
      <c r="AS242" s="56" t="s">
        <v>73</v>
      </c>
      <c r="AX242" s="32" t="n">
        <f aca="false">+M242</f>
        <v>-7352.22</v>
      </c>
      <c r="AY242" s="32" t="n">
        <f aca="false">+N242</f>
        <v>-1500</v>
      </c>
      <c r="AZ242" s="32" t="n">
        <f aca="false">+R242</f>
        <v>-18008.8425</v>
      </c>
      <c r="BA242" s="32" t="n">
        <f aca="false">+'load Info'!S242</f>
        <v>0</v>
      </c>
      <c r="BB242" s="32" t="n">
        <f aca="false">+X242</f>
        <v>-478</v>
      </c>
      <c r="BE242" s="57" t="n">
        <f aca="false">IF(AX242&lt;0,AX242,0)</f>
        <v>-7352.22</v>
      </c>
      <c r="BF242" s="57" t="n">
        <f aca="false">IF(AY242&lt;0,AY242,0)</f>
        <v>-1500</v>
      </c>
      <c r="BG242" s="57" t="n">
        <f aca="false">IF(AZ242&lt;0,AZ242,0)</f>
        <v>-18008.8425</v>
      </c>
      <c r="BH242" s="57" t="n">
        <f aca="false">IF(BA242&lt;0,BA242,0)</f>
        <v>0</v>
      </c>
      <c r="BI242" s="57" t="n">
        <f aca="false">IF(BB242&lt;0,BB242,0)</f>
        <v>-478</v>
      </c>
      <c r="BJ242" s="32" t="n">
        <f aca="false">SUM(BE242:BI242)</f>
        <v>-27339.0625</v>
      </c>
      <c r="BK242" s="9" t="n">
        <v>97</v>
      </c>
    </row>
    <row r="243" customFormat="false" ht="12.75" hidden="false" customHeight="false" outlineLevel="0" collapsed="false">
      <c r="B243" s="9" t="n">
        <f aca="false">+MONTH(D243)</f>
        <v>8</v>
      </c>
      <c r="D243" s="2" t="n">
        <v>35666</v>
      </c>
      <c r="E243" s="62" t="n">
        <v>0</v>
      </c>
      <c r="F243" s="62" t="n">
        <v>0</v>
      </c>
      <c r="G243" s="62" t="n">
        <v>64</v>
      </c>
      <c r="H243" s="62" t="n">
        <v>79</v>
      </c>
      <c r="I243" s="50" t="n">
        <f aca="false">AVERAGE(G243:H243)</f>
        <v>71.5</v>
      </c>
      <c r="J243" s="37" t="s">
        <v>72</v>
      </c>
      <c r="K243" s="5" t="n">
        <v>4587</v>
      </c>
      <c r="L243" s="54" t="n">
        <v>18798</v>
      </c>
      <c r="M243" s="54" t="n">
        <v>-5697.22</v>
      </c>
      <c r="N243" s="54" t="n">
        <v>-1500</v>
      </c>
      <c r="O243" s="63" t="n">
        <v>0</v>
      </c>
      <c r="P243" s="5" t="n">
        <v>11826</v>
      </c>
      <c r="Q243" s="54" t="n">
        <v>6647</v>
      </c>
      <c r="R243" s="63" t="n">
        <v>-17944.6825</v>
      </c>
      <c r="S243" s="54" t="n">
        <v>0</v>
      </c>
      <c r="T243" s="54" t="n">
        <v>0</v>
      </c>
      <c r="U243" s="54" t="n">
        <v>-1.32079375</v>
      </c>
      <c r="V243" s="5" t="n">
        <v>10000</v>
      </c>
      <c r="W243" s="54" t="n">
        <v>20456</v>
      </c>
      <c r="X243" s="54" t="n">
        <v>-478</v>
      </c>
      <c r="Y243" s="54" t="n">
        <v>0</v>
      </c>
      <c r="Z243" s="63" t="n">
        <v>-300</v>
      </c>
      <c r="AA243" s="54" t="n">
        <v>0</v>
      </c>
      <c r="AB243" s="53" t="n">
        <f aca="false">SUM(K243:Z243)</f>
        <v>46392.77670625</v>
      </c>
      <c r="AC243" s="54" t="n">
        <v>46393</v>
      </c>
      <c r="AD243" s="54" t="n">
        <v>0</v>
      </c>
      <c r="AE243" s="54" t="n">
        <v>0</v>
      </c>
      <c r="AF243" s="54" t="n">
        <v>0</v>
      </c>
      <c r="AG243" s="54" t="n">
        <v>0</v>
      </c>
      <c r="AH243" s="53" t="n">
        <f aca="false">SUM(AC243:AG243)</f>
        <v>46393</v>
      </c>
      <c r="AI243" s="55" t="n">
        <f aca="false">+AB243-L243-Q243</f>
        <v>20947.77670625</v>
      </c>
      <c r="AJ243" s="32" t="n">
        <f aca="false">L243+Q243</f>
        <v>25445</v>
      </c>
      <c r="AK243" s="56" t="s">
        <v>73</v>
      </c>
      <c r="AL243" s="56" t="s">
        <v>73</v>
      </c>
      <c r="AM243" s="56" t="n">
        <v>0</v>
      </c>
      <c r="AN243" s="32" t="n">
        <f aca="false">+AJ243-AM243</f>
        <v>25445</v>
      </c>
      <c r="AO243" s="32" t="n">
        <f aca="false">AC243-AJ243</f>
        <v>20948</v>
      </c>
      <c r="AP243" s="2" t="n">
        <v>35666</v>
      </c>
      <c r="AQ243" s="56" t="s">
        <v>73</v>
      </c>
      <c r="AR243" s="56" t="s">
        <v>73</v>
      </c>
      <c r="AS243" s="56" t="s">
        <v>73</v>
      </c>
      <c r="AX243" s="32" t="n">
        <f aca="false">+M243</f>
        <v>-5697.22</v>
      </c>
      <c r="AY243" s="32" t="n">
        <f aca="false">+N243</f>
        <v>-1500</v>
      </c>
      <c r="AZ243" s="32" t="n">
        <f aca="false">+R243</f>
        <v>-17944.6825</v>
      </c>
      <c r="BA243" s="32" t="n">
        <f aca="false">+'load Info'!S243</f>
        <v>0</v>
      </c>
      <c r="BB243" s="32" t="n">
        <f aca="false">+X243</f>
        <v>-478</v>
      </c>
      <c r="BE243" s="57" t="n">
        <f aca="false">IF(AX243&lt;0,AX243,0)</f>
        <v>-5697.22</v>
      </c>
      <c r="BF243" s="57" t="n">
        <f aca="false">IF(AY243&lt;0,AY243,0)</f>
        <v>-1500</v>
      </c>
      <c r="BG243" s="57" t="n">
        <f aca="false">IF(AZ243&lt;0,AZ243,0)</f>
        <v>-17944.6825</v>
      </c>
      <c r="BH243" s="57" t="n">
        <f aca="false">IF(BA243&lt;0,BA243,0)</f>
        <v>0</v>
      </c>
      <c r="BI243" s="57" t="n">
        <f aca="false">IF(BB243&lt;0,BB243,0)</f>
        <v>-478</v>
      </c>
      <c r="BJ243" s="32" t="n">
        <f aca="false">SUM(BE243:BI243)</f>
        <v>-25619.9025</v>
      </c>
      <c r="BK243" s="9" t="n">
        <v>97</v>
      </c>
    </row>
    <row r="244" customFormat="false" ht="12.75" hidden="false" customHeight="false" outlineLevel="0" collapsed="false">
      <c r="B244" s="9" t="n">
        <f aca="false">+MONTH(D244)</f>
        <v>8</v>
      </c>
      <c r="D244" s="2" t="n">
        <v>35667</v>
      </c>
      <c r="E244" s="62" t="n">
        <v>0</v>
      </c>
      <c r="F244" s="62" t="n">
        <v>0</v>
      </c>
      <c r="G244" s="62" t="n">
        <v>63</v>
      </c>
      <c r="H244" s="62" t="n">
        <v>77</v>
      </c>
      <c r="I244" s="50" t="n">
        <f aca="false">AVERAGE(G244:H244)</f>
        <v>70</v>
      </c>
      <c r="J244" s="37" t="s">
        <v>72</v>
      </c>
      <c r="K244" s="5" t="n">
        <v>4587</v>
      </c>
      <c r="L244" s="54" t="n">
        <v>19533</v>
      </c>
      <c r="M244" s="54" t="n">
        <v>-4409.34</v>
      </c>
      <c r="N244" s="54" t="n">
        <v>-1500</v>
      </c>
      <c r="O244" s="63" t="n">
        <v>0</v>
      </c>
      <c r="P244" s="5" t="n">
        <v>11826</v>
      </c>
      <c r="Q244" s="54" t="n">
        <v>6647</v>
      </c>
      <c r="R244" s="63" t="n">
        <v>-14669.515</v>
      </c>
      <c r="S244" s="54" t="n">
        <v>0</v>
      </c>
      <c r="T244" s="54" t="n">
        <v>0</v>
      </c>
      <c r="U244" s="54" t="n">
        <v>-9.5087125</v>
      </c>
      <c r="V244" s="5" t="n">
        <v>10000</v>
      </c>
      <c r="W244" s="54" t="n">
        <v>20456</v>
      </c>
      <c r="X244" s="54" t="n">
        <v>-478</v>
      </c>
      <c r="Y244" s="54" t="n">
        <v>0</v>
      </c>
      <c r="Z244" s="63" t="n">
        <v>-300</v>
      </c>
      <c r="AA244" s="54" t="n">
        <v>0</v>
      </c>
      <c r="AB244" s="53" t="n">
        <f aca="false">SUM(K244:Z244)</f>
        <v>51682.6362875</v>
      </c>
      <c r="AC244" s="54" t="n">
        <v>50593</v>
      </c>
      <c r="AD244" s="54" t="n">
        <v>0</v>
      </c>
      <c r="AE244" s="54" t="n">
        <v>18</v>
      </c>
      <c r="AF244" s="54" t="n">
        <v>0</v>
      </c>
      <c r="AG244" s="54" t="n">
        <v>0</v>
      </c>
      <c r="AH244" s="53" t="n">
        <f aca="false">SUM(AC244:AG244)</f>
        <v>50611</v>
      </c>
      <c r="AI244" s="55" t="n">
        <f aca="false">+AB244-L244-Q244</f>
        <v>25502.6362875</v>
      </c>
      <c r="AJ244" s="32" t="n">
        <f aca="false">L244+Q244</f>
        <v>26180</v>
      </c>
      <c r="AK244" s="56" t="s">
        <v>73</v>
      </c>
      <c r="AL244" s="56" t="s">
        <v>73</v>
      </c>
      <c r="AM244" s="56" t="n">
        <v>0</v>
      </c>
      <c r="AN244" s="32" t="n">
        <f aca="false">+AJ244-AM244</f>
        <v>26180</v>
      </c>
      <c r="AO244" s="32" t="n">
        <f aca="false">AC244-AJ244</f>
        <v>24413</v>
      </c>
      <c r="AP244" s="2" t="n">
        <v>35667</v>
      </c>
      <c r="AQ244" s="56" t="s">
        <v>73</v>
      </c>
      <c r="AR244" s="56" t="s">
        <v>73</v>
      </c>
      <c r="AS244" s="56" t="s">
        <v>73</v>
      </c>
      <c r="AX244" s="32" t="n">
        <f aca="false">+M244</f>
        <v>-4409.34</v>
      </c>
      <c r="AY244" s="32" t="n">
        <f aca="false">+N244</f>
        <v>-1500</v>
      </c>
      <c r="AZ244" s="32" t="n">
        <f aca="false">+R244</f>
        <v>-14669.515</v>
      </c>
      <c r="BA244" s="32" t="n">
        <f aca="false">+'load Info'!S244</f>
        <v>0</v>
      </c>
      <c r="BB244" s="32" t="n">
        <f aca="false">+X244</f>
        <v>-478</v>
      </c>
      <c r="BE244" s="57" t="n">
        <f aca="false">IF(AX244&lt;0,AX244,0)</f>
        <v>-4409.34</v>
      </c>
      <c r="BF244" s="57" t="n">
        <f aca="false">IF(AY244&lt;0,AY244,0)</f>
        <v>-1500</v>
      </c>
      <c r="BG244" s="57" t="n">
        <f aca="false">IF(AZ244&lt;0,AZ244,0)</f>
        <v>-14669.515</v>
      </c>
      <c r="BH244" s="57" t="n">
        <f aca="false">IF(BA244&lt;0,BA244,0)</f>
        <v>0</v>
      </c>
      <c r="BI244" s="57" t="n">
        <f aca="false">IF(BB244&lt;0,BB244,0)</f>
        <v>-478</v>
      </c>
      <c r="BJ244" s="32" t="n">
        <f aca="false">SUM(BE244:BI244)</f>
        <v>-21056.855</v>
      </c>
      <c r="BK244" s="9" t="n">
        <v>97</v>
      </c>
    </row>
    <row r="245" customFormat="false" ht="12.75" hidden="false" customHeight="false" outlineLevel="0" collapsed="false">
      <c r="B245" s="9" t="n">
        <f aca="false">+MONTH(D245)</f>
        <v>8</v>
      </c>
      <c r="D245" s="2" t="n">
        <v>35668</v>
      </c>
      <c r="E245" s="62" t="n">
        <v>0</v>
      </c>
      <c r="F245" s="62" t="n">
        <v>0</v>
      </c>
      <c r="G245" s="62" t="n">
        <v>64</v>
      </c>
      <c r="H245" s="62" t="n">
        <v>77</v>
      </c>
      <c r="I245" s="50" t="n">
        <f aca="false">AVERAGE(G245:H245)</f>
        <v>70.5</v>
      </c>
      <c r="J245" s="37" t="s">
        <v>72</v>
      </c>
      <c r="K245" s="5" t="n">
        <v>4587</v>
      </c>
      <c r="L245" s="54" t="n">
        <v>19641</v>
      </c>
      <c r="M245" s="54" t="n">
        <v>-4273.22</v>
      </c>
      <c r="N245" s="54" t="n">
        <v>-1500</v>
      </c>
      <c r="O245" s="63" t="n">
        <v>0</v>
      </c>
      <c r="P245" s="5" t="n">
        <v>11826</v>
      </c>
      <c r="Q245" s="54" t="n">
        <v>6647</v>
      </c>
      <c r="R245" s="63" t="n">
        <v>-17370.25</v>
      </c>
      <c r="S245" s="54" t="n">
        <v>0</v>
      </c>
      <c r="T245" s="54" t="n">
        <v>0</v>
      </c>
      <c r="U245" s="54" t="n">
        <v>-2.756875</v>
      </c>
      <c r="V245" s="5" t="n">
        <v>10000</v>
      </c>
      <c r="W245" s="54" t="n">
        <v>20456</v>
      </c>
      <c r="X245" s="54" t="n">
        <v>-478</v>
      </c>
      <c r="Y245" s="54" t="n">
        <v>0</v>
      </c>
      <c r="Z245" s="63" t="n">
        <v>-300</v>
      </c>
      <c r="AA245" s="54" t="n">
        <v>0</v>
      </c>
      <c r="AB245" s="53" t="n">
        <f aca="false">SUM(K245:Z245)</f>
        <v>49232.773125</v>
      </c>
      <c r="AC245" s="54" t="n">
        <v>48739</v>
      </c>
      <c r="AD245" s="54" t="n">
        <v>745</v>
      </c>
      <c r="AE245" s="54" t="n">
        <v>9</v>
      </c>
      <c r="AF245" s="54" t="n">
        <v>0</v>
      </c>
      <c r="AG245" s="54" t="n">
        <v>0</v>
      </c>
      <c r="AH245" s="53" t="n">
        <f aca="false">SUM(AC245:AG245)</f>
        <v>49493</v>
      </c>
      <c r="AI245" s="55" t="n">
        <f aca="false">+AB245-L245-Q245</f>
        <v>22944.773125</v>
      </c>
      <c r="AJ245" s="32" t="n">
        <f aca="false">L245+Q245</f>
        <v>26288</v>
      </c>
      <c r="AK245" s="56" t="s">
        <v>73</v>
      </c>
      <c r="AL245" s="56" t="s">
        <v>73</v>
      </c>
      <c r="AM245" s="56" t="n">
        <v>0</v>
      </c>
      <c r="AN245" s="32" t="n">
        <f aca="false">+AJ245-AM245</f>
        <v>26288</v>
      </c>
      <c r="AO245" s="32" t="n">
        <f aca="false">AC245-AJ245</f>
        <v>22451</v>
      </c>
      <c r="AP245" s="2" t="n">
        <v>35668</v>
      </c>
      <c r="AQ245" s="56" t="s">
        <v>73</v>
      </c>
      <c r="AR245" s="56" t="s">
        <v>73</v>
      </c>
      <c r="AS245" s="56" t="s">
        <v>73</v>
      </c>
      <c r="AX245" s="32" t="n">
        <f aca="false">+M245</f>
        <v>-4273.22</v>
      </c>
      <c r="AY245" s="32" t="n">
        <f aca="false">+N245</f>
        <v>-1500</v>
      </c>
      <c r="AZ245" s="32" t="n">
        <f aca="false">+R245</f>
        <v>-17370.25</v>
      </c>
      <c r="BA245" s="32" t="n">
        <f aca="false">+'load Info'!S245</f>
        <v>0</v>
      </c>
      <c r="BB245" s="32" t="n">
        <f aca="false">+X245</f>
        <v>-478</v>
      </c>
      <c r="BE245" s="57" t="n">
        <f aca="false">IF(AX245&lt;0,AX245,0)</f>
        <v>-4273.22</v>
      </c>
      <c r="BF245" s="57" t="n">
        <f aca="false">IF(AY245&lt;0,AY245,0)</f>
        <v>-1500</v>
      </c>
      <c r="BG245" s="57" t="n">
        <f aca="false">IF(AZ245&lt;0,AZ245,0)</f>
        <v>-17370.25</v>
      </c>
      <c r="BH245" s="57" t="n">
        <f aca="false">IF(BA245&lt;0,BA245,0)</f>
        <v>0</v>
      </c>
      <c r="BI245" s="57" t="n">
        <f aca="false">IF(BB245&lt;0,BB245,0)</f>
        <v>-478</v>
      </c>
      <c r="BJ245" s="32" t="n">
        <f aca="false">SUM(BE245:BI245)</f>
        <v>-23621.47</v>
      </c>
      <c r="BK245" s="9" t="n">
        <v>97</v>
      </c>
    </row>
    <row r="246" customFormat="false" ht="12.75" hidden="false" customHeight="false" outlineLevel="0" collapsed="false">
      <c r="B246" s="9" t="n">
        <f aca="false">+MONTH(D246)</f>
        <v>8</v>
      </c>
      <c r="D246" s="2" t="n">
        <v>35669</v>
      </c>
      <c r="E246" s="62" t="n">
        <v>0</v>
      </c>
      <c r="F246" s="62" t="n">
        <v>0</v>
      </c>
      <c r="G246" s="62" t="n">
        <v>66</v>
      </c>
      <c r="H246" s="62" t="n">
        <v>79</v>
      </c>
      <c r="I246" s="50" t="n">
        <f aca="false">AVERAGE(G246:H246)</f>
        <v>72.5</v>
      </c>
      <c r="J246" s="37" t="s">
        <v>72</v>
      </c>
      <c r="K246" s="5" t="n">
        <v>4587</v>
      </c>
      <c r="L246" s="54" t="n">
        <v>19586</v>
      </c>
      <c r="M246" s="54" t="n">
        <v>-2950.71</v>
      </c>
      <c r="N246" s="54" t="n">
        <v>-1500</v>
      </c>
      <c r="O246" s="63" t="n">
        <v>0</v>
      </c>
      <c r="P246" s="5" t="n">
        <v>11826</v>
      </c>
      <c r="Q246" s="54" t="n">
        <v>6083</v>
      </c>
      <c r="R246" s="63" t="n">
        <v>-17306.4975</v>
      </c>
      <c r="S246" s="54" t="n">
        <v>0</v>
      </c>
      <c r="T246" s="54" t="n">
        <v>0</v>
      </c>
      <c r="U246" s="54" t="n">
        <v>-1.50625625</v>
      </c>
      <c r="V246" s="5" t="n">
        <v>10000</v>
      </c>
      <c r="W246" s="54" t="n">
        <v>20456</v>
      </c>
      <c r="X246" s="54" t="n">
        <v>-478</v>
      </c>
      <c r="Y246" s="54" t="n">
        <v>0</v>
      </c>
      <c r="Z246" s="63" t="n">
        <v>-300</v>
      </c>
      <c r="AA246" s="54" t="n">
        <v>0</v>
      </c>
      <c r="AB246" s="53" t="n">
        <f aca="false">SUM(K246:Z246)</f>
        <v>50001.28624375</v>
      </c>
      <c r="AC246" s="54" t="n">
        <v>50000</v>
      </c>
      <c r="AD246" s="54" t="n">
        <v>32110</v>
      </c>
      <c r="AE246" s="54" t="n">
        <v>18</v>
      </c>
      <c r="AF246" s="54" t="n">
        <v>0</v>
      </c>
      <c r="AG246" s="54" t="n">
        <v>0</v>
      </c>
      <c r="AH246" s="53" t="n">
        <f aca="false">SUM(AC246:AG246)</f>
        <v>82128</v>
      </c>
      <c r="AI246" s="55" t="n">
        <f aca="false">+AB246-L246-Q246</f>
        <v>24332.28624375</v>
      </c>
      <c r="AJ246" s="32" t="n">
        <f aca="false">L246+Q246</f>
        <v>25669</v>
      </c>
      <c r="AK246" s="56" t="s">
        <v>73</v>
      </c>
      <c r="AL246" s="56" t="s">
        <v>73</v>
      </c>
      <c r="AM246" s="56" t="n">
        <v>0</v>
      </c>
      <c r="AN246" s="32" t="n">
        <f aca="false">+AJ246-AM246</f>
        <v>25669</v>
      </c>
      <c r="AO246" s="32" t="n">
        <f aca="false">AC246-AJ246</f>
        <v>24331</v>
      </c>
      <c r="AP246" s="2" t="n">
        <v>35669</v>
      </c>
      <c r="AQ246" s="56" t="s">
        <v>73</v>
      </c>
      <c r="AR246" s="56" t="s">
        <v>73</v>
      </c>
      <c r="AS246" s="56" t="s">
        <v>73</v>
      </c>
      <c r="AX246" s="32" t="n">
        <f aca="false">+M246</f>
        <v>-2950.71</v>
      </c>
      <c r="AY246" s="32" t="n">
        <f aca="false">+N246</f>
        <v>-1500</v>
      </c>
      <c r="AZ246" s="32" t="n">
        <f aca="false">+R246</f>
        <v>-17306.4975</v>
      </c>
      <c r="BA246" s="32" t="n">
        <f aca="false">+'load Info'!S246</f>
        <v>0</v>
      </c>
      <c r="BB246" s="32" t="n">
        <f aca="false">+X246</f>
        <v>-478</v>
      </c>
      <c r="BE246" s="57" t="n">
        <f aca="false">IF(AX246&lt;0,AX246,0)</f>
        <v>-2950.71</v>
      </c>
      <c r="BF246" s="57" t="n">
        <f aca="false">IF(AY246&lt;0,AY246,0)</f>
        <v>-1500</v>
      </c>
      <c r="BG246" s="57" t="n">
        <f aca="false">IF(AZ246&lt;0,AZ246,0)</f>
        <v>-17306.4975</v>
      </c>
      <c r="BH246" s="57" t="n">
        <f aca="false">IF(BA246&lt;0,BA246,0)</f>
        <v>0</v>
      </c>
      <c r="BI246" s="57" t="n">
        <f aca="false">IF(BB246&lt;0,BB246,0)</f>
        <v>-478</v>
      </c>
      <c r="BJ246" s="32" t="n">
        <f aca="false">SUM(BE246:BI246)</f>
        <v>-22235.2075</v>
      </c>
      <c r="BK246" s="9" t="n">
        <v>97</v>
      </c>
    </row>
    <row r="247" customFormat="false" ht="12.75" hidden="false" customHeight="false" outlineLevel="0" collapsed="false">
      <c r="B247" s="9" t="n">
        <f aca="false">+MONTH(D247)</f>
        <v>8</v>
      </c>
      <c r="D247" s="2" t="n">
        <v>35670</v>
      </c>
      <c r="E247" s="62" t="n">
        <v>0</v>
      </c>
      <c r="F247" s="62" t="n">
        <v>0</v>
      </c>
      <c r="G247" s="62" t="n">
        <v>70</v>
      </c>
      <c r="H247" s="62" t="n">
        <v>84</v>
      </c>
      <c r="I247" s="50" t="n">
        <f aca="false">AVERAGE(G247:H247)</f>
        <v>77</v>
      </c>
      <c r="J247" s="37" t="s">
        <v>72</v>
      </c>
      <c r="K247" s="5" t="n">
        <v>4587</v>
      </c>
      <c r="L247" s="54" t="n">
        <v>20489</v>
      </c>
      <c r="M247" s="54" t="n">
        <v>-2891.22</v>
      </c>
      <c r="N247" s="54" t="n">
        <v>-1500</v>
      </c>
      <c r="O247" s="63" t="n">
        <v>0</v>
      </c>
      <c r="P247" s="5" t="n">
        <v>11826</v>
      </c>
      <c r="Q247" s="54" t="n">
        <v>6083</v>
      </c>
      <c r="R247" s="63" t="n">
        <v>-17343.59</v>
      </c>
      <c r="S247" s="54" t="n">
        <v>0</v>
      </c>
      <c r="T247" s="54" t="n">
        <v>0</v>
      </c>
      <c r="U247" s="54" t="n">
        <v>-1.413525</v>
      </c>
      <c r="V247" s="5" t="n">
        <v>10000</v>
      </c>
      <c r="W247" s="54" t="n">
        <v>20456</v>
      </c>
      <c r="X247" s="54" t="n">
        <v>-478</v>
      </c>
      <c r="Y247" s="54" t="n">
        <v>0</v>
      </c>
      <c r="Z247" s="63" t="n">
        <v>-300</v>
      </c>
      <c r="AA247" s="54" t="n">
        <v>0</v>
      </c>
      <c r="AB247" s="53" t="n">
        <f aca="false">SUM(K247:Z247)</f>
        <v>50926.776475</v>
      </c>
      <c r="AC247" s="54" t="n">
        <v>50927</v>
      </c>
      <c r="AD247" s="54" t="n">
        <v>118755</v>
      </c>
      <c r="AE247" s="54" t="n">
        <v>3228</v>
      </c>
      <c r="AF247" s="54" t="n">
        <v>0</v>
      </c>
      <c r="AG247" s="54" t="n">
        <v>0</v>
      </c>
      <c r="AH247" s="53" t="n">
        <f aca="false">SUM(AC247:AG247)</f>
        <v>172910</v>
      </c>
      <c r="AI247" s="55" t="n">
        <f aca="false">+AB247-L247-Q247</f>
        <v>24354.776475</v>
      </c>
      <c r="AJ247" s="32" t="n">
        <f aca="false">L247+Q247</f>
        <v>26572</v>
      </c>
      <c r="AK247" s="56" t="s">
        <v>73</v>
      </c>
      <c r="AL247" s="56" t="s">
        <v>73</v>
      </c>
      <c r="AM247" s="56" t="n">
        <v>0</v>
      </c>
      <c r="AN247" s="32" t="n">
        <f aca="false">+AJ247-AM247</f>
        <v>26572</v>
      </c>
      <c r="AO247" s="32" t="n">
        <f aca="false">AC247-AJ247</f>
        <v>24355</v>
      </c>
      <c r="AP247" s="2" t="n">
        <v>35670</v>
      </c>
      <c r="AQ247" s="56" t="s">
        <v>73</v>
      </c>
      <c r="AR247" s="56" t="s">
        <v>73</v>
      </c>
      <c r="AS247" s="56" t="s">
        <v>73</v>
      </c>
      <c r="AX247" s="32" t="n">
        <f aca="false">+M247</f>
        <v>-2891.22</v>
      </c>
      <c r="AY247" s="32" t="n">
        <f aca="false">+N247</f>
        <v>-1500</v>
      </c>
      <c r="AZ247" s="32" t="n">
        <f aca="false">+R247</f>
        <v>-17343.59</v>
      </c>
      <c r="BA247" s="32" t="n">
        <f aca="false">+'load Info'!S247</f>
        <v>0</v>
      </c>
      <c r="BB247" s="32" t="n">
        <f aca="false">+X247</f>
        <v>-478</v>
      </c>
      <c r="BE247" s="57" t="n">
        <f aca="false">IF(AX247&lt;0,AX247,0)</f>
        <v>-2891.22</v>
      </c>
      <c r="BF247" s="57" t="n">
        <f aca="false">IF(AY247&lt;0,AY247,0)</f>
        <v>-1500</v>
      </c>
      <c r="BG247" s="57" t="n">
        <f aca="false">IF(AZ247&lt;0,AZ247,0)</f>
        <v>-17343.59</v>
      </c>
      <c r="BH247" s="57" t="n">
        <f aca="false">IF(BA247&lt;0,BA247,0)</f>
        <v>0</v>
      </c>
      <c r="BI247" s="57" t="n">
        <f aca="false">IF(BB247&lt;0,BB247,0)</f>
        <v>-478</v>
      </c>
      <c r="BJ247" s="32" t="n">
        <f aca="false">SUM(BE247:BI247)</f>
        <v>-22212.81</v>
      </c>
      <c r="BK247" s="9" t="n">
        <v>97</v>
      </c>
    </row>
    <row r="248" customFormat="false" ht="12.75" hidden="false" customHeight="false" outlineLevel="0" collapsed="false">
      <c r="B248" s="9" t="n">
        <f aca="false">+MONTH(D248)</f>
        <v>8</v>
      </c>
      <c r="D248" s="2" t="n">
        <v>35671</v>
      </c>
      <c r="E248" s="62" t="n">
        <v>0</v>
      </c>
      <c r="F248" s="62" t="n">
        <v>0</v>
      </c>
      <c r="G248" s="62" t="n">
        <v>68</v>
      </c>
      <c r="H248" s="62" t="n">
        <v>81</v>
      </c>
      <c r="I248" s="50" t="n">
        <f aca="false">AVERAGE(G248:H248)</f>
        <v>74.5</v>
      </c>
      <c r="J248" s="37" t="s">
        <v>72</v>
      </c>
      <c r="K248" s="5" t="n">
        <v>4587</v>
      </c>
      <c r="L248" s="54" t="n">
        <v>19967</v>
      </c>
      <c r="M248" s="54" t="n">
        <v>-5335.22</v>
      </c>
      <c r="N248" s="54" t="n">
        <v>-1500</v>
      </c>
      <c r="O248" s="63" t="n">
        <v>0</v>
      </c>
      <c r="P248" s="5" t="n">
        <v>11826</v>
      </c>
      <c r="Q248" s="54" t="n">
        <v>6023</v>
      </c>
      <c r="R248" s="63" t="n">
        <v>-17274.5675</v>
      </c>
      <c r="S248" s="54" t="n">
        <v>0</v>
      </c>
      <c r="T248" s="54" t="n">
        <v>0</v>
      </c>
      <c r="U248" s="54" t="n">
        <v>-1.43608125</v>
      </c>
      <c r="V248" s="5" t="n">
        <v>10000</v>
      </c>
      <c r="W248" s="54" t="n">
        <v>20456</v>
      </c>
      <c r="X248" s="54" t="n">
        <v>-478</v>
      </c>
      <c r="Y248" s="54" t="n">
        <v>0</v>
      </c>
      <c r="Z248" s="63" t="n">
        <v>-300</v>
      </c>
      <c r="AA248" s="54" t="n">
        <v>0</v>
      </c>
      <c r="AB248" s="53" t="n">
        <f aca="false">SUM(K248:Z248)</f>
        <v>47969.77641875</v>
      </c>
      <c r="AC248" s="54" t="n">
        <v>47970</v>
      </c>
      <c r="AD248" s="54" t="n">
        <v>40003</v>
      </c>
      <c r="AE248" s="54" t="n">
        <v>287</v>
      </c>
      <c r="AF248" s="54" t="n">
        <v>0</v>
      </c>
      <c r="AG248" s="54" t="n">
        <v>0</v>
      </c>
      <c r="AH248" s="53" t="n">
        <f aca="false">SUM(AC248:AG248)</f>
        <v>88260</v>
      </c>
      <c r="AI248" s="55" t="n">
        <f aca="false">+AB248-L248-Q248</f>
        <v>21979.77641875</v>
      </c>
      <c r="AJ248" s="32" t="n">
        <f aca="false">L248+Q248</f>
        <v>25990</v>
      </c>
      <c r="AK248" s="56" t="s">
        <v>73</v>
      </c>
      <c r="AL248" s="56" t="s">
        <v>73</v>
      </c>
      <c r="AM248" s="56" t="n">
        <v>0</v>
      </c>
      <c r="AN248" s="32" t="n">
        <f aca="false">+AJ248-AM248</f>
        <v>25990</v>
      </c>
      <c r="AO248" s="32" t="n">
        <f aca="false">AC248-AJ248</f>
        <v>21980</v>
      </c>
      <c r="AP248" s="2" t="n">
        <v>35671</v>
      </c>
      <c r="AQ248" s="56" t="s">
        <v>73</v>
      </c>
      <c r="AR248" s="56" t="s">
        <v>73</v>
      </c>
      <c r="AS248" s="56" t="s">
        <v>73</v>
      </c>
      <c r="AX248" s="32" t="n">
        <f aca="false">+M248</f>
        <v>-5335.22</v>
      </c>
      <c r="AY248" s="32" t="n">
        <f aca="false">+N248</f>
        <v>-1500</v>
      </c>
      <c r="AZ248" s="32" t="n">
        <f aca="false">+R248</f>
        <v>-17274.5675</v>
      </c>
      <c r="BA248" s="32" t="n">
        <f aca="false">+'load Info'!S248</f>
        <v>0</v>
      </c>
      <c r="BB248" s="32" t="n">
        <f aca="false">+X248</f>
        <v>-478</v>
      </c>
      <c r="BE248" s="57" t="n">
        <f aca="false">IF(AX248&lt;0,AX248,0)</f>
        <v>-5335.22</v>
      </c>
      <c r="BF248" s="57" t="n">
        <f aca="false">IF(AY248&lt;0,AY248,0)</f>
        <v>-1500</v>
      </c>
      <c r="BG248" s="57" t="n">
        <f aca="false">IF(AZ248&lt;0,AZ248,0)</f>
        <v>-17274.5675</v>
      </c>
      <c r="BH248" s="57" t="n">
        <f aca="false">IF(BA248&lt;0,BA248,0)</f>
        <v>0</v>
      </c>
      <c r="BI248" s="57" t="n">
        <f aca="false">IF(BB248&lt;0,BB248,0)</f>
        <v>-478</v>
      </c>
      <c r="BJ248" s="32" t="n">
        <f aca="false">SUM(BE248:BI248)</f>
        <v>-24587.7875</v>
      </c>
      <c r="BK248" s="9" t="n">
        <v>97</v>
      </c>
    </row>
    <row r="249" customFormat="false" ht="12.75" hidden="false" customHeight="false" outlineLevel="0" collapsed="false">
      <c r="B249" s="9" t="n">
        <f aca="false">+MONTH(D249)</f>
        <v>8</v>
      </c>
      <c r="D249" s="2" t="n">
        <v>35672</v>
      </c>
      <c r="E249" s="62" t="n">
        <v>0</v>
      </c>
      <c r="F249" s="62" t="n">
        <v>0</v>
      </c>
      <c r="G249" s="62" t="n">
        <v>68</v>
      </c>
      <c r="H249" s="62" t="n">
        <v>79</v>
      </c>
      <c r="I249" s="50" t="n">
        <f aca="false">AVERAGE(G249:H249)</f>
        <v>73.5</v>
      </c>
      <c r="J249" s="37" t="s">
        <v>72</v>
      </c>
      <c r="K249" s="5" t="n">
        <v>4587</v>
      </c>
      <c r="L249" s="54" t="n">
        <v>17775</v>
      </c>
      <c r="M249" s="54" t="n">
        <v>-7168.22</v>
      </c>
      <c r="N249" s="54" t="n">
        <v>-1500</v>
      </c>
      <c r="O249" s="63" t="n">
        <v>0</v>
      </c>
      <c r="P249" s="5" t="n">
        <v>11826</v>
      </c>
      <c r="Q249" s="54" t="n">
        <v>3323</v>
      </c>
      <c r="R249" s="63" t="n">
        <v>-14635.72</v>
      </c>
      <c r="S249" s="54" t="n">
        <v>0</v>
      </c>
      <c r="T249" s="54" t="n">
        <v>0</v>
      </c>
      <c r="U249" s="54" t="n">
        <v>-1.2832</v>
      </c>
      <c r="V249" s="5" t="n">
        <v>10000</v>
      </c>
      <c r="W249" s="54" t="n">
        <v>20456</v>
      </c>
      <c r="X249" s="54" t="n">
        <v>-478</v>
      </c>
      <c r="Y249" s="54" t="n">
        <v>0</v>
      </c>
      <c r="Z249" s="63" t="n">
        <v>-300</v>
      </c>
      <c r="AA249" s="54" t="n">
        <v>0</v>
      </c>
      <c r="AB249" s="53" t="n">
        <f aca="false">SUM(K249:Z249)</f>
        <v>43883.7768</v>
      </c>
      <c r="AC249" s="54" t="n">
        <v>43884</v>
      </c>
      <c r="AD249" s="54" t="n">
        <v>0</v>
      </c>
      <c r="AE249" s="54" t="n">
        <v>0</v>
      </c>
      <c r="AF249" s="54" t="n">
        <v>0</v>
      </c>
      <c r="AG249" s="54" t="n">
        <v>0</v>
      </c>
      <c r="AH249" s="53" t="n">
        <f aca="false">SUM(AC249:AG249)</f>
        <v>43884</v>
      </c>
      <c r="AI249" s="55" t="n">
        <f aca="false">+AB249-L249-Q249</f>
        <v>22785.7768</v>
      </c>
      <c r="AJ249" s="32" t="n">
        <f aca="false">L249+Q249</f>
        <v>21098</v>
      </c>
      <c r="AK249" s="56" t="s">
        <v>73</v>
      </c>
      <c r="AL249" s="56" t="s">
        <v>73</v>
      </c>
      <c r="AM249" s="56" t="n">
        <v>0</v>
      </c>
      <c r="AN249" s="32" t="n">
        <f aca="false">+AJ249-AM249</f>
        <v>21098</v>
      </c>
      <c r="AO249" s="32" t="n">
        <f aca="false">AC249-AJ249</f>
        <v>22786</v>
      </c>
      <c r="AP249" s="2" t="n">
        <v>35672</v>
      </c>
      <c r="AQ249" s="56" t="s">
        <v>73</v>
      </c>
      <c r="AR249" s="56" t="s">
        <v>73</v>
      </c>
      <c r="AS249" s="56" t="s">
        <v>73</v>
      </c>
      <c r="AX249" s="32" t="n">
        <f aca="false">+M249</f>
        <v>-7168.22</v>
      </c>
      <c r="AY249" s="32" t="n">
        <f aca="false">+N249</f>
        <v>-1500</v>
      </c>
      <c r="AZ249" s="32" t="n">
        <f aca="false">+R249</f>
        <v>-14635.72</v>
      </c>
      <c r="BA249" s="32" t="n">
        <f aca="false">+'load Info'!S249</f>
        <v>0</v>
      </c>
      <c r="BB249" s="32" t="n">
        <f aca="false">+X249</f>
        <v>-478</v>
      </c>
      <c r="BE249" s="57" t="n">
        <f aca="false">IF(AX249&lt;0,AX249,0)</f>
        <v>-7168.22</v>
      </c>
      <c r="BF249" s="57" t="n">
        <f aca="false">IF(AY249&lt;0,AY249,0)</f>
        <v>-1500</v>
      </c>
      <c r="BG249" s="57" t="n">
        <f aca="false">IF(AZ249&lt;0,AZ249,0)</f>
        <v>-14635.72</v>
      </c>
      <c r="BH249" s="57" t="n">
        <f aca="false">IF(BA249&lt;0,BA249,0)</f>
        <v>0</v>
      </c>
      <c r="BI249" s="57" t="n">
        <f aca="false">IF(BB249&lt;0,BB249,0)</f>
        <v>-478</v>
      </c>
      <c r="BJ249" s="32" t="n">
        <f aca="false">SUM(BE249:BI249)</f>
        <v>-23781.94</v>
      </c>
      <c r="BK249" s="9" t="n">
        <v>97</v>
      </c>
    </row>
    <row r="250" customFormat="false" ht="12.75" hidden="false" customHeight="false" outlineLevel="0" collapsed="false">
      <c r="B250" s="9" t="n">
        <f aca="false">+MONTH(D250)</f>
        <v>8</v>
      </c>
      <c r="D250" s="2" t="n">
        <v>35673</v>
      </c>
      <c r="E250" s="62" t="n">
        <v>0</v>
      </c>
      <c r="F250" s="62" t="n">
        <v>0</v>
      </c>
      <c r="G250" s="62" t="n">
        <v>72</v>
      </c>
      <c r="H250" s="62" t="n">
        <v>84</v>
      </c>
      <c r="I250" s="50" t="n">
        <f aca="false">AVERAGE(G250:H250)</f>
        <v>78</v>
      </c>
      <c r="J250" s="37" t="s">
        <v>72</v>
      </c>
      <c r="K250" s="5" t="n">
        <v>4587</v>
      </c>
      <c r="L250" s="54" t="n">
        <v>19742</v>
      </c>
      <c r="M250" s="54" t="n">
        <v>-10930</v>
      </c>
      <c r="N250" s="54" t="n">
        <v>-1500</v>
      </c>
      <c r="O250" s="63" t="n">
        <v>0</v>
      </c>
      <c r="P250" s="5" t="n">
        <v>11826</v>
      </c>
      <c r="Q250" s="54" t="n">
        <v>3323</v>
      </c>
      <c r="R250" s="63" t="n">
        <v>-14327.9525</v>
      </c>
      <c r="S250" s="54" t="n">
        <v>0</v>
      </c>
      <c r="T250" s="54" t="n">
        <v>0</v>
      </c>
      <c r="U250" s="54" t="n">
        <v>-2.05261875</v>
      </c>
      <c r="V250" s="5" t="n">
        <v>10000</v>
      </c>
      <c r="W250" s="54" t="n">
        <v>20456</v>
      </c>
      <c r="X250" s="54" t="n">
        <v>-478</v>
      </c>
      <c r="Y250" s="54" t="n">
        <v>0</v>
      </c>
      <c r="Z250" s="63" t="n">
        <v>-300</v>
      </c>
      <c r="AA250" s="54" t="n">
        <v>0</v>
      </c>
      <c r="AB250" s="53" t="n">
        <f aca="false">SUM(K250:Z250)</f>
        <v>42395.99488125</v>
      </c>
      <c r="AC250" s="54" t="n">
        <v>42354</v>
      </c>
      <c r="AD250" s="54" t="n">
        <v>0</v>
      </c>
      <c r="AE250" s="54" t="n">
        <v>0</v>
      </c>
      <c r="AF250" s="54" t="n">
        <v>0</v>
      </c>
      <c r="AG250" s="54" t="n">
        <v>0</v>
      </c>
      <c r="AH250" s="53" t="n">
        <f aca="false">SUM(AC250:AG250)</f>
        <v>42354</v>
      </c>
      <c r="AI250" s="55" t="n">
        <f aca="false">+AB250-L250-Q250</f>
        <v>19330.99488125</v>
      </c>
      <c r="AJ250" s="32" t="n">
        <f aca="false">L250+Q250</f>
        <v>23065</v>
      </c>
      <c r="AK250" s="56" t="s">
        <v>73</v>
      </c>
      <c r="AL250" s="56" t="s">
        <v>73</v>
      </c>
      <c r="AM250" s="56" t="n">
        <v>0</v>
      </c>
      <c r="AN250" s="32" t="n">
        <f aca="false">+AJ250-AM250</f>
        <v>23065</v>
      </c>
      <c r="AO250" s="32" t="n">
        <f aca="false">AC250-AJ250</f>
        <v>19289</v>
      </c>
      <c r="AP250" s="2" t="n">
        <v>35673</v>
      </c>
      <c r="AQ250" s="56" t="s">
        <v>73</v>
      </c>
      <c r="AR250" s="56" t="s">
        <v>73</v>
      </c>
      <c r="AS250" s="56" t="s">
        <v>73</v>
      </c>
      <c r="AX250" s="32" t="n">
        <f aca="false">+M250</f>
        <v>-10930</v>
      </c>
      <c r="AY250" s="32" t="n">
        <f aca="false">+N250</f>
        <v>-1500</v>
      </c>
      <c r="AZ250" s="32" t="n">
        <f aca="false">+R250</f>
        <v>-14327.9525</v>
      </c>
      <c r="BA250" s="32" t="n">
        <f aca="false">+'load Info'!S250</f>
        <v>0</v>
      </c>
      <c r="BB250" s="32" t="n">
        <f aca="false">+X250</f>
        <v>-478</v>
      </c>
      <c r="BE250" s="57" t="n">
        <f aca="false">IF(AX250&lt;0,AX250,0)</f>
        <v>-10930</v>
      </c>
      <c r="BF250" s="57" t="n">
        <f aca="false">IF(AY250&lt;0,AY250,0)</f>
        <v>-1500</v>
      </c>
      <c r="BG250" s="57" t="n">
        <f aca="false">IF(AZ250&lt;0,AZ250,0)</f>
        <v>-14327.9525</v>
      </c>
      <c r="BH250" s="57" t="n">
        <f aca="false">IF(BA250&lt;0,BA250,0)</f>
        <v>0</v>
      </c>
      <c r="BI250" s="57" t="n">
        <f aca="false">IF(BB250&lt;0,BB250,0)</f>
        <v>-478</v>
      </c>
      <c r="BJ250" s="32" t="n">
        <f aca="false">SUM(BE250:BI250)</f>
        <v>-27235.9525</v>
      </c>
      <c r="BK250" s="9" t="n">
        <v>97</v>
      </c>
    </row>
    <row r="251" customFormat="false" ht="12.75" hidden="false" customHeight="false" outlineLevel="0" collapsed="false">
      <c r="B251" s="9" t="n">
        <f aca="false">+MONTH(D251)</f>
        <v>9</v>
      </c>
      <c r="D251" s="2" t="n">
        <v>35674</v>
      </c>
      <c r="E251" s="62" t="n">
        <v>0</v>
      </c>
      <c r="F251" s="62" t="n">
        <v>0</v>
      </c>
      <c r="G251" s="62" t="n">
        <v>70</v>
      </c>
      <c r="H251" s="62" t="n">
        <v>81</v>
      </c>
      <c r="I251" s="50" t="n">
        <f aca="false">AVERAGE(G251:H251)</f>
        <v>75.5</v>
      </c>
      <c r="J251" s="37" t="s">
        <v>72</v>
      </c>
      <c r="K251" s="5" t="n">
        <v>2064</v>
      </c>
      <c r="L251" s="54" t="n">
        <v>13888</v>
      </c>
      <c r="M251" s="54" t="n">
        <v>2519.55</v>
      </c>
      <c r="N251" s="54" t="n">
        <v>-4000</v>
      </c>
      <c r="O251" s="63"/>
      <c r="P251" s="5" t="n">
        <v>9428</v>
      </c>
      <c r="Q251" s="54" t="n">
        <v>5105</v>
      </c>
      <c r="R251" s="63" t="n">
        <v>4516.505</v>
      </c>
      <c r="S251" s="54" t="n">
        <v>0</v>
      </c>
      <c r="T251" s="54"/>
      <c r="U251" s="54" t="n">
        <v>-47.6237625</v>
      </c>
      <c r="V251" s="5" t="n">
        <v>0</v>
      </c>
      <c r="W251" s="54" t="n">
        <v>14956</v>
      </c>
      <c r="X251" s="54" t="n">
        <v>-478</v>
      </c>
      <c r="Y251" s="54" t="n">
        <v>0</v>
      </c>
      <c r="Z251" s="63" t="n">
        <v>-145</v>
      </c>
      <c r="AA251" s="54" t="n">
        <v>0</v>
      </c>
      <c r="AB251" s="53" t="n">
        <f aca="false">SUM(K251:Z251)</f>
        <v>47806.4312375</v>
      </c>
      <c r="AC251" s="54" t="n">
        <v>46431</v>
      </c>
      <c r="AD251" s="54" t="n">
        <v>8954</v>
      </c>
      <c r="AE251" s="54" t="n">
        <v>3246</v>
      </c>
      <c r="AF251" s="54" t="n">
        <v>0</v>
      </c>
      <c r="AG251" s="54" t="n">
        <v>0</v>
      </c>
      <c r="AH251" s="53" t="n">
        <f aca="false">SUM(AC251:AG251)</f>
        <v>58631</v>
      </c>
      <c r="AI251" s="55" t="n">
        <f aca="false">+AB251-L251-Q251</f>
        <v>28813.4312375</v>
      </c>
      <c r="AJ251" s="32" t="n">
        <f aca="false">L251+Q251</f>
        <v>18993</v>
      </c>
      <c r="AK251" s="56" t="s">
        <v>73</v>
      </c>
      <c r="AL251" s="56" t="s">
        <v>73</v>
      </c>
      <c r="AM251" s="56" t="n">
        <v>0</v>
      </c>
      <c r="AN251" s="32" t="n">
        <f aca="false">+AJ251-AM251</f>
        <v>18993</v>
      </c>
      <c r="AO251" s="32" t="n">
        <f aca="false">AC251-AJ251</f>
        <v>27438</v>
      </c>
      <c r="AP251" s="2" t="n">
        <v>35674</v>
      </c>
      <c r="AQ251" s="56" t="s">
        <v>73</v>
      </c>
      <c r="AR251" s="56" t="s">
        <v>73</v>
      </c>
      <c r="AS251" s="56" t="s">
        <v>73</v>
      </c>
      <c r="AX251" s="32" t="n">
        <f aca="false">+M251</f>
        <v>2519.55</v>
      </c>
      <c r="AY251" s="32" t="n">
        <f aca="false">+N251</f>
        <v>-4000</v>
      </c>
      <c r="AZ251" s="32" t="n">
        <f aca="false">+R251</f>
        <v>4516.505</v>
      </c>
      <c r="BA251" s="32" t="n">
        <f aca="false">+'load Info'!S251</f>
        <v>0</v>
      </c>
      <c r="BB251" s="32" t="n">
        <f aca="false">+X251</f>
        <v>-478</v>
      </c>
      <c r="BE251" s="57" t="n">
        <f aca="false">IF(AX251&lt;0,AX251,0)</f>
        <v>0</v>
      </c>
      <c r="BF251" s="57" t="n">
        <f aca="false">IF(AY251&lt;0,AY251,0)</f>
        <v>-4000</v>
      </c>
      <c r="BG251" s="57" t="n">
        <f aca="false">IF(AZ251&lt;0,AZ251,0)</f>
        <v>0</v>
      </c>
      <c r="BH251" s="57" t="n">
        <f aca="false">IF(BA251&lt;0,BA251,0)</f>
        <v>0</v>
      </c>
      <c r="BI251" s="57" t="n">
        <f aca="false">IF(BB251&lt;0,BB251,0)</f>
        <v>-478</v>
      </c>
      <c r="BJ251" s="32" t="n">
        <f aca="false">SUM(BE251:BI251)</f>
        <v>-4478</v>
      </c>
      <c r="BK251" s="9" t="n">
        <v>97</v>
      </c>
    </row>
    <row r="252" customFormat="false" ht="12.75" hidden="false" customHeight="false" outlineLevel="0" collapsed="false">
      <c r="B252" s="9" t="n">
        <f aca="false">+MONTH(D252)</f>
        <v>9</v>
      </c>
      <c r="D252" s="2" t="n">
        <v>35675</v>
      </c>
      <c r="E252" s="62" t="n">
        <v>0</v>
      </c>
      <c r="F252" s="62" t="n">
        <v>0</v>
      </c>
      <c r="G252" s="62" t="n">
        <v>73</v>
      </c>
      <c r="H252" s="62" t="n">
        <v>88</v>
      </c>
      <c r="I252" s="50" t="n">
        <f aca="false">AVERAGE(G252:H252)</f>
        <v>80.5</v>
      </c>
      <c r="J252" s="37" t="s">
        <v>72</v>
      </c>
      <c r="K252" s="5" t="n">
        <v>2064</v>
      </c>
      <c r="L252" s="54" t="n">
        <v>13888</v>
      </c>
      <c r="M252" s="54" t="n">
        <v>2740.55</v>
      </c>
      <c r="N252" s="54" t="n">
        <v>-4000</v>
      </c>
      <c r="O252" s="63"/>
      <c r="P252" s="5" t="n">
        <v>9428</v>
      </c>
      <c r="Q252" s="54" t="n">
        <v>5105</v>
      </c>
      <c r="R252" s="63" t="n">
        <v>6610.7275</v>
      </c>
      <c r="S252" s="54" t="n">
        <v>0</v>
      </c>
      <c r="T252" s="54"/>
      <c r="U252" s="54" t="n">
        <v>-52.85931875</v>
      </c>
      <c r="V252" s="5" t="n">
        <v>0</v>
      </c>
      <c r="W252" s="54" t="n">
        <v>14956</v>
      </c>
      <c r="X252" s="54" t="n">
        <v>-478</v>
      </c>
      <c r="Y252" s="54" t="n">
        <v>0</v>
      </c>
      <c r="Z252" s="63" t="n">
        <v>-145</v>
      </c>
      <c r="AA252" s="54" t="n">
        <v>0</v>
      </c>
      <c r="AB252" s="53" t="n">
        <f aca="false">SUM(K252:Z252)</f>
        <v>50116.41818125</v>
      </c>
      <c r="AC252" s="54" t="n">
        <v>47087</v>
      </c>
      <c r="AD252" s="54" t="n">
        <v>60066</v>
      </c>
      <c r="AE252" s="54" t="n">
        <v>47233</v>
      </c>
      <c r="AF252" s="54" t="n">
        <v>0</v>
      </c>
      <c r="AG252" s="54" t="n">
        <v>0</v>
      </c>
      <c r="AH252" s="53" t="n">
        <f aca="false">SUM(AC252:AG252)</f>
        <v>154386</v>
      </c>
      <c r="AI252" s="55" t="n">
        <f aca="false">+AB252-L252-Q252</f>
        <v>31123.41818125</v>
      </c>
      <c r="AJ252" s="32" t="n">
        <f aca="false">L252+Q252</f>
        <v>18993</v>
      </c>
      <c r="AK252" s="56" t="s">
        <v>73</v>
      </c>
      <c r="AL252" s="56" t="s">
        <v>73</v>
      </c>
      <c r="AM252" s="56" t="n">
        <v>0</v>
      </c>
      <c r="AN252" s="32" t="n">
        <f aca="false">+AJ252-AM252</f>
        <v>18993</v>
      </c>
      <c r="AO252" s="32" t="n">
        <f aca="false">AC252-AJ252</f>
        <v>28094</v>
      </c>
      <c r="AP252" s="2" t="n">
        <v>35675</v>
      </c>
      <c r="AQ252" s="56" t="s">
        <v>73</v>
      </c>
      <c r="AR252" s="56" t="s">
        <v>73</v>
      </c>
      <c r="AS252" s="56" t="s">
        <v>73</v>
      </c>
      <c r="AX252" s="32" t="n">
        <f aca="false">+M252</f>
        <v>2740.55</v>
      </c>
      <c r="AY252" s="32" t="n">
        <f aca="false">+N252</f>
        <v>-4000</v>
      </c>
      <c r="AZ252" s="32" t="n">
        <f aca="false">+R252</f>
        <v>6610.7275</v>
      </c>
      <c r="BA252" s="32" t="n">
        <f aca="false">+'load Info'!S252</f>
        <v>0</v>
      </c>
      <c r="BB252" s="32" t="n">
        <f aca="false">+X252</f>
        <v>-478</v>
      </c>
      <c r="BE252" s="57" t="n">
        <f aca="false">IF(AX252&lt;0,AX252,0)</f>
        <v>0</v>
      </c>
      <c r="BF252" s="57" t="n">
        <f aca="false">IF(AY252&lt;0,AY252,0)</f>
        <v>-4000</v>
      </c>
      <c r="BG252" s="57" t="n">
        <f aca="false">IF(AZ252&lt;0,AZ252,0)</f>
        <v>0</v>
      </c>
      <c r="BH252" s="57" t="n">
        <f aca="false">IF(BA252&lt;0,BA252,0)</f>
        <v>0</v>
      </c>
      <c r="BI252" s="57" t="n">
        <f aca="false">IF(BB252&lt;0,BB252,0)</f>
        <v>-478</v>
      </c>
      <c r="BJ252" s="32" t="n">
        <f aca="false">SUM(BE252:BI252)</f>
        <v>-4478</v>
      </c>
      <c r="BK252" s="9" t="n">
        <v>97</v>
      </c>
    </row>
    <row r="253" customFormat="false" ht="12.75" hidden="false" customHeight="false" outlineLevel="0" collapsed="false">
      <c r="B253" s="9" t="n">
        <f aca="false">+MONTH(D253)</f>
        <v>9</v>
      </c>
      <c r="D253" s="2" t="n">
        <v>35676</v>
      </c>
      <c r="E253" s="62" t="n">
        <v>0</v>
      </c>
      <c r="F253" s="62" t="n">
        <v>0</v>
      </c>
      <c r="G253" s="62" t="n">
        <v>63</v>
      </c>
      <c r="H253" s="62" t="n">
        <v>82</v>
      </c>
      <c r="I253" s="50" t="n">
        <f aca="false">AVERAGE(G253:H253)</f>
        <v>72.5</v>
      </c>
      <c r="J253" s="37" t="s">
        <v>72</v>
      </c>
      <c r="K253" s="5" t="n">
        <v>14669</v>
      </c>
      <c r="L253" s="54" t="n">
        <v>13888</v>
      </c>
      <c r="M253" s="54" t="n">
        <v>-4033.94</v>
      </c>
      <c r="N253" s="54" t="n">
        <v>-4000</v>
      </c>
      <c r="O253" s="63"/>
      <c r="P253" s="5" t="n">
        <v>9428</v>
      </c>
      <c r="Q253" s="54" t="n">
        <v>5105</v>
      </c>
      <c r="R253" s="63" t="n">
        <v>-3945.5975</v>
      </c>
      <c r="S253" s="54" t="n">
        <v>0</v>
      </c>
      <c r="T253" s="54"/>
      <c r="U253" s="54" t="n">
        <v>-26.46850625</v>
      </c>
      <c r="V253" s="5" t="n">
        <v>4000</v>
      </c>
      <c r="W253" s="54" t="n">
        <v>14956</v>
      </c>
      <c r="X253" s="54" t="n">
        <v>-478</v>
      </c>
      <c r="Y253" s="54" t="n">
        <v>0</v>
      </c>
      <c r="Z253" s="63" t="n">
        <v>-185</v>
      </c>
      <c r="AA253" s="54" t="n">
        <v>0</v>
      </c>
      <c r="AB253" s="53" t="n">
        <f aca="false">SUM(K253:Z253)</f>
        <v>49376.99399375</v>
      </c>
      <c r="AC253" s="54" t="n">
        <v>49596</v>
      </c>
      <c r="AD253" s="54" t="n">
        <v>0</v>
      </c>
      <c r="AE253" s="54" t="n">
        <v>25</v>
      </c>
      <c r="AF253" s="54" t="n">
        <v>0</v>
      </c>
      <c r="AG253" s="54" t="n">
        <v>0</v>
      </c>
      <c r="AH253" s="53" t="n">
        <f aca="false">SUM(AC253:AG253)</f>
        <v>49621</v>
      </c>
      <c r="AI253" s="55" t="n">
        <f aca="false">+AB253-L253-Q253</f>
        <v>30383.99399375</v>
      </c>
      <c r="AJ253" s="32" t="n">
        <f aca="false">L253+Q253</f>
        <v>18993</v>
      </c>
      <c r="AK253" s="56" t="s">
        <v>73</v>
      </c>
      <c r="AL253" s="56" t="s">
        <v>73</v>
      </c>
      <c r="AM253" s="56" t="n">
        <v>0</v>
      </c>
      <c r="AN253" s="32" t="n">
        <f aca="false">+AJ253-AM253</f>
        <v>18993</v>
      </c>
      <c r="AO253" s="32" t="n">
        <f aca="false">AC253-AJ253</f>
        <v>30603</v>
      </c>
      <c r="AP253" s="2" t="n">
        <v>35676</v>
      </c>
      <c r="AQ253" s="56" t="s">
        <v>73</v>
      </c>
      <c r="AR253" s="56" t="s">
        <v>73</v>
      </c>
      <c r="AS253" s="56" t="s">
        <v>73</v>
      </c>
      <c r="AX253" s="32" t="n">
        <f aca="false">+M253</f>
        <v>-4033.94</v>
      </c>
      <c r="AY253" s="32" t="n">
        <f aca="false">+N253</f>
        <v>-4000</v>
      </c>
      <c r="AZ253" s="32" t="n">
        <f aca="false">+R253</f>
        <v>-3945.5975</v>
      </c>
      <c r="BA253" s="32" t="n">
        <f aca="false">+'load Info'!S253</f>
        <v>0</v>
      </c>
      <c r="BB253" s="32" t="n">
        <f aca="false">+X253</f>
        <v>-478</v>
      </c>
      <c r="BE253" s="57" t="n">
        <f aca="false">IF(AX253&lt;0,AX253,0)</f>
        <v>-4033.94</v>
      </c>
      <c r="BF253" s="57" t="n">
        <f aca="false">IF(AY253&lt;0,AY253,0)</f>
        <v>-4000</v>
      </c>
      <c r="BG253" s="57" t="n">
        <f aca="false">IF(AZ253&lt;0,AZ253,0)</f>
        <v>-3945.5975</v>
      </c>
      <c r="BH253" s="57" t="n">
        <f aca="false">IF(BA253&lt;0,BA253,0)</f>
        <v>0</v>
      </c>
      <c r="BI253" s="57" t="n">
        <f aca="false">IF(BB253&lt;0,BB253,0)</f>
        <v>-478</v>
      </c>
      <c r="BJ253" s="32" t="n">
        <f aca="false">SUM(BE253:BI253)</f>
        <v>-12457.5375</v>
      </c>
      <c r="BK253" s="9" t="n">
        <v>97</v>
      </c>
    </row>
    <row r="254" customFormat="false" ht="12.75" hidden="false" customHeight="false" outlineLevel="0" collapsed="false">
      <c r="B254" s="9" t="n">
        <f aca="false">+MONTH(D254)</f>
        <v>9</v>
      </c>
      <c r="D254" s="2" t="n">
        <v>35677</v>
      </c>
      <c r="E254" s="62" t="n">
        <v>0</v>
      </c>
      <c r="F254" s="62" t="n">
        <v>0</v>
      </c>
      <c r="G254" s="62" t="n">
        <v>63</v>
      </c>
      <c r="H254" s="62" t="n">
        <v>70</v>
      </c>
      <c r="I254" s="50" t="n">
        <f aca="false">AVERAGE(G254:H254)</f>
        <v>66.5</v>
      </c>
      <c r="J254" s="37" t="s">
        <v>72</v>
      </c>
      <c r="K254" s="5" t="n">
        <v>14669</v>
      </c>
      <c r="L254" s="54" t="n">
        <v>13883</v>
      </c>
      <c r="M254" s="54" t="n">
        <v>1663.06</v>
      </c>
      <c r="N254" s="54" t="n">
        <v>-4000</v>
      </c>
      <c r="O254" s="63"/>
      <c r="P254" s="5" t="n">
        <v>9428</v>
      </c>
      <c r="Q254" s="54" t="n">
        <v>5142</v>
      </c>
      <c r="R254" s="63" t="n">
        <v>-3981.595</v>
      </c>
      <c r="S254" s="54" t="n">
        <v>0</v>
      </c>
      <c r="T254" s="54"/>
      <c r="U254" s="54" t="n">
        <v>-26.4710125</v>
      </c>
      <c r="V254" s="5" t="n">
        <v>4000</v>
      </c>
      <c r="W254" s="54" t="n">
        <v>14956</v>
      </c>
      <c r="X254" s="54" t="n">
        <v>-478</v>
      </c>
      <c r="Y254" s="54" t="n">
        <v>0</v>
      </c>
      <c r="Z254" s="63" t="n">
        <v>-185</v>
      </c>
      <c r="AA254" s="54" t="n">
        <v>0</v>
      </c>
      <c r="AB254" s="53" t="n">
        <f aca="false">SUM(K254:Z254)</f>
        <v>55069.9939875</v>
      </c>
      <c r="AC254" s="54" t="n">
        <v>54262</v>
      </c>
      <c r="AD254" s="54" t="n">
        <v>0</v>
      </c>
      <c r="AE254" s="54" t="n">
        <v>35</v>
      </c>
      <c r="AF254" s="54" t="n">
        <v>0</v>
      </c>
      <c r="AG254" s="54" t="n">
        <v>0</v>
      </c>
      <c r="AH254" s="53" t="n">
        <f aca="false">SUM(AC254:AG254)</f>
        <v>54297</v>
      </c>
      <c r="AI254" s="55" t="n">
        <f aca="false">+AB254-L254-Q254</f>
        <v>36044.9939875</v>
      </c>
      <c r="AJ254" s="32" t="n">
        <f aca="false">L254+Q254</f>
        <v>19025</v>
      </c>
      <c r="AK254" s="56" t="s">
        <v>73</v>
      </c>
      <c r="AL254" s="56" t="s">
        <v>73</v>
      </c>
      <c r="AM254" s="56" t="n">
        <v>0</v>
      </c>
      <c r="AN254" s="32" t="n">
        <f aca="false">+AJ254-AM254</f>
        <v>19025</v>
      </c>
      <c r="AO254" s="32" t="n">
        <f aca="false">AC254-AJ254</f>
        <v>35237</v>
      </c>
      <c r="AP254" s="2" t="n">
        <v>35677</v>
      </c>
      <c r="AQ254" s="56" t="s">
        <v>73</v>
      </c>
      <c r="AR254" s="56" t="s">
        <v>73</v>
      </c>
      <c r="AS254" s="56" t="s">
        <v>73</v>
      </c>
      <c r="AX254" s="32" t="n">
        <f aca="false">+M254</f>
        <v>1663.06</v>
      </c>
      <c r="AY254" s="32" t="n">
        <f aca="false">+N254</f>
        <v>-4000</v>
      </c>
      <c r="AZ254" s="32" t="n">
        <f aca="false">+R254</f>
        <v>-3981.595</v>
      </c>
      <c r="BA254" s="32" t="n">
        <f aca="false">+'load Info'!S254</f>
        <v>0</v>
      </c>
      <c r="BB254" s="32" t="n">
        <f aca="false">+X254</f>
        <v>-478</v>
      </c>
      <c r="BE254" s="57" t="n">
        <f aca="false">IF(AX254&lt;0,AX254,0)</f>
        <v>0</v>
      </c>
      <c r="BF254" s="57" t="n">
        <f aca="false">IF(AY254&lt;0,AY254,0)</f>
        <v>-4000</v>
      </c>
      <c r="BG254" s="57" t="n">
        <f aca="false">IF(AZ254&lt;0,AZ254,0)</f>
        <v>-3981.595</v>
      </c>
      <c r="BH254" s="57" t="n">
        <f aca="false">IF(BA254&lt;0,BA254,0)</f>
        <v>0</v>
      </c>
      <c r="BI254" s="57" t="n">
        <f aca="false">IF(BB254&lt;0,BB254,0)</f>
        <v>-478</v>
      </c>
      <c r="BJ254" s="32" t="n">
        <f aca="false">SUM(BE254:BI254)</f>
        <v>-8459.595</v>
      </c>
      <c r="BK254" s="9" t="n">
        <v>97</v>
      </c>
    </row>
    <row r="255" customFormat="false" ht="12.75" hidden="false" customHeight="false" outlineLevel="0" collapsed="false">
      <c r="B255" s="9" t="n">
        <f aca="false">+MONTH(D255)</f>
        <v>9</v>
      </c>
      <c r="D255" s="2" t="n">
        <v>35678</v>
      </c>
      <c r="E255" s="62" t="n">
        <v>0</v>
      </c>
      <c r="F255" s="62" t="n">
        <v>0</v>
      </c>
      <c r="G255" s="62" t="n">
        <v>55</v>
      </c>
      <c r="H255" s="62" t="n">
        <v>75</v>
      </c>
      <c r="I255" s="50" t="n">
        <f aca="false">AVERAGE(G255:H255)</f>
        <v>65</v>
      </c>
      <c r="J255" s="37" t="s">
        <v>72</v>
      </c>
      <c r="K255" s="5" t="n">
        <v>14669</v>
      </c>
      <c r="L255" s="54" t="n">
        <v>13883</v>
      </c>
      <c r="M255" s="54" t="n">
        <v>-2608.31</v>
      </c>
      <c r="N255" s="54" t="n">
        <v>-4000</v>
      </c>
      <c r="O255" s="63"/>
      <c r="P255" s="5" t="n">
        <v>9428</v>
      </c>
      <c r="Q255" s="54" t="n">
        <v>5142</v>
      </c>
      <c r="R255" s="63" t="n">
        <v>-4034.7275</v>
      </c>
      <c r="S255" s="54" t="n">
        <v>0</v>
      </c>
      <c r="T255" s="54"/>
      <c r="U255" s="54" t="n">
        <v>-26.33818125</v>
      </c>
      <c r="V255" s="5" t="n">
        <v>4000</v>
      </c>
      <c r="W255" s="54" t="n">
        <v>14956</v>
      </c>
      <c r="X255" s="54" t="n">
        <v>-478</v>
      </c>
      <c r="Y255" s="54" t="n">
        <v>0</v>
      </c>
      <c r="Z255" s="63" t="n">
        <v>-185</v>
      </c>
      <c r="AA255" s="54" t="n">
        <v>0</v>
      </c>
      <c r="AB255" s="53" t="n">
        <f aca="false">SUM(K255:Z255)</f>
        <v>50745.62431875</v>
      </c>
      <c r="AC255" s="54" t="n">
        <v>48540</v>
      </c>
      <c r="AD255" s="54" t="n">
        <v>0</v>
      </c>
      <c r="AE255" s="54" t="n">
        <v>0</v>
      </c>
      <c r="AF255" s="54" t="n">
        <v>0</v>
      </c>
      <c r="AG255" s="54" t="n">
        <v>0</v>
      </c>
      <c r="AH255" s="53" t="n">
        <f aca="false">SUM(AC255:AG255)</f>
        <v>48540</v>
      </c>
      <c r="AI255" s="55" t="n">
        <f aca="false">+AB255-L255-Q255</f>
        <v>31720.62431875</v>
      </c>
      <c r="AJ255" s="32" t="n">
        <f aca="false">L255+Q255</f>
        <v>19025</v>
      </c>
      <c r="AK255" s="56" t="s">
        <v>73</v>
      </c>
      <c r="AL255" s="56" t="s">
        <v>73</v>
      </c>
      <c r="AM255" s="56" t="n">
        <v>0</v>
      </c>
      <c r="AN255" s="32" t="n">
        <f aca="false">+AJ255-AM255</f>
        <v>19025</v>
      </c>
      <c r="AO255" s="32" t="n">
        <f aca="false">AC255-AJ255</f>
        <v>29515</v>
      </c>
      <c r="AP255" s="2" t="n">
        <v>35678</v>
      </c>
      <c r="AQ255" s="56" t="s">
        <v>73</v>
      </c>
      <c r="AR255" s="56" t="s">
        <v>73</v>
      </c>
      <c r="AS255" s="56" t="s">
        <v>73</v>
      </c>
      <c r="AX255" s="32" t="n">
        <f aca="false">+M255</f>
        <v>-2608.31</v>
      </c>
      <c r="AY255" s="32" t="n">
        <f aca="false">+N255</f>
        <v>-4000</v>
      </c>
      <c r="AZ255" s="32" t="n">
        <f aca="false">+R255</f>
        <v>-4034.7275</v>
      </c>
      <c r="BA255" s="32" t="n">
        <f aca="false">+'load Info'!S255</f>
        <v>0</v>
      </c>
      <c r="BB255" s="32" t="n">
        <f aca="false">+X255</f>
        <v>-478</v>
      </c>
      <c r="BE255" s="57" t="n">
        <f aca="false">IF(AX255&lt;0,AX255,0)</f>
        <v>-2608.31</v>
      </c>
      <c r="BF255" s="57" t="n">
        <f aca="false">IF(AY255&lt;0,AY255,0)</f>
        <v>-4000</v>
      </c>
      <c r="BG255" s="57" t="n">
        <f aca="false">IF(AZ255&lt;0,AZ255,0)</f>
        <v>-4034.7275</v>
      </c>
      <c r="BH255" s="57" t="n">
        <f aca="false">IF(BA255&lt;0,BA255,0)</f>
        <v>0</v>
      </c>
      <c r="BI255" s="57" t="n">
        <f aca="false">IF(BB255&lt;0,BB255,0)</f>
        <v>-478</v>
      </c>
      <c r="BJ255" s="32" t="n">
        <f aca="false">SUM(BE255:BI255)</f>
        <v>-11121.0375</v>
      </c>
      <c r="BK255" s="9" t="n">
        <v>97</v>
      </c>
    </row>
    <row r="256" customFormat="false" ht="12.75" hidden="false" customHeight="false" outlineLevel="0" collapsed="false">
      <c r="B256" s="9" t="n">
        <f aca="false">+MONTH(D256)</f>
        <v>9</v>
      </c>
      <c r="D256" s="2" t="n">
        <v>35679</v>
      </c>
      <c r="E256" s="62" t="n">
        <v>0</v>
      </c>
      <c r="F256" s="62" t="n">
        <v>0</v>
      </c>
      <c r="G256" s="62" t="n">
        <v>66</v>
      </c>
      <c r="H256" s="62" t="n">
        <v>82</v>
      </c>
      <c r="I256" s="50" t="n">
        <f aca="false">AVERAGE(G256:H256)</f>
        <v>74</v>
      </c>
      <c r="J256" s="37" t="s">
        <v>72</v>
      </c>
      <c r="K256" s="5" t="n">
        <v>4883</v>
      </c>
      <c r="L256" s="54" t="n">
        <v>13883</v>
      </c>
      <c r="M256" s="54" t="n">
        <v>-1986.31</v>
      </c>
      <c r="N256" s="54" t="n">
        <v>-4000</v>
      </c>
      <c r="O256" s="63"/>
      <c r="P256" s="5" t="n">
        <v>9428</v>
      </c>
      <c r="Q256" s="54" t="n">
        <v>5142</v>
      </c>
      <c r="R256" s="63" t="n">
        <v>-3773.075</v>
      </c>
      <c r="S256" s="54" t="n">
        <v>0</v>
      </c>
      <c r="T256" s="54"/>
      <c r="U256" s="54" t="n">
        <v>-26.9923125</v>
      </c>
      <c r="V256" s="5" t="n">
        <v>4000</v>
      </c>
      <c r="W256" s="54" t="n">
        <v>14956</v>
      </c>
      <c r="X256" s="54" t="n">
        <v>-478</v>
      </c>
      <c r="Y256" s="54" t="n">
        <v>0</v>
      </c>
      <c r="Z256" s="63" t="n">
        <v>-185</v>
      </c>
      <c r="AA256" s="54" t="n">
        <v>0</v>
      </c>
      <c r="AB256" s="53" t="n">
        <f aca="false">SUM(K256:Z256)</f>
        <v>41842.6226875</v>
      </c>
      <c r="AC256" s="54" t="n">
        <v>44229</v>
      </c>
      <c r="AD256" s="54" t="n">
        <v>0</v>
      </c>
      <c r="AE256" s="54" t="n">
        <v>0</v>
      </c>
      <c r="AF256" s="54" t="n">
        <v>0</v>
      </c>
      <c r="AG256" s="54" t="n">
        <v>0</v>
      </c>
      <c r="AH256" s="53" t="n">
        <f aca="false">SUM(AC256:AG256)</f>
        <v>44229</v>
      </c>
      <c r="AI256" s="55" t="n">
        <f aca="false">+AB256-L256-Q256</f>
        <v>22817.6226875</v>
      </c>
      <c r="AJ256" s="32" t="n">
        <f aca="false">L256+Q256</f>
        <v>19025</v>
      </c>
      <c r="AK256" s="56" t="s">
        <v>73</v>
      </c>
      <c r="AL256" s="56" t="s">
        <v>73</v>
      </c>
      <c r="AM256" s="56" t="n">
        <v>0</v>
      </c>
      <c r="AN256" s="32" t="n">
        <f aca="false">+AJ256-AM256</f>
        <v>19025</v>
      </c>
      <c r="AO256" s="32" t="n">
        <f aca="false">AC256-AJ256</f>
        <v>25204</v>
      </c>
      <c r="AP256" s="2" t="n">
        <v>35679</v>
      </c>
      <c r="AQ256" s="56" t="s">
        <v>73</v>
      </c>
      <c r="AR256" s="56" t="s">
        <v>73</v>
      </c>
      <c r="AS256" s="56" t="s">
        <v>73</v>
      </c>
      <c r="AX256" s="32" t="n">
        <f aca="false">+M256</f>
        <v>-1986.31</v>
      </c>
      <c r="AY256" s="32" t="n">
        <f aca="false">+N256</f>
        <v>-4000</v>
      </c>
      <c r="AZ256" s="32" t="n">
        <f aca="false">+R256</f>
        <v>-3773.075</v>
      </c>
      <c r="BA256" s="32" t="n">
        <f aca="false">+'load Info'!S256</f>
        <v>0</v>
      </c>
      <c r="BB256" s="32" t="n">
        <f aca="false">+X256</f>
        <v>-478</v>
      </c>
      <c r="BE256" s="57" t="n">
        <f aca="false">IF(AX256&lt;0,AX256,0)</f>
        <v>-1986.31</v>
      </c>
      <c r="BF256" s="57" t="n">
        <f aca="false">IF(AY256&lt;0,AY256,0)</f>
        <v>-4000</v>
      </c>
      <c r="BG256" s="57" t="n">
        <f aca="false">IF(AZ256&lt;0,AZ256,0)</f>
        <v>-3773.075</v>
      </c>
      <c r="BH256" s="57" t="n">
        <f aca="false">IF(BA256&lt;0,BA256,0)</f>
        <v>0</v>
      </c>
      <c r="BI256" s="57" t="n">
        <f aca="false">IF(BB256&lt;0,BB256,0)</f>
        <v>-478</v>
      </c>
      <c r="BJ256" s="32" t="n">
        <f aca="false">SUM(BE256:BI256)</f>
        <v>-10237.385</v>
      </c>
      <c r="BK256" s="9" t="n">
        <v>97</v>
      </c>
    </row>
    <row r="257" customFormat="false" ht="12.75" hidden="false" customHeight="false" outlineLevel="0" collapsed="false">
      <c r="B257" s="9" t="n">
        <f aca="false">+MONTH(D257)</f>
        <v>9</v>
      </c>
      <c r="D257" s="2" t="n">
        <v>35680</v>
      </c>
      <c r="E257" s="62" t="n">
        <v>0</v>
      </c>
      <c r="F257" s="62" t="n">
        <v>0</v>
      </c>
      <c r="G257" s="62" t="n">
        <v>66</v>
      </c>
      <c r="H257" s="62" t="n">
        <v>82</v>
      </c>
      <c r="I257" s="50" t="n">
        <f aca="false">AVERAGE(G257:H257)</f>
        <v>74</v>
      </c>
      <c r="J257" s="37" t="s">
        <v>72</v>
      </c>
      <c r="K257" s="5" t="n">
        <v>4883</v>
      </c>
      <c r="L257" s="54" t="n">
        <v>13883</v>
      </c>
      <c r="M257" s="54" t="n">
        <v>630.69</v>
      </c>
      <c r="N257" s="54" t="n">
        <v>-4000</v>
      </c>
      <c r="O257" s="63"/>
      <c r="P257" s="5" t="n">
        <v>9428</v>
      </c>
      <c r="Q257" s="54" t="n">
        <v>5142</v>
      </c>
      <c r="R257" s="63" t="n">
        <v>-3774.0775</v>
      </c>
      <c r="S257" s="54" t="n">
        <v>0</v>
      </c>
      <c r="T257" s="54"/>
      <c r="U257" s="54" t="n">
        <v>-26.98980625</v>
      </c>
      <c r="V257" s="5" t="n">
        <v>4000</v>
      </c>
      <c r="W257" s="54" t="n">
        <v>14956</v>
      </c>
      <c r="X257" s="54" t="n">
        <v>-478</v>
      </c>
      <c r="Y257" s="54" t="n">
        <v>0</v>
      </c>
      <c r="Z257" s="63" t="n">
        <v>-185</v>
      </c>
      <c r="AA257" s="54" t="n">
        <v>0</v>
      </c>
      <c r="AB257" s="53" t="n">
        <f aca="false">SUM(K257:Z257)</f>
        <v>44458.62269375</v>
      </c>
      <c r="AC257" s="54" t="n">
        <v>46022</v>
      </c>
      <c r="AD257" s="54" t="n">
        <v>6860</v>
      </c>
      <c r="AE257" s="54" t="n">
        <v>2</v>
      </c>
      <c r="AF257" s="54" t="n">
        <v>0</v>
      </c>
      <c r="AG257" s="54" t="n">
        <v>0</v>
      </c>
      <c r="AH257" s="53" t="n">
        <f aca="false">SUM(AC257:AG257)</f>
        <v>52884</v>
      </c>
      <c r="AI257" s="55" t="n">
        <f aca="false">+AB257-L257-Q257</f>
        <v>25433.62269375</v>
      </c>
      <c r="AJ257" s="32" t="n">
        <f aca="false">L257+Q257</f>
        <v>19025</v>
      </c>
      <c r="AK257" s="56" t="s">
        <v>73</v>
      </c>
      <c r="AL257" s="56" t="s">
        <v>73</v>
      </c>
      <c r="AM257" s="56" t="n">
        <v>0</v>
      </c>
      <c r="AN257" s="32" t="n">
        <f aca="false">+AJ257-AM257</f>
        <v>19025</v>
      </c>
      <c r="AO257" s="32" t="n">
        <f aca="false">AC257-AJ257</f>
        <v>26997</v>
      </c>
      <c r="AP257" s="2" t="n">
        <v>35680</v>
      </c>
      <c r="AQ257" s="56" t="s">
        <v>73</v>
      </c>
      <c r="AR257" s="56" t="s">
        <v>73</v>
      </c>
      <c r="AS257" s="56" t="s">
        <v>73</v>
      </c>
      <c r="AX257" s="32" t="n">
        <f aca="false">+M257</f>
        <v>630.69</v>
      </c>
      <c r="AY257" s="32" t="n">
        <f aca="false">+N257</f>
        <v>-4000</v>
      </c>
      <c r="AZ257" s="32" t="n">
        <f aca="false">+R257</f>
        <v>-3774.0775</v>
      </c>
      <c r="BA257" s="32" t="n">
        <f aca="false">+'load Info'!S257</f>
        <v>0</v>
      </c>
      <c r="BB257" s="32" t="n">
        <f aca="false">+X257</f>
        <v>-478</v>
      </c>
      <c r="BE257" s="57" t="n">
        <f aca="false">IF(AX257&lt;0,AX257,0)</f>
        <v>0</v>
      </c>
      <c r="BF257" s="57" t="n">
        <f aca="false">IF(AY257&lt;0,AY257,0)</f>
        <v>-4000</v>
      </c>
      <c r="BG257" s="57" t="n">
        <f aca="false">IF(AZ257&lt;0,AZ257,0)</f>
        <v>-3774.0775</v>
      </c>
      <c r="BH257" s="57" t="n">
        <f aca="false">IF(BA257&lt;0,BA257,0)</f>
        <v>0</v>
      </c>
      <c r="BI257" s="57" t="n">
        <f aca="false">IF(BB257&lt;0,BB257,0)</f>
        <v>-478</v>
      </c>
      <c r="BJ257" s="32" t="n">
        <f aca="false">SUM(BE257:BI257)</f>
        <v>-8252.0775</v>
      </c>
      <c r="BK257" s="9" t="n">
        <v>97</v>
      </c>
    </row>
    <row r="258" customFormat="false" ht="12.75" hidden="false" customHeight="false" outlineLevel="0" collapsed="false">
      <c r="B258" s="9" t="n">
        <f aca="false">+MONTH(D258)</f>
        <v>9</v>
      </c>
      <c r="D258" s="2" t="n">
        <v>35681</v>
      </c>
      <c r="E258" s="62" t="n">
        <v>0</v>
      </c>
      <c r="F258" s="62" t="n">
        <v>0</v>
      </c>
      <c r="G258" s="62" t="n">
        <v>70</v>
      </c>
      <c r="H258" s="62" t="n">
        <v>81</v>
      </c>
      <c r="I258" s="50" t="n">
        <f aca="false">AVERAGE(G258:H258)</f>
        <v>75.5</v>
      </c>
      <c r="J258" s="37" t="s">
        <v>72</v>
      </c>
      <c r="K258" s="5" t="n">
        <v>4883</v>
      </c>
      <c r="L258" s="54" t="n">
        <v>13884</v>
      </c>
      <c r="M258" s="54" t="n">
        <v>334.6</v>
      </c>
      <c r="N258" s="54" t="n">
        <v>-4000</v>
      </c>
      <c r="O258" s="63"/>
      <c r="P258" s="5" t="n">
        <v>9428</v>
      </c>
      <c r="Q258" s="54" t="n">
        <v>5142</v>
      </c>
      <c r="R258" s="63" t="n">
        <v>-310.44</v>
      </c>
      <c r="S258" s="54" t="n">
        <v>0</v>
      </c>
      <c r="T258" s="54"/>
      <c r="U258" s="54" t="n">
        <v>-35.6489</v>
      </c>
      <c r="V258" s="5" t="n">
        <v>4000</v>
      </c>
      <c r="W258" s="54" t="n">
        <v>14956</v>
      </c>
      <c r="X258" s="54" t="n">
        <v>-478</v>
      </c>
      <c r="Y258" s="54" t="n">
        <v>0</v>
      </c>
      <c r="Z258" s="63" t="n">
        <v>-185</v>
      </c>
      <c r="AA258" s="54" t="n">
        <v>0</v>
      </c>
      <c r="AB258" s="53" t="n">
        <f aca="false">SUM(K258:Z258)</f>
        <v>47618.5111</v>
      </c>
      <c r="AC258" s="54" t="n">
        <v>49244</v>
      </c>
      <c r="AD258" s="54" t="n">
        <v>58387</v>
      </c>
      <c r="AE258" s="54" t="n">
        <v>5488</v>
      </c>
      <c r="AF258" s="54" t="n">
        <v>0</v>
      </c>
      <c r="AG258" s="54" t="n">
        <v>0</v>
      </c>
      <c r="AH258" s="53" t="n">
        <f aca="false">SUM(AC258:AG258)</f>
        <v>113119</v>
      </c>
      <c r="AI258" s="55" t="n">
        <f aca="false">+AB258-L258-Q258</f>
        <v>28592.5111</v>
      </c>
      <c r="AJ258" s="32" t="n">
        <f aca="false">L258+Q258</f>
        <v>19026</v>
      </c>
      <c r="AK258" s="56" t="s">
        <v>73</v>
      </c>
      <c r="AL258" s="56" t="s">
        <v>73</v>
      </c>
      <c r="AM258" s="56" t="n">
        <v>0</v>
      </c>
      <c r="AN258" s="32" t="n">
        <f aca="false">+AJ258-AM258</f>
        <v>19026</v>
      </c>
      <c r="AO258" s="32" t="n">
        <f aca="false">AC258-AJ258</f>
        <v>30218</v>
      </c>
      <c r="AP258" s="2" t="n">
        <v>35681</v>
      </c>
      <c r="AQ258" s="56" t="s">
        <v>73</v>
      </c>
      <c r="AR258" s="56" t="s">
        <v>73</v>
      </c>
      <c r="AS258" s="56" t="s">
        <v>73</v>
      </c>
      <c r="AX258" s="32" t="n">
        <f aca="false">+M258</f>
        <v>334.6</v>
      </c>
      <c r="AY258" s="32" t="n">
        <f aca="false">+N258</f>
        <v>-4000</v>
      </c>
      <c r="AZ258" s="32" t="n">
        <f aca="false">+R258</f>
        <v>-310.44</v>
      </c>
      <c r="BA258" s="32" t="n">
        <f aca="false">+'load Info'!S258</f>
        <v>0</v>
      </c>
      <c r="BB258" s="32" t="n">
        <f aca="false">+X258</f>
        <v>-478</v>
      </c>
      <c r="BE258" s="57" t="n">
        <f aca="false">IF(AX258&lt;0,AX258,0)</f>
        <v>0</v>
      </c>
      <c r="BF258" s="57" t="n">
        <f aca="false">IF(AY258&lt;0,AY258,0)</f>
        <v>-4000</v>
      </c>
      <c r="BG258" s="57" t="n">
        <f aca="false">IF(AZ258&lt;0,AZ258,0)</f>
        <v>-310.44</v>
      </c>
      <c r="BH258" s="57" t="n">
        <f aca="false">IF(BA258&lt;0,BA258,0)</f>
        <v>0</v>
      </c>
      <c r="BI258" s="57" t="n">
        <f aca="false">IF(BB258&lt;0,BB258,0)</f>
        <v>-478</v>
      </c>
      <c r="BJ258" s="32" t="n">
        <f aca="false">SUM(BE258:BI258)</f>
        <v>-4788.44</v>
      </c>
      <c r="BK258" s="9" t="n">
        <v>97</v>
      </c>
    </row>
    <row r="259" customFormat="false" ht="12.75" hidden="false" customHeight="false" outlineLevel="0" collapsed="false">
      <c r="B259" s="9" t="n">
        <f aca="false">+MONTH(D259)</f>
        <v>9</v>
      </c>
      <c r="D259" s="2" t="n">
        <v>35682</v>
      </c>
      <c r="E259" s="62" t="n">
        <v>0</v>
      </c>
      <c r="F259" s="62" t="n">
        <v>0</v>
      </c>
      <c r="G259" s="62" t="n">
        <v>72</v>
      </c>
      <c r="H259" s="62" t="n">
        <v>75</v>
      </c>
      <c r="I259" s="50" t="n">
        <f aca="false">AVERAGE(G259:H259)</f>
        <v>73.5</v>
      </c>
      <c r="J259" s="37" t="s">
        <v>72</v>
      </c>
      <c r="K259" s="5" t="n">
        <v>12883</v>
      </c>
      <c r="L259" s="54" t="n">
        <v>13884</v>
      </c>
      <c r="M259" s="54" t="n">
        <v>-2238.4</v>
      </c>
      <c r="N259" s="54" t="n">
        <v>-4000</v>
      </c>
      <c r="O259" s="63"/>
      <c r="P259" s="5" t="n">
        <v>9428</v>
      </c>
      <c r="Q259" s="54" t="n">
        <v>5142</v>
      </c>
      <c r="R259" s="63" t="n">
        <v>-4041.745</v>
      </c>
      <c r="S259" s="54" t="n">
        <v>0</v>
      </c>
      <c r="T259" s="54"/>
      <c r="U259" s="54" t="n">
        <v>-26.3206375</v>
      </c>
      <c r="V259" s="5" t="n">
        <v>4000</v>
      </c>
      <c r="W259" s="54" t="n">
        <v>14956</v>
      </c>
      <c r="X259" s="54" t="n">
        <v>-478</v>
      </c>
      <c r="Y259" s="54" t="n">
        <v>0</v>
      </c>
      <c r="Z259" s="63" t="n">
        <v>-185</v>
      </c>
      <c r="AA259" s="54" t="n">
        <v>0</v>
      </c>
      <c r="AB259" s="53" t="n">
        <f aca="false">SUM(K259:Z259)</f>
        <v>49323.5343625</v>
      </c>
      <c r="AC259" s="54" t="n">
        <v>49818</v>
      </c>
      <c r="AD259" s="54" t="n">
        <v>39261</v>
      </c>
      <c r="AE259" s="54" t="n">
        <v>331</v>
      </c>
      <c r="AF259" s="54" t="n">
        <v>0</v>
      </c>
      <c r="AG259" s="54" t="n">
        <v>0</v>
      </c>
      <c r="AH259" s="53" t="n">
        <f aca="false">SUM(AC259:AG259)</f>
        <v>89410</v>
      </c>
      <c r="AI259" s="55" t="n">
        <f aca="false">+AB259-L259-Q259</f>
        <v>30297.5343625</v>
      </c>
      <c r="AJ259" s="32" t="n">
        <f aca="false">L259+Q259</f>
        <v>19026</v>
      </c>
      <c r="AK259" s="56" t="s">
        <v>73</v>
      </c>
      <c r="AL259" s="56" t="s">
        <v>73</v>
      </c>
      <c r="AM259" s="56" t="n">
        <v>0</v>
      </c>
      <c r="AN259" s="32" t="n">
        <f aca="false">+AJ259-AM259</f>
        <v>19026</v>
      </c>
      <c r="AO259" s="32" t="n">
        <f aca="false">AC259-AJ259</f>
        <v>30792</v>
      </c>
      <c r="AP259" s="2" t="n">
        <v>35682</v>
      </c>
      <c r="AQ259" s="56" t="s">
        <v>73</v>
      </c>
      <c r="AR259" s="56" t="s">
        <v>73</v>
      </c>
      <c r="AS259" s="56" t="s">
        <v>73</v>
      </c>
      <c r="AX259" s="32" t="n">
        <f aca="false">+M259</f>
        <v>-2238.4</v>
      </c>
      <c r="AY259" s="32" t="n">
        <f aca="false">+N259</f>
        <v>-4000</v>
      </c>
      <c r="AZ259" s="32" t="n">
        <f aca="false">+R259</f>
        <v>-4041.745</v>
      </c>
      <c r="BA259" s="32" t="n">
        <f aca="false">+'load Info'!S259</f>
        <v>0</v>
      </c>
      <c r="BB259" s="32" t="n">
        <f aca="false">+X259</f>
        <v>-478</v>
      </c>
      <c r="BE259" s="57" t="n">
        <f aca="false">IF(AX259&lt;0,AX259,0)</f>
        <v>-2238.4</v>
      </c>
      <c r="BF259" s="57" t="n">
        <f aca="false">IF(AY259&lt;0,AY259,0)</f>
        <v>-4000</v>
      </c>
      <c r="BG259" s="57" t="n">
        <f aca="false">IF(AZ259&lt;0,AZ259,0)</f>
        <v>-4041.745</v>
      </c>
      <c r="BH259" s="57" t="n">
        <f aca="false">IF(BA259&lt;0,BA259,0)</f>
        <v>0</v>
      </c>
      <c r="BI259" s="57" t="n">
        <f aca="false">IF(BB259&lt;0,BB259,0)</f>
        <v>-478</v>
      </c>
      <c r="BJ259" s="32" t="n">
        <f aca="false">SUM(BE259:BI259)</f>
        <v>-10758.145</v>
      </c>
      <c r="BK259" s="9" t="n">
        <v>97</v>
      </c>
    </row>
    <row r="260" customFormat="false" ht="12.75" hidden="false" customHeight="false" outlineLevel="0" collapsed="false">
      <c r="B260" s="9" t="n">
        <f aca="false">+MONTH(D260)</f>
        <v>9</v>
      </c>
      <c r="D260" s="2" t="n">
        <v>35683</v>
      </c>
      <c r="E260" s="62" t="n">
        <v>0</v>
      </c>
      <c r="F260" s="62" t="n">
        <v>0</v>
      </c>
      <c r="G260" s="62" t="n">
        <v>70</v>
      </c>
      <c r="H260" s="62" t="n">
        <v>82</v>
      </c>
      <c r="I260" s="50" t="n">
        <f aca="false">AVERAGE(G260:H260)</f>
        <v>76</v>
      </c>
      <c r="J260" s="37" t="s">
        <v>72</v>
      </c>
      <c r="K260" s="5" t="n">
        <v>12883</v>
      </c>
      <c r="L260" s="54" t="n">
        <v>13884</v>
      </c>
      <c r="M260" s="54" t="n">
        <v>-3457.4</v>
      </c>
      <c r="N260" s="54" t="n">
        <v>-4000</v>
      </c>
      <c r="O260" s="63"/>
      <c r="P260" s="5" t="n">
        <v>9428</v>
      </c>
      <c r="Q260" s="54" t="n">
        <v>5142</v>
      </c>
      <c r="R260" s="63" t="n">
        <v>-1727.975</v>
      </c>
      <c r="S260" s="54" t="n">
        <v>0</v>
      </c>
      <c r="T260" s="54"/>
      <c r="U260" s="54" t="n">
        <v>-32.1050625</v>
      </c>
      <c r="V260" s="5" t="n">
        <v>4000</v>
      </c>
      <c r="W260" s="54" t="n">
        <v>14956</v>
      </c>
      <c r="X260" s="54" t="n">
        <v>-478</v>
      </c>
      <c r="Y260" s="54" t="n">
        <v>0</v>
      </c>
      <c r="Z260" s="63" t="n">
        <v>-185</v>
      </c>
      <c r="AA260" s="54" t="n">
        <v>0</v>
      </c>
      <c r="AB260" s="53" t="n">
        <f aca="false">SUM(K260:Z260)</f>
        <v>50412.5199375</v>
      </c>
      <c r="AC260" s="54" t="n">
        <v>50674</v>
      </c>
      <c r="AD260" s="54" t="n">
        <v>683</v>
      </c>
      <c r="AE260" s="54" t="n">
        <v>157</v>
      </c>
      <c r="AF260" s="54" t="n">
        <v>0</v>
      </c>
      <c r="AG260" s="54" t="n">
        <v>0</v>
      </c>
      <c r="AH260" s="53" t="n">
        <f aca="false">SUM(AC260:AG260)</f>
        <v>51514</v>
      </c>
      <c r="AI260" s="55" t="n">
        <f aca="false">+AB260-L260-Q260</f>
        <v>31386.5199375</v>
      </c>
      <c r="AJ260" s="32" t="n">
        <f aca="false">L260+Q260</f>
        <v>19026</v>
      </c>
      <c r="AK260" s="56" t="s">
        <v>73</v>
      </c>
      <c r="AL260" s="56" t="s">
        <v>73</v>
      </c>
      <c r="AM260" s="56" t="n">
        <v>0</v>
      </c>
      <c r="AN260" s="32" t="n">
        <f aca="false">+AJ260-AM260</f>
        <v>19026</v>
      </c>
      <c r="AO260" s="32" t="n">
        <f aca="false">AC260-AJ260</f>
        <v>31648</v>
      </c>
      <c r="AP260" s="2" t="n">
        <v>35683</v>
      </c>
      <c r="AQ260" s="56" t="s">
        <v>73</v>
      </c>
      <c r="AR260" s="56" t="s">
        <v>73</v>
      </c>
      <c r="AS260" s="56" t="s">
        <v>73</v>
      </c>
      <c r="AX260" s="32" t="n">
        <f aca="false">+M260</f>
        <v>-3457.4</v>
      </c>
      <c r="AY260" s="32" t="n">
        <f aca="false">+N260</f>
        <v>-4000</v>
      </c>
      <c r="AZ260" s="32" t="n">
        <f aca="false">+R260</f>
        <v>-1727.975</v>
      </c>
      <c r="BA260" s="32" t="n">
        <f aca="false">+'load Info'!S260</f>
        <v>0</v>
      </c>
      <c r="BB260" s="32" t="n">
        <f aca="false">+X260</f>
        <v>-478</v>
      </c>
      <c r="BE260" s="57" t="n">
        <f aca="false">IF(AX260&lt;0,AX260,0)</f>
        <v>-3457.4</v>
      </c>
      <c r="BF260" s="57" t="n">
        <f aca="false">IF(AY260&lt;0,AY260,0)</f>
        <v>-4000</v>
      </c>
      <c r="BG260" s="57" t="n">
        <f aca="false">IF(AZ260&lt;0,AZ260,0)</f>
        <v>-1727.975</v>
      </c>
      <c r="BH260" s="57" t="n">
        <f aca="false">IF(BA260&lt;0,BA260,0)</f>
        <v>0</v>
      </c>
      <c r="BI260" s="57" t="n">
        <f aca="false">IF(BB260&lt;0,BB260,0)</f>
        <v>-478</v>
      </c>
      <c r="BJ260" s="32" t="n">
        <f aca="false">SUM(BE260:BI260)</f>
        <v>-9663.375</v>
      </c>
      <c r="BK260" s="9" t="n">
        <v>97</v>
      </c>
    </row>
    <row r="261" customFormat="false" ht="12.75" hidden="false" customHeight="false" outlineLevel="0" collapsed="false">
      <c r="B261" s="9" t="n">
        <f aca="false">+MONTH(D261)</f>
        <v>9</v>
      </c>
      <c r="D261" s="2" t="n">
        <v>35684</v>
      </c>
      <c r="E261" s="62" t="n">
        <v>0</v>
      </c>
      <c r="F261" s="62" t="n">
        <v>0</v>
      </c>
      <c r="G261" s="62" t="n">
        <v>68</v>
      </c>
      <c r="H261" s="62" t="n">
        <v>79</v>
      </c>
      <c r="I261" s="50" t="n">
        <f aca="false">AVERAGE(G261:H261)</f>
        <v>73.5</v>
      </c>
      <c r="J261" s="37" t="s">
        <v>72</v>
      </c>
      <c r="K261" s="5" t="n">
        <v>12883</v>
      </c>
      <c r="L261" s="54" t="n">
        <v>13884</v>
      </c>
      <c r="M261" s="54" t="n">
        <v>-4372.4</v>
      </c>
      <c r="N261" s="54" t="n">
        <v>-4000</v>
      </c>
      <c r="O261" s="63"/>
      <c r="P261" s="5" t="n">
        <v>9428</v>
      </c>
      <c r="Q261" s="54" t="n">
        <v>5142</v>
      </c>
      <c r="R261" s="63" t="n">
        <v>-755.55</v>
      </c>
      <c r="S261" s="54" t="n">
        <v>0</v>
      </c>
      <c r="T261" s="54"/>
      <c r="U261" s="54" t="n">
        <v>-34.536125</v>
      </c>
      <c r="V261" s="5" t="n">
        <v>4000</v>
      </c>
      <c r="W261" s="54" t="n">
        <v>14956</v>
      </c>
      <c r="X261" s="54" t="n">
        <v>-478</v>
      </c>
      <c r="Y261" s="54" t="n">
        <v>0</v>
      </c>
      <c r="Z261" s="63" t="n">
        <v>-185</v>
      </c>
      <c r="AA261" s="54" t="n">
        <v>0</v>
      </c>
      <c r="AB261" s="53" t="n">
        <f aca="false">SUM(K261:Z261)</f>
        <v>50467.513875</v>
      </c>
      <c r="AC261" s="54" t="n">
        <v>51233</v>
      </c>
      <c r="AD261" s="54" t="n">
        <v>7590</v>
      </c>
      <c r="AE261" s="54" t="n">
        <v>48</v>
      </c>
      <c r="AF261" s="54" t="n">
        <v>0</v>
      </c>
      <c r="AG261" s="54" t="n">
        <v>0</v>
      </c>
      <c r="AH261" s="53" t="n">
        <f aca="false">SUM(AC261:AG261)</f>
        <v>58871</v>
      </c>
      <c r="AI261" s="55" t="n">
        <f aca="false">+AB261-L261-Q261</f>
        <v>31441.513875</v>
      </c>
      <c r="AJ261" s="32" t="n">
        <f aca="false">L261+Q261</f>
        <v>19026</v>
      </c>
      <c r="AK261" s="56" t="s">
        <v>73</v>
      </c>
      <c r="AL261" s="56" t="s">
        <v>73</v>
      </c>
      <c r="AM261" s="56" t="n">
        <v>0</v>
      </c>
      <c r="AN261" s="32" t="n">
        <f aca="false">+AJ261-AM261</f>
        <v>19026</v>
      </c>
      <c r="AO261" s="32" t="n">
        <f aca="false">AC261-AJ261</f>
        <v>32207</v>
      </c>
      <c r="AP261" s="2" t="n">
        <v>35684</v>
      </c>
      <c r="AQ261" s="56" t="s">
        <v>73</v>
      </c>
      <c r="AR261" s="56" t="s">
        <v>73</v>
      </c>
      <c r="AS261" s="56" t="s">
        <v>73</v>
      </c>
      <c r="AX261" s="32" t="n">
        <f aca="false">+M261</f>
        <v>-4372.4</v>
      </c>
      <c r="AY261" s="32" t="n">
        <f aca="false">+N261</f>
        <v>-4000</v>
      </c>
      <c r="AZ261" s="32" t="n">
        <f aca="false">+R261</f>
        <v>-755.55</v>
      </c>
      <c r="BA261" s="32" t="n">
        <f aca="false">+'load Info'!S261</f>
        <v>0</v>
      </c>
      <c r="BB261" s="32" t="n">
        <f aca="false">+X261</f>
        <v>-478</v>
      </c>
      <c r="BE261" s="57" t="n">
        <f aca="false">IF(AX261&lt;0,AX261,0)</f>
        <v>-4372.4</v>
      </c>
      <c r="BF261" s="57" t="n">
        <f aca="false">IF(AY261&lt;0,AY261,0)</f>
        <v>-4000</v>
      </c>
      <c r="BG261" s="57" t="n">
        <f aca="false">IF(AZ261&lt;0,AZ261,0)</f>
        <v>-755.55</v>
      </c>
      <c r="BH261" s="57" t="n">
        <f aca="false">IF(BA261&lt;0,BA261,0)</f>
        <v>0</v>
      </c>
      <c r="BI261" s="57" t="n">
        <f aca="false">IF(BB261&lt;0,BB261,0)</f>
        <v>-478</v>
      </c>
      <c r="BJ261" s="32" t="n">
        <f aca="false">SUM(BE261:BI261)</f>
        <v>-9605.95</v>
      </c>
      <c r="BK261" s="9" t="n">
        <v>97</v>
      </c>
    </row>
    <row r="262" customFormat="false" ht="12.75" hidden="false" customHeight="false" outlineLevel="0" collapsed="false">
      <c r="B262" s="9" t="n">
        <f aca="false">+MONTH(D262)</f>
        <v>9</v>
      </c>
      <c r="D262" s="2" t="n">
        <v>35685</v>
      </c>
      <c r="E262" s="62" t="n">
        <v>0</v>
      </c>
      <c r="F262" s="62" t="n">
        <v>0</v>
      </c>
      <c r="G262" s="62" t="n">
        <v>71</v>
      </c>
      <c r="H262" s="62" t="n">
        <v>81</v>
      </c>
      <c r="I262" s="50" t="n">
        <f aca="false">AVERAGE(G262:H262)</f>
        <v>76</v>
      </c>
      <c r="J262" s="37" t="s">
        <v>72</v>
      </c>
      <c r="K262" s="5" t="n">
        <v>12883</v>
      </c>
      <c r="L262" s="54" t="n">
        <v>13884</v>
      </c>
      <c r="M262" s="54" t="n">
        <v>-4647.4</v>
      </c>
      <c r="N262" s="54" t="n">
        <v>-4000</v>
      </c>
      <c r="O262" s="63"/>
      <c r="P262" s="5" t="n">
        <v>9428</v>
      </c>
      <c r="Q262" s="54" t="n">
        <v>3942</v>
      </c>
      <c r="R262" s="63" t="n">
        <v>-1467.3175</v>
      </c>
      <c r="S262" s="54" t="n">
        <v>0</v>
      </c>
      <c r="T262" s="54"/>
      <c r="U262" s="54" t="n">
        <v>-29.75670625</v>
      </c>
      <c r="V262" s="5" t="n">
        <v>4000</v>
      </c>
      <c r="W262" s="54" t="n">
        <v>14956</v>
      </c>
      <c r="X262" s="54" t="n">
        <v>-478</v>
      </c>
      <c r="Y262" s="54" t="n">
        <v>0</v>
      </c>
      <c r="Z262" s="63" t="n">
        <v>-185</v>
      </c>
      <c r="AA262" s="54" t="n">
        <v>0</v>
      </c>
      <c r="AB262" s="53" t="n">
        <f aca="false">SUM(K262:Z262)</f>
        <v>48285.52579375</v>
      </c>
      <c r="AC262" s="54" t="n">
        <v>47153</v>
      </c>
      <c r="AD262" s="54" t="n">
        <v>0</v>
      </c>
      <c r="AE262" s="54" t="n">
        <v>0</v>
      </c>
      <c r="AF262" s="54" t="n">
        <v>0</v>
      </c>
      <c r="AG262" s="54" t="n">
        <v>0</v>
      </c>
      <c r="AH262" s="53" t="n">
        <f aca="false">SUM(AC262:AG262)</f>
        <v>47153</v>
      </c>
      <c r="AI262" s="55" t="n">
        <f aca="false">+AB262-L262-Q262</f>
        <v>30459.52579375</v>
      </c>
      <c r="AJ262" s="32" t="n">
        <f aca="false">L262+Q262</f>
        <v>17826</v>
      </c>
      <c r="AK262" s="56" t="s">
        <v>73</v>
      </c>
      <c r="AL262" s="56" t="s">
        <v>73</v>
      </c>
      <c r="AM262" s="56" t="n">
        <v>0</v>
      </c>
      <c r="AN262" s="32" t="n">
        <f aca="false">+AJ262-AM262</f>
        <v>17826</v>
      </c>
      <c r="AO262" s="32" t="n">
        <f aca="false">AC262-AJ262</f>
        <v>29327</v>
      </c>
      <c r="AP262" s="2" t="n">
        <v>35685</v>
      </c>
      <c r="AQ262" s="56" t="s">
        <v>73</v>
      </c>
      <c r="AR262" s="56" t="s">
        <v>73</v>
      </c>
      <c r="AS262" s="56" t="s">
        <v>73</v>
      </c>
      <c r="AX262" s="32" t="n">
        <f aca="false">+M262</f>
        <v>-4647.4</v>
      </c>
      <c r="AY262" s="32" t="n">
        <f aca="false">+N262</f>
        <v>-4000</v>
      </c>
      <c r="AZ262" s="32" t="n">
        <f aca="false">+R262</f>
        <v>-1467.3175</v>
      </c>
      <c r="BA262" s="32" t="n">
        <f aca="false">+'load Info'!S262</f>
        <v>0</v>
      </c>
      <c r="BB262" s="32" t="n">
        <f aca="false">+X262</f>
        <v>-478</v>
      </c>
      <c r="BE262" s="57" t="n">
        <f aca="false">IF(AX262&lt;0,AX262,0)</f>
        <v>-4647.4</v>
      </c>
      <c r="BF262" s="57" t="n">
        <f aca="false">IF(AY262&lt;0,AY262,0)</f>
        <v>-4000</v>
      </c>
      <c r="BG262" s="57" t="n">
        <f aca="false">IF(AZ262&lt;0,AZ262,0)</f>
        <v>-1467.3175</v>
      </c>
      <c r="BH262" s="57" t="n">
        <f aca="false">IF(BA262&lt;0,BA262,0)</f>
        <v>0</v>
      </c>
      <c r="BI262" s="57" t="n">
        <f aca="false">IF(BB262&lt;0,BB262,0)</f>
        <v>-478</v>
      </c>
      <c r="BJ262" s="32" t="n">
        <f aca="false">SUM(BE262:BI262)</f>
        <v>-10592.7175</v>
      </c>
      <c r="BK262" s="9" t="n">
        <v>97</v>
      </c>
    </row>
    <row r="263" customFormat="false" ht="12.75" hidden="false" customHeight="false" outlineLevel="0" collapsed="false">
      <c r="B263" s="9" t="n">
        <f aca="false">+MONTH(D263)</f>
        <v>9</v>
      </c>
      <c r="D263" s="2" t="n">
        <v>35686</v>
      </c>
      <c r="E263" s="62" t="n">
        <v>0</v>
      </c>
      <c r="F263" s="62" t="n">
        <v>0</v>
      </c>
      <c r="G263" s="62" t="n">
        <v>66</v>
      </c>
      <c r="H263" s="62" t="n">
        <v>77</v>
      </c>
      <c r="I263" s="50" t="n">
        <f aca="false">AVERAGE(G263:H263)</f>
        <v>71.5</v>
      </c>
      <c r="J263" s="37" t="s">
        <v>72</v>
      </c>
      <c r="K263" s="5" t="n">
        <v>8883</v>
      </c>
      <c r="L263" s="54" t="n">
        <v>14059</v>
      </c>
      <c r="M263" s="54" t="n">
        <v>-3863.4</v>
      </c>
      <c r="N263" s="54" t="n">
        <v>-4000</v>
      </c>
      <c r="O263" s="63"/>
      <c r="P263" s="5" t="n">
        <v>9428</v>
      </c>
      <c r="Q263" s="54" t="n">
        <v>3942</v>
      </c>
      <c r="R263" s="63" t="n">
        <v>-1538.495</v>
      </c>
      <c r="S263" s="54" t="n">
        <v>0</v>
      </c>
      <c r="T263" s="54"/>
      <c r="U263" s="54" t="n">
        <v>-29.5787625</v>
      </c>
      <c r="V263" s="5" t="n">
        <v>4000</v>
      </c>
      <c r="W263" s="54" t="n">
        <v>14956</v>
      </c>
      <c r="X263" s="54" t="n">
        <v>-478</v>
      </c>
      <c r="Y263" s="54" t="n">
        <v>0</v>
      </c>
      <c r="Z263" s="63" t="n">
        <v>-185</v>
      </c>
      <c r="AA263" s="54" t="n">
        <v>0</v>
      </c>
      <c r="AB263" s="53" t="n">
        <f aca="false">SUM(K263:Z263)</f>
        <v>45173.5262375</v>
      </c>
      <c r="AC263" s="54" t="n">
        <v>41603</v>
      </c>
      <c r="AD263" s="54" t="n">
        <v>0</v>
      </c>
      <c r="AE263" s="54" t="n">
        <v>0</v>
      </c>
      <c r="AF263" s="54" t="n">
        <v>0</v>
      </c>
      <c r="AG263" s="54" t="n">
        <v>0</v>
      </c>
      <c r="AH263" s="53" t="n">
        <f aca="false">SUM(AC263:AG263)</f>
        <v>41603</v>
      </c>
      <c r="AI263" s="55" t="n">
        <f aca="false">+AB263-L263-Q263</f>
        <v>27172.5262375</v>
      </c>
      <c r="AJ263" s="32" t="n">
        <f aca="false">L263+Q263</f>
        <v>18001</v>
      </c>
      <c r="AK263" s="56" t="s">
        <v>73</v>
      </c>
      <c r="AL263" s="56" t="s">
        <v>73</v>
      </c>
      <c r="AM263" s="56" t="n">
        <v>0</v>
      </c>
      <c r="AN263" s="32" t="n">
        <f aca="false">+AJ263-AM263</f>
        <v>18001</v>
      </c>
      <c r="AO263" s="32" t="n">
        <f aca="false">AC263-AJ263</f>
        <v>23602</v>
      </c>
      <c r="AP263" s="2" t="n">
        <v>35686</v>
      </c>
      <c r="AQ263" s="56" t="s">
        <v>73</v>
      </c>
      <c r="AR263" s="56" t="s">
        <v>73</v>
      </c>
      <c r="AS263" s="56" t="s">
        <v>73</v>
      </c>
      <c r="AX263" s="32" t="n">
        <f aca="false">+M263</f>
        <v>-3863.4</v>
      </c>
      <c r="AY263" s="32" t="n">
        <f aca="false">+N263</f>
        <v>-4000</v>
      </c>
      <c r="AZ263" s="32" t="n">
        <f aca="false">+R263</f>
        <v>-1538.495</v>
      </c>
      <c r="BA263" s="32" t="n">
        <f aca="false">+'load Info'!S263</f>
        <v>0</v>
      </c>
      <c r="BB263" s="32" t="n">
        <f aca="false">+X263</f>
        <v>-478</v>
      </c>
      <c r="BE263" s="57" t="n">
        <f aca="false">IF(AX263&lt;0,AX263,0)</f>
        <v>-3863.4</v>
      </c>
      <c r="BF263" s="57" t="n">
        <f aca="false">IF(AY263&lt;0,AY263,0)</f>
        <v>-4000</v>
      </c>
      <c r="BG263" s="57" t="n">
        <f aca="false">IF(AZ263&lt;0,AZ263,0)</f>
        <v>-1538.495</v>
      </c>
      <c r="BH263" s="57" t="n">
        <f aca="false">IF(BA263&lt;0,BA263,0)</f>
        <v>0</v>
      </c>
      <c r="BI263" s="57" t="n">
        <f aca="false">IF(BB263&lt;0,BB263,0)</f>
        <v>-478</v>
      </c>
      <c r="BJ263" s="32" t="n">
        <f aca="false">SUM(BE263:BI263)</f>
        <v>-9879.895</v>
      </c>
      <c r="BK263" s="9" t="n">
        <v>97</v>
      </c>
    </row>
    <row r="264" customFormat="false" ht="12.75" hidden="false" customHeight="false" outlineLevel="0" collapsed="false">
      <c r="B264" s="9" t="n">
        <f aca="false">+MONTH(D264)</f>
        <v>9</v>
      </c>
      <c r="D264" s="2" t="n">
        <v>35687</v>
      </c>
      <c r="E264" s="62" t="n">
        <v>0</v>
      </c>
      <c r="F264" s="62" t="n">
        <v>0</v>
      </c>
      <c r="G264" s="62" t="n">
        <v>66</v>
      </c>
      <c r="H264" s="62" t="n">
        <v>79</v>
      </c>
      <c r="I264" s="50" t="n">
        <f aca="false">AVERAGE(G264:H264)</f>
        <v>72.5</v>
      </c>
      <c r="J264" s="37" t="s">
        <v>72</v>
      </c>
      <c r="K264" s="5" t="n">
        <v>8883</v>
      </c>
      <c r="L264" s="54" t="n">
        <v>14059</v>
      </c>
      <c r="M264" s="54" t="n">
        <v>-1143.4</v>
      </c>
      <c r="N264" s="54" t="n">
        <v>-4000</v>
      </c>
      <c r="O264" s="63"/>
      <c r="P264" s="5" t="n">
        <v>9428</v>
      </c>
      <c r="Q264" s="54" t="n">
        <v>3942</v>
      </c>
      <c r="R264" s="63" t="n">
        <v>-3006.155</v>
      </c>
      <c r="S264" s="54" t="n">
        <v>0</v>
      </c>
      <c r="T264" s="54"/>
      <c r="U264" s="54" t="n">
        <v>-25.9096125</v>
      </c>
      <c r="V264" s="5" t="n">
        <v>4000</v>
      </c>
      <c r="W264" s="54" t="n">
        <v>14956</v>
      </c>
      <c r="X264" s="54" t="n">
        <v>-478</v>
      </c>
      <c r="Y264" s="54" t="n">
        <v>0</v>
      </c>
      <c r="Z264" s="63" t="n">
        <v>-185</v>
      </c>
      <c r="AA264" s="54" t="n">
        <v>0</v>
      </c>
      <c r="AB264" s="53" t="n">
        <f aca="false">SUM(K264:Z264)</f>
        <v>46429.5353875</v>
      </c>
      <c r="AC264" s="54" t="n">
        <v>45965</v>
      </c>
      <c r="AD264" s="54" t="n">
        <v>5900</v>
      </c>
      <c r="AE264" s="54" t="n">
        <v>21</v>
      </c>
      <c r="AF264" s="54" t="n">
        <v>0</v>
      </c>
      <c r="AG264" s="54" t="n">
        <v>0</v>
      </c>
      <c r="AH264" s="53" t="n">
        <f aca="false">SUM(AC264:AG264)</f>
        <v>51886</v>
      </c>
      <c r="AI264" s="55" t="n">
        <f aca="false">+AB264-L264-Q264</f>
        <v>28428.5353875</v>
      </c>
      <c r="AJ264" s="32" t="n">
        <f aca="false">L264+Q264</f>
        <v>18001</v>
      </c>
      <c r="AK264" s="56" t="s">
        <v>73</v>
      </c>
      <c r="AL264" s="56" t="s">
        <v>73</v>
      </c>
      <c r="AM264" s="56" t="n">
        <v>0</v>
      </c>
      <c r="AN264" s="32" t="n">
        <f aca="false">+AJ264-AM264</f>
        <v>18001</v>
      </c>
      <c r="AO264" s="32" t="n">
        <f aca="false">AC264-AJ264</f>
        <v>27964</v>
      </c>
      <c r="AP264" s="2" t="n">
        <v>35687</v>
      </c>
      <c r="AQ264" s="56" t="s">
        <v>73</v>
      </c>
      <c r="AR264" s="56" t="s">
        <v>73</v>
      </c>
      <c r="AS264" s="56" t="s">
        <v>73</v>
      </c>
      <c r="AX264" s="32" t="n">
        <f aca="false">+M264</f>
        <v>-1143.4</v>
      </c>
      <c r="AY264" s="32" t="n">
        <f aca="false">+N264</f>
        <v>-4000</v>
      </c>
      <c r="AZ264" s="32" t="n">
        <f aca="false">+R264</f>
        <v>-3006.155</v>
      </c>
      <c r="BA264" s="32" t="n">
        <f aca="false">+'load Info'!S264</f>
        <v>0</v>
      </c>
      <c r="BB264" s="32" t="n">
        <f aca="false">+X264</f>
        <v>-478</v>
      </c>
      <c r="BE264" s="57" t="n">
        <f aca="false">IF(AX264&lt;0,AX264,0)</f>
        <v>-1143.4</v>
      </c>
      <c r="BF264" s="57" t="n">
        <f aca="false">IF(AY264&lt;0,AY264,0)</f>
        <v>-4000</v>
      </c>
      <c r="BG264" s="57" t="n">
        <f aca="false">IF(AZ264&lt;0,AZ264,0)</f>
        <v>-3006.155</v>
      </c>
      <c r="BH264" s="57" t="n">
        <f aca="false">IF(BA264&lt;0,BA264,0)</f>
        <v>0</v>
      </c>
      <c r="BI264" s="57" t="n">
        <f aca="false">IF(BB264&lt;0,BB264,0)</f>
        <v>-478</v>
      </c>
      <c r="BJ264" s="32" t="n">
        <f aca="false">SUM(BE264:BI264)</f>
        <v>-8627.555</v>
      </c>
      <c r="BK264" s="9" t="n">
        <v>97</v>
      </c>
    </row>
    <row r="265" customFormat="false" ht="12.75" hidden="false" customHeight="false" outlineLevel="0" collapsed="false">
      <c r="B265" s="9" t="n">
        <f aca="false">+MONTH(D265)</f>
        <v>9</v>
      </c>
      <c r="D265" s="2" t="n">
        <v>35688</v>
      </c>
      <c r="E265" s="62" t="n">
        <v>0</v>
      </c>
      <c r="F265" s="62" t="n">
        <v>0</v>
      </c>
      <c r="G265" s="62" t="n">
        <v>72</v>
      </c>
      <c r="H265" s="62" t="n">
        <v>79</v>
      </c>
      <c r="I265" s="50" t="n">
        <f aca="false">AVERAGE(G265:H265)</f>
        <v>75.5</v>
      </c>
      <c r="J265" s="37" t="s">
        <v>72</v>
      </c>
      <c r="K265" s="5" t="n">
        <v>8883</v>
      </c>
      <c r="L265" s="54" t="n">
        <v>14059</v>
      </c>
      <c r="M265" s="54" t="n">
        <v>-355.4</v>
      </c>
      <c r="N265" s="54" t="n">
        <v>-4000</v>
      </c>
      <c r="O265" s="63"/>
      <c r="P265" s="5" t="n">
        <v>9428</v>
      </c>
      <c r="Q265" s="54" t="n">
        <v>3942</v>
      </c>
      <c r="R265" s="63" t="n">
        <v>2831.4025</v>
      </c>
      <c r="S265" s="54" t="n">
        <v>0</v>
      </c>
      <c r="T265" s="54"/>
      <c r="U265" s="54" t="n">
        <v>-40.50350625</v>
      </c>
      <c r="V265" s="5" t="n">
        <v>4000</v>
      </c>
      <c r="W265" s="54" t="n">
        <v>14956</v>
      </c>
      <c r="X265" s="54" t="n">
        <v>-478</v>
      </c>
      <c r="Y265" s="54" t="n">
        <v>0</v>
      </c>
      <c r="Z265" s="63" t="n">
        <v>-185</v>
      </c>
      <c r="AA265" s="54" t="n">
        <v>0</v>
      </c>
      <c r="AB265" s="53" t="n">
        <f aca="false">SUM(K265:Z265)</f>
        <v>53040.49899375</v>
      </c>
      <c r="AC265" s="54" t="n">
        <v>56666</v>
      </c>
      <c r="AD265" s="54" t="n">
        <v>60385</v>
      </c>
      <c r="AE265" s="54" t="n">
        <v>20</v>
      </c>
      <c r="AF265" s="54" t="n">
        <v>0</v>
      </c>
      <c r="AG265" s="54" t="n">
        <v>0</v>
      </c>
      <c r="AH265" s="53" t="n">
        <f aca="false">SUM(AC265:AG265)</f>
        <v>117071</v>
      </c>
      <c r="AI265" s="55" t="n">
        <f aca="false">+AB265-L265-Q265</f>
        <v>35039.49899375</v>
      </c>
      <c r="AJ265" s="32" t="n">
        <f aca="false">L265+Q265</f>
        <v>18001</v>
      </c>
      <c r="AK265" s="56" t="s">
        <v>73</v>
      </c>
      <c r="AL265" s="56" t="s">
        <v>73</v>
      </c>
      <c r="AM265" s="56" t="n">
        <v>0</v>
      </c>
      <c r="AN265" s="32" t="n">
        <f aca="false">+AJ265-AM265</f>
        <v>18001</v>
      </c>
      <c r="AO265" s="32" t="n">
        <f aca="false">AC265-AJ265</f>
        <v>38665</v>
      </c>
      <c r="AP265" s="2" t="n">
        <v>35688</v>
      </c>
      <c r="AQ265" s="56" t="s">
        <v>73</v>
      </c>
      <c r="AR265" s="56" t="s">
        <v>73</v>
      </c>
      <c r="AS265" s="56" t="s">
        <v>73</v>
      </c>
      <c r="AX265" s="32" t="n">
        <f aca="false">+M265</f>
        <v>-355.4</v>
      </c>
      <c r="AY265" s="32" t="n">
        <f aca="false">+N265</f>
        <v>-4000</v>
      </c>
      <c r="AZ265" s="32" t="n">
        <f aca="false">+R265</f>
        <v>2831.4025</v>
      </c>
      <c r="BA265" s="32" t="n">
        <f aca="false">+'load Info'!S265</f>
        <v>0</v>
      </c>
      <c r="BB265" s="32" t="n">
        <f aca="false">+X265</f>
        <v>-478</v>
      </c>
      <c r="BE265" s="57" t="n">
        <f aca="false">IF(AX265&lt;0,AX265,0)</f>
        <v>-355.4</v>
      </c>
      <c r="BF265" s="57" t="n">
        <f aca="false">IF(AY265&lt;0,AY265,0)</f>
        <v>-4000</v>
      </c>
      <c r="BG265" s="57" t="n">
        <f aca="false">IF(AZ265&lt;0,AZ265,0)</f>
        <v>0</v>
      </c>
      <c r="BH265" s="57" t="n">
        <f aca="false">IF(BA265&lt;0,BA265,0)</f>
        <v>0</v>
      </c>
      <c r="BI265" s="57" t="n">
        <f aca="false">IF(BB265&lt;0,BB265,0)</f>
        <v>-478</v>
      </c>
      <c r="BJ265" s="32" t="n">
        <f aca="false">SUM(BE265:BI265)</f>
        <v>-4833.4</v>
      </c>
      <c r="BK265" s="9" t="n">
        <v>97</v>
      </c>
    </row>
    <row r="266" customFormat="false" ht="12.75" hidden="false" customHeight="false" outlineLevel="0" collapsed="false">
      <c r="B266" s="9" t="n">
        <f aca="false">+MONTH(D266)</f>
        <v>9</v>
      </c>
      <c r="D266" s="2" t="n">
        <v>35689</v>
      </c>
      <c r="E266" s="62" t="n">
        <v>0</v>
      </c>
      <c r="F266" s="62" t="n">
        <v>0</v>
      </c>
      <c r="G266" s="62" t="n">
        <v>66</v>
      </c>
      <c r="H266" s="62" t="n">
        <v>79</v>
      </c>
      <c r="I266" s="50" t="n">
        <f aca="false">AVERAGE(G266:H266)</f>
        <v>72.5</v>
      </c>
      <c r="J266" s="37" t="s">
        <v>72</v>
      </c>
      <c r="K266" s="5" t="n">
        <v>7883</v>
      </c>
      <c r="L266" s="54" t="n">
        <v>14129</v>
      </c>
      <c r="M266" s="54" t="n">
        <v>-132.4</v>
      </c>
      <c r="N266" s="54" t="n">
        <v>-4000</v>
      </c>
      <c r="O266" s="63"/>
      <c r="P266" s="5" t="n">
        <v>9428</v>
      </c>
      <c r="Q266" s="54" t="n">
        <v>3942</v>
      </c>
      <c r="R266" s="63" t="n">
        <v>1321.6375</v>
      </c>
      <c r="S266" s="54" t="n">
        <v>0</v>
      </c>
      <c r="T266" s="54"/>
      <c r="U266" s="54" t="n">
        <v>-36.72909375</v>
      </c>
      <c r="V266" s="5" t="n">
        <v>4000</v>
      </c>
      <c r="W266" s="54" t="n">
        <v>20007</v>
      </c>
      <c r="X266" s="54" t="n">
        <v>-478</v>
      </c>
      <c r="Y266" s="54" t="n">
        <v>0</v>
      </c>
      <c r="Z266" s="63" t="n">
        <v>-235</v>
      </c>
      <c r="AA266" s="54" t="n">
        <v>0</v>
      </c>
      <c r="AB266" s="53" t="n">
        <f aca="false">SUM(K266:Z266)</f>
        <v>55828.50840625</v>
      </c>
      <c r="AC266" s="54" t="n">
        <v>54971</v>
      </c>
      <c r="AD266" s="54" t="n">
        <v>65707</v>
      </c>
      <c r="AE266" s="54" t="n">
        <v>7090</v>
      </c>
      <c r="AF266" s="54" t="n">
        <v>0</v>
      </c>
      <c r="AG266" s="54" t="n">
        <v>0</v>
      </c>
      <c r="AH266" s="53" t="n">
        <f aca="false">SUM(AC266:AG266)</f>
        <v>127768</v>
      </c>
      <c r="AI266" s="55" t="n">
        <f aca="false">+AB266-L266-Q266</f>
        <v>37757.50840625</v>
      </c>
      <c r="AJ266" s="32" t="n">
        <f aca="false">L266+Q266</f>
        <v>18071</v>
      </c>
      <c r="AK266" s="56" t="s">
        <v>73</v>
      </c>
      <c r="AL266" s="56" t="s">
        <v>73</v>
      </c>
      <c r="AM266" s="56" t="n">
        <v>0</v>
      </c>
      <c r="AN266" s="32" t="n">
        <f aca="false">+AJ266-AM266</f>
        <v>18071</v>
      </c>
      <c r="AO266" s="32" t="n">
        <f aca="false">AC266-AJ266</f>
        <v>36900</v>
      </c>
      <c r="AP266" s="2" t="n">
        <v>35689</v>
      </c>
      <c r="AQ266" s="56" t="s">
        <v>73</v>
      </c>
      <c r="AR266" s="56" t="s">
        <v>73</v>
      </c>
      <c r="AS266" s="56" t="s">
        <v>73</v>
      </c>
      <c r="AX266" s="32" t="n">
        <f aca="false">+M266</f>
        <v>-132.4</v>
      </c>
      <c r="AY266" s="32" t="n">
        <f aca="false">+N266</f>
        <v>-4000</v>
      </c>
      <c r="AZ266" s="32" t="n">
        <f aca="false">+R266</f>
        <v>1321.6375</v>
      </c>
      <c r="BA266" s="32" t="n">
        <f aca="false">+'load Info'!S266</f>
        <v>0</v>
      </c>
      <c r="BB266" s="32" t="n">
        <f aca="false">+X266</f>
        <v>-478</v>
      </c>
      <c r="BE266" s="57" t="n">
        <f aca="false">IF(AX266&lt;0,AX266,0)</f>
        <v>-132.4</v>
      </c>
      <c r="BF266" s="57" t="n">
        <f aca="false">IF(AY266&lt;0,AY266,0)</f>
        <v>-4000</v>
      </c>
      <c r="BG266" s="57" t="n">
        <f aca="false">IF(AZ266&lt;0,AZ266,0)</f>
        <v>0</v>
      </c>
      <c r="BH266" s="57" t="n">
        <f aca="false">IF(BA266&lt;0,BA266,0)</f>
        <v>0</v>
      </c>
      <c r="BI266" s="57" t="n">
        <f aca="false">IF(BB266&lt;0,BB266,0)</f>
        <v>-478</v>
      </c>
      <c r="BJ266" s="32" t="n">
        <f aca="false">SUM(BE266:BI266)</f>
        <v>-4610.4</v>
      </c>
      <c r="BK266" s="9" t="n">
        <v>97</v>
      </c>
    </row>
    <row r="267" customFormat="false" ht="12.75" hidden="false" customHeight="false" outlineLevel="0" collapsed="false">
      <c r="B267" s="9" t="n">
        <f aca="false">+MONTH(D267)</f>
        <v>9</v>
      </c>
      <c r="D267" s="2" t="n">
        <v>35690</v>
      </c>
      <c r="E267" s="62" t="n">
        <v>0</v>
      </c>
      <c r="F267" s="62" t="n">
        <v>0</v>
      </c>
      <c r="G267" s="62" t="n">
        <v>66</v>
      </c>
      <c r="H267" s="62" t="n">
        <v>82</v>
      </c>
      <c r="I267" s="50" t="n">
        <f aca="false">AVERAGE(G267:H267)</f>
        <v>74</v>
      </c>
      <c r="J267" s="37" t="s">
        <v>72</v>
      </c>
      <c r="K267" s="5" t="n">
        <v>7883</v>
      </c>
      <c r="L267" s="54" t="n">
        <v>14137</v>
      </c>
      <c r="M267" s="54" t="n">
        <v>270.6</v>
      </c>
      <c r="N267" s="54" t="n">
        <v>-4000</v>
      </c>
      <c r="O267" s="63"/>
      <c r="P267" s="5" t="n">
        <v>9428</v>
      </c>
      <c r="Q267" s="54" t="n">
        <v>3942</v>
      </c>
      <c r="R267" s="63" t="n">
        <v>-2133.98</v>
      </c>
      <c r="S267" s="54" t="n">
        <v>0</v>
      </c>
      <c r="T267" s="54"/>
      <c r="U267" s="54" t="n">
        <v>-28.09005</v>
      </c>
      <c r="V267" s="5" t="n">
        <v>4000</v>
      </c>
      <c r="W267" s="54" t="n">
        <v>20007</v>
      </c>
      <c r="X267" s="54" t="n">
        <v>-478</v>
      </c>
      <c r="Y267" s="54" t="n">
        <v>0</v>
      </c>
      <c r="Z267" s="63" t="n">
        <v>-235</v>
      </c>
      <c r="AA267" s="54" t="n">
        <v>0</v>
      </c>
      <c r="AB267" s="53" t="n">
        <f aca="false">SUM(K267:Z267)</f>
        <v>52792.52995</v>
      </c>
      <c r="AC267" s="54" t="n">
        <v>51994</v>
      </c>
      <c r="AD267" s="54" t="n">
        <v>65506</v>
      </c>
      <c r="AE267" s="54" t="n">
        <v>67</v>
      </c>
      <c r="AF267" s="54" t="n">
        <v>0</v>
      </c>
      <c r="AG267" s="54" t="n">
        <v>0</v>
      </c>
      <c r="AH267" s="53" t="n">
        <f aca="false">SUM(AC267:AG267)</f>
        <v>117567</v>
      </c>
      <c r="AI267" s="55" t="n">
        <f aca="false">+AB267-L267-Q267</f>
        <v>34713.52995</v>
      </c>
      <c r="AJ267" s="32" t="n">
        <f aca="false">L267+Q267</f>
        <v>18079</v>
      </c>
      <c r="AK267" s="56" t="s">
        <v>73</v>
      </c>
      <c r="AL267" s="56" t="s">
        <v>73</v>
      </c>
      <c r="AM267" s="56" t="n">
        <v>0</v>
      </c>
      <c r="AN267" s="32" t="n">
        <f aca="false">+AJ267-AM267</f>
        <v>18079</v>
      </c>
      <c r="AO267" s="32" t="n">
        <f aca="false">AC267-AJ267</f>
        <v>33915</v>
      </c>
      <c r="AP267" s="2" t="n">
        <v>35690</v>
      </c>
      <c r="AQ267" s="56" t="s">
        <v>73</v>
      </c>
      <c r="AR267" s="56" t="s">
        <v>73</v>
      </c>
      <c r="AS267" s="56" t="s">
        <v>73</v>
      </c>
      <c r="AX267" s="32" t="n">
        <f aca="false">+M267</f>
        <v>270.6</v>
      </c>
      <c r="AY267" s="32" t="n">
        <f aca="false">+N267</f>
        <v>-4000</v>
      </c>
      <c r="AZ267" s="32" t="n">
        <f aca="false">+R267</f>
        <v>-2133.98</v>
      </c>
      <c r="BA267" s="32" t="n">
        <f aca="false">+'load Info'!S267</f>
        <v>0</v>
      </c>
      <c r="BB267" s="32" t="n">
        <f aca="false">+X267</f>
        <v>-478</v>
      </c>
      <c r="BE267" s="57" t="n">
        <f aca="false">IF(AX267&lt;0,AX267,0)</f>
        <v>0</v>
      </c>
      <c r="BF267" s="57" t="n">
        <f aca="false">IF(AY267&lt;0,AY267,0)</f>
        <v>-4000</v>
      </c>
      <c r="BG267" s="57" t="n">
        <f aca="false">IF(AZ267&lt;0,AZ267,0)</f>
        <v>-2133.98</v>
      </c>
      <c r="BH267" s="57" t="n">
        <f aca="false">IF(BA267&lt;0,BA267,0)</f>
        <v>0</v>
      </c>
      <c r="BI267" s="57" t="n">
        <f aca="false">IF(BB267&lt;0,BB267,0)</f>
        <v>-478</v>
      </c>
      <c r="BJ267" s="32" t="n">
        <f aca="false">SUM(BE267:BI267)</f>
        <v>-6611.98</v>
      </c>
      <c r="BK267" s="9" t="n">
        <v>97</v>
      </c>
    </row>
    <row r="268" customFormat="false" ht="12.75" hidden="false" customHeight="false" outlineLevel="0" collapsed="false">
      <c r="B268" s="9" t="n">
        <f aca="false">+MONTH(D268)</f>
        <v>9</v>
      </c>
      <c r="D268" s="2" t="n">
        <v>35691</v>
      </c>
      <c r="E268" s="62" t="n">
        <v>0</v>
      </c>
      <c r="F268" s="62" t="n">
        <v>0</v>
      </c>
      <c r="G268" s="62" t="n">
        <v>72</v>
      </c>
      <c r="H268" s="62" t="n">
        <v>81</v>
      </c>
      <c r="I268" s="50" t="n">
        <f aca="false">AVERAGE(G268:H268)</f>
        <v>76.5</v>
      </c>
      <c r="J268" s="37" t="s">
        <v>72</v>
      </c>
      <c r="K268" s="5" t="n">
        <v>7883</v>
      </c>
      <c r="L268" s="54" t="n">
        <v>14337</v>
      </c>
      <c r="M268" s="54" t="n">
        <v>-1708.4</v>
      </c>
      <c r="N268" s="54" t="n">
        <v>-4000</v>
      </c>
      <c r="O268" s="63"/>
      <c r="P268" s="5" t="n">
        <v>9428</v>
      </c>
      <c r="Q268" s="54" t="n">
        <v>3942</v>
      </c>
      <c r="R268" s="63" t="n">
        <v>-3519.435</v>
      </c>
      <c r="S268" s="54" t="n">
        <v>0</v>
      </c>
      <c r="T268" s="54"/>
      <c r="U268" s="54" t="n">
        <v>-24.6264125</v>
      </c>
      <c r="V268" s="5" t="n">
        <v>4000</v>
      </c>
      <c r="W268" s="54" t="n">
        <v>20007</v>
      </c>
      <c r="X268" s="54" t="n">
        <v>-478</v>
      </c>
      <c r="Y268" s="54" t="n">
        <v>0</v>
      </c>
      <c r="Z268" s="63" t="n">
        <v>-235</v>
      </c>
      <c r="AA268" s="54" t="n">
        <v>0</v>
      </c>
      <c r="AB268" s="53" t="n">
        <f aca="false">SUM(K268:Z268)</f>
        <v>49631.5385875</v>
      </c>
      <c r="AC268" s="54" t="n">
        <v>50856</v>
      </c>
      <c r="AD268" s="54" t="n">
        <v>71969</v>
      </c>
      <c r="AE268" s="54" t="n">
        <v>43</v>
      </c>
      <c r="AF268" s="54" t="n">
        <v>0</v>
      </c>
      <c r="AG268" s="54" t="n">
        <v>0</v>
      </c>
      <c r="AH268" s="53" t="n">
        <f aca="false">SUM(AC268:AG268)</f>
        <v>122868</v>
      </c>
      <c r="AI268" s="55" t="n">
        <f aca="false">+AB268-L268-Q268</f>
        <v>31352.5385875</v>
      </c>
      <c r="AJ268" s="32" t="n">
        <f aca="false">L268+Q268</f>
        <v>18279</v>
      </c>
      <c r="AK268" s="56" t="s">
        <v>73</v>
      </c>
      <c r="AL268" s="56" t="s">
        <v>73</v>
      </c>
      <c r="AM268" s="56" t="n">
        <v>0</v>
      </c>
      <c r="AN268" s="32" t="n">
        <f aca="false">+AJ268-AM268</f>
        <v>18279</v>
      </c>
      <c r="AO268" s="32" t="n">
        <f aca="false">AC268-AJ268</f>
        <v>32577</v>
      </c>
      <c r="AP268" s="2" t="n">
        <v>35691</v>
      </c>
      <c r="AQ268" s="56" t="s">
        <v>73</v>
      </c>
      <c r="AR268" s="56" t="s">
        <v>73</v>
      </c>
      <c r="AS268" s="56" t="s">
        <v>73</v>
      </c>
      <c r="AX268" s="32" t="n">
        <f aca="false">+M268</f>
        <v>-1708.4</v>
      </c>
      <c r="AY268" s="32" t="n">
        <f aca="false">+N268</f>
        <v>-4000</v>
      </c>
      <c r="AZ268" s="32" t="n">
        <f aca="false">+R268</f>
        <v>-3519.435</v>
      </c>
      <c r="BA268" s="32" t="n">
        <f aca="false">+'load Info'!S268</f>
        <v>0</v>
      </c>
      <c r="BB268" s="32" t="n">
        <f aca="false">+X268</f>
        <v>-478</v>
      </c>
      <c r="BE268" s="57" t="n">
        <f aca="false">IF(AX268&lt;0,AX268,0)</f>
        <v>-1708.4</v>
      </c>
      <c r="BF268" s="57" t="n">
        <f aca="false">IF(AY268&lt;0,AY268,0)</f>
        <v>-4000</v>
      </c>
      <c r="BG268" s="57" t="n">
        <f aca="false">IF(AZ268&lt;0,AZ268,0)</f>
        <v>-3519.435</v>
      </c>
      <c r="BH268" s="57" t="n">
        <f aca="false">IF(BA268&lt;0,BA268,0)</f>
        <v>0</v>
      </c>
      <c r="BI268" s="57" t="n">
        <f aca="false">IF(BB268&lt;0,BB268,0)</f>
        <v>-478</v>
      </c>
      <c r="BJ268" s="32" t="n">
        <f aca="false">SUM(BE268:BI268)</f>
        <v>-9705.835</v>
      </c>
      <c r="BK268" s="9" t="n">
        <v>97</v>
      </c>
    </row>
    <row r="269" customFormat="false" ht="12.75" hidden="false" customHeight="false" outlineLevel="0" collapsed="false">
      <c r="B269" s="9" t="n">
        <f aca="false">+MONTH(D269)</f>
        <v>9</v>
      </c>
      <c r="D269" s="2" t="n">
        <v>35692</v>
      </c>
      <c r="E269" s="62" t="n">
        <v>0</v>
      </c>
      <c r="F269" s="62" t="n">
        <v>0</v>
      </c>
      <c r="G269" s="62" t="n">
        <v>72</v>
      </c>
      <c r="H269" s="62" t="n">
        <v>82</v>
      </c>
      <c r="I269" s="50" t="n">
        <f aca="false">AVERAGE(G269:H269)</f>
        <v>77</v>
      </c>
      <c r="J269" s="37" t="s">
        <v>72</v>
      </c>
      <c r="K269" s="5" t="n">
        <v>7883</v>
      </c>
      <c r="L269" s="54" t="n">
        <v>14337</v>
      </c>
      <c r="M269" s="54" t="n">
        <v>-391.4</v>
      </c>
      <c r="N269" s="54" t="n">
        <v>-4000</v>
      </c>
      <c r="O269" s="63"/>
      <c r="P269" s="5" t="n">
        <v>9428</v>
      </c>
      <c r="Q269" s="54" t="n">
        <v>3942</v>
      </c>
      <c r="R269" s="63" t="n">
        <v>-7157.5075</v>
      </c>
      <c r="S269" s="54" t="n">
        <v>0</v>
      </c>
      <c r="T269" s="54"/>
      <c r="U269" s="54" t="n">
        <v>-15.53123125</v>
      </c>
      <c r="V269" s="5" t="n">
        <v>4000</v>
      </c>
      <c r="W269" s="54" t="n">
        <v>20007</v>
      </c>
      <c r="X269" s="54" t="n">
        <v>-478</v>
      </c>
      <c r="Y269" s="54" t="n">
        <v>0</v>
      </c>
      <c r="Z269" s="63" t="n">
        <v>-235</v>
      </c>
      <c r="AA269" s="54" t="n">
        <v>0</v>
      </c>
      <c r="AB269" s="53" t="n">
        <f aca="false">SUM(K269:Z269)</f>
        <v>47319.56126875</v>
      </c>
      <c r="AC269" s="54" t="n">
        <v>48126</v>
      </c>
      <c r="AD269" s="54" t="n">
        <v>59218</v>
      </c>
      <c r="AE269" s="54" t="n">
        <v>12367</v>
      </c>
      <c r="AF269" s="54" t="n">
        <v>0</v>
      </c>
      <c r="AG269" s="54" t="n">
        <v>0</v>
      </c>
      <c r="AH269" s="53" t="n">
        <f aca="false">SUM(AC269:AG269)</f>
        <v>119711</v>
      </c>
      <c r="AI269" s="55" t="n">
        <f aca="false">+AB269-L269-Q269</f>
        <v>29040.56126875</v>
      </c>
      <c r="AJ269" s="32" t="n">
        <f aca="false">L269+Q269</f>
        <v>18279</v>
      </c>
      <c r="AK269" s="56" t="s">
        <v>73</v>
      </c>
      <c r="AL269" s="56" t="s">
        <v>73</v>
      </c>
      <c r="AM269" s="56" t="n">
        <v>0</v>
      </c>
      <c r="AN269" s="32" t="n">
        <f aca="false">+AJ269-AM269</f>
        <v>18279</v>
      </c>
      <c r="AO269" s="32" t="n">
        <f aca="false">AC269-AJ269</f>
        <v>29847</v>
      </c>
      <c r="AP269" s="2" t="n">
        <v>35692</v>
      </c>
      <c r="AQ269" s="56" t="s">
        <v>73</v>
      </c>
      <c r="AR269" s="56" t="s">
        <v>73</v>
      </c>
      <c r="AS269" s="56" t="s">
        <v>73</v>
      </c>
      <c r="AX269" s="32" t="n">
        <f aca="false">+M269</f>
        <v>-391.4</v>
      </c>
      <c r="AY269" s="32" t="n">
        <f aca="false">+N269</f>
        <v>-4000</v>
      </c>
      <c r="AZ269" s="32" t="n">
        <f aca="false">+R269</f>
        <v>-7157.5075</v>
      </c>
      <c r="BA269" s="32" t="n">
        <f aca="false">+'load Info'!S269</f>
        <v>0</v>
      </c>
      <c r="BB269" s="32" t="n">
        <f aca="false">+X269</f>
        <v>-478</v>
      </c>
      <c r="BE269" s="57" t="n">
        <f aca="false">IF(AX269&lt;0,AX269,0)</f>
        <v>-391.4</v>
      </c>
      <c r="BF269" s="57" t="n">
        <f aca="false">IF(AY269&lt;0,AY269,0)</f>
        <v>-4000</v>
      </c>
      <c r="BG269" s="57" t="n">
        <f aca="false">IF(AZ269&lt;0,AZ269,0)</f>
        <v>-7157.5075</v>
      </c>
      <c r="BH269" s="57" t="n">
        <f aca="false">IF(BA269&lt;0,BA269,0)</f>
        <v>0</v>
      </c>
      <c r="BI269" s="57" t="n">
        <f aca="false">IF(BB269&lt;0,BB269,0)</f>
        <v>-478</v>
      </c>
      <c r="BJ269" s="32" t="n">
        <f aca="false">SUM(BE269:BI269)</f>
        <v>-12026.9075</v>
      </c>
      <c r="BK269" s="9" t="n">
        <v>97</v>
      </c>
    </row>
    <row r="270" customFormat="false" ht="12.75" hidden="false" customHeight="false" outlineLevel="0" collapsed="false">
      <c r="B270" s="9" t="n">
        <f aca="false">+MONTH(D270)</f>
        <v>9</v>
      </c>
      <c r="D270" s="2" t="n">
        <v>35693</v>
      </c>
      <c r="E270" s="62" t="n">
        <v>0</v>
      </c>
      <c r="F270" s="62" t="n">
        <v>0</v>
      </c>
      <c r="G270" s="62" t="n">
        <v>64</v>
      </c>
      <c r="H270" s="62" t="n">
        <v>91</v>
      </c>
      <c r="I270" s="50" t="n">
        <f aca="false">AVERAGE(G270:H270)</f>
        <v>77.5</v>
      </c>
      <c r="J270" s="37" t="s">
        <v>72</v>
      </c>
      <c r="K270" s="5" t="n">
        <v>4883</v>
      </c>
      <c r="L270" s="54" t="n">
        <v>14487</v>
      </c>
      <c r="M270" s="54" t="n">
        <v>-431.4</v>
      </c>
      <c r="N270" s="54" t="n">
        <v>-4000</v>
      </c>
      <c r="O270" s="63"/>
      <c r="P270" s="5" t="n">
        <v>9428</v>
      </c>
      <c r="Q270" s="54" t="n">
        <v>3942</v>
      </c>
      <c r="R270" s="63" t="n">
        <v>-1441.2525</v>
      </c>
      <c r="S270" s="54" t="n">
        <v>0</v>
      </c>
      <c r="T270" s="54"/>
      <c r="U270" s="54" t="n">
        <v>-29.82186875</v>
      </c>
      <c r="V270" s="5" t="n">
        <v>4000</v>
      </c>
      <c r="W270" s="54" t="n">
        <v>14956</v>
      </c>
      <c r="X270" s="54" t="n">
        <v>-478</v>
      </c>
      <c r="Y270" s="54" t="n">
        <v>0</v>
      </c>
      <c r="Z270" s="63" t="n">
        <v>-185</v>
      </c>
      <c r="AA270" s="54" t="n">
        <v>0</v>
      </c>
      <c r="AB270" s="53" t="n">
        <f aca="false">SUM(K270:Z270)</f>
        <v>45130.52563125</v>
      </c>
      <c r="AC270" s="54" t="n">
        <v>46294</v>
      </c>
      <c r="AD270" s="54" t="n">
        <v>26722</v>
      </c>
      <c r="AE270" s="54" t="n">
        <v>20</v>
      </c>
      <c r="AF270" s="54" t="n">
        <v>0</v>
      </c>
      <c r="AG270" s="54" t="n">
        <v>0</v>
      </c>
      <c r="AH270" s="53" t="n">
        <f aca="false">SUM(AC270:AG270)</f>
        <v>73036</v>
      </c>
      <c r="AI270" s="55" t="n">
        <f aca="false">+AB270-L270-Q270</f>
        <v>26701.52563125</v>
      </c>
      <c r="AJ270" s="32" t="n">
        <f aca="false">L270+Q270</f>
        <v>18429</v>
      </c>
      <c r="AK270" s="56" t="s">
        <v>73</v>
      </c>
      <c r="AL270" s="56" t="s">
        <v>73</v>
      </c>
      <c r="AM270" s="56" t="n">
        <v>0</v>
      </c>
      <c r="AN270" s="32" t="n">
        <f aca="false">+AJ270-AM270</f>
        <v>18429</v>
      </c>
      <c r="AO270" s="32" t="n">
        <f aca="false">AC270-AJ270</f>
        <v>27865</v>
      </c>
      <c r="AP270" s="2" t="n">
        <v>35693</v>
      </c>
      <c r="AQ270" s="56" t="s">
        <v>73</v>
      </c>
      <c r="AR270" s="56" t="s">
        <v>73</v>
      </c>
      <c r="AS270" s="56" t="s">
        <v>73</v>
      </c>
      <c r="AX270" s="32" t="n">
        <f aca="false">+M270</f>
        <v>-431.4</v>
      </c>
      <c r="AY270" s="32" t="n">
        <f aca="false">+N270</f>
        <v>-4000</v>
      </c>
      <c r="AZ270" s="32" t="n">
        <f aca="false">+R270</f>
        <v>-1441.2525</v>
      </c>
      <c r="BA270" s="32" t="n">
        <f aca="false">+'load Info'!S270</f>
        <v>0</v>
      </c>
      <c r="BB270" s="32" t="n">
        <f aca="false">+X270</f>
        <v>-478</v>
      </c>
      <c r="BE270" s="57" t="n">
        <f aca="false">IF(AX270&lt;0,AX270,0)</f>
        <v>-431.4</v>
      </c>
      <c r="BF270" s="57" t="n">
        <f aca="false">IF(AY270&lt;0,AY270,0)</f>
        <v>-4000</v>
      </c>
      <c r="BG270" s="57" t="n">
        <f aca="false">IF(AZ270&lt;0,AZ270,0)</f>
        <v>-1441.2525</v>
      </c>
      <c r="BH270" s="57" t="n">
        <f aca="false">IF(BA270&lt;0,BA270,0)</f>
        <v>0</v>
      </c>
      <c r="BI270" s="57" t="n">
        <f aca="false">IF(BB270&lt;0,BB270,0)</f>
        <v>-478</v>
      </c>
      <c r="BJ270" s="32" t="n">
        <f aca="false">SUM(BE270:BI270)</f>
        <v>-6350.6525</v>
      </c>
      <c r="BK270" s="9" t="n">
        <v>97</v>
      </c>
    </row>
    <row r="271" customFormat="false" ht="12.75" hidden="false" customHeight="false" outlineLevel="0" collapsed="false">
      <c r="B271" s="9" t="n">
        <f aca="false">+MONTH(D271)</f>
        <v>9</v>
      </c>
      <c r="D271" s="2" t="n">
        <v>35694</v>
      </c>
      <c r="E271" s="62" t="n">
        <v>0</v>
      </c>
      <c r="F271" s="62" t="n">
        <v>0</v>
      </c>
      <c r="G271" s="62" t="n">
        <v>63</v>
      </c>
      <c r="H271" s="62" t="n">
        <v>68</v>
      </c>
      <c r="I271" s="50" t="n">
        <f aca="false">AVERAGE(G271:H271)</f>
        <v>65.5</v>
      </c>
      <c r="J271" s="37" t="s">
        <v>72</v>
      </c>
      <c r="K271" s="5" t="n">
        <v>4883</v>
      </c>
      <c r="L271" s="54" t="n">
        <v>14487</v>
      </c>
      <c r="M271" s="54" t="n">
        <v>2108.6</v>
      </c>
      <c r="N271" s="54" t="n">
        <v>-4000</v>
      </c>
      <c r="O271" s="63"/>
      <c r="P271" s="5" t="n">
        <v>9428</v>
      </c>
      <c r="Q271" s="54" t="n">
        <v>3942</v>
      </c>
      <c r="R271" s="63" t="n">
        <v>-430.7325</v>
      </c>
      <c r="S271" s="54" t="n">
        <v>0</v>
      </c>
      <c r="T271" s="54"/>
      <c r="U271" s="54" t="n">
        <v>-32.34816875</v>
      </c>
      <c r="V271" s="5" t="n">
        <v>4000</v>
      </c>
      <c r="W271" s="54" t="n">
        <v>14956</v>
      </c>
      <c r="X271" s="54" t="n">
        <v>-478</v>
      </c>
      <c r="Y271" s="54" t="n">
        <v>0</v>
      </c>
      <c r="Z271" s="63" t="n">
        <v>-185</v>
      </c>
      <c r="AA271" s="54" t="n">
        <v>0</v>
      </c>
      <c r="AB271" s="53" t="n">
        <f aca="false">SUM(K271:Z271)</f>
        <v>48678.51933125</v>
      </c>
      <c r="AC271" s="54" t="n">
        <v>51113</v>
      </c>
      <c r="AD271" s="54" t="n">
        <v>0</v>
      </c>
      <c r="AE271" s="54" t="n">
        <v>1</v>
      </c>
      <c r="AF271" s="54" t="n">
        <v>0</v>
      </c>
      <c r="AG271" s="54" t="n">
        <v>0</v>
      </c>
      <c r="AH271" s="53" t="n">
        <f aca="false">SUM(AC271:AG271)</f>
        <v>51114</v>
      </c>
      <c r="AI271" s="55" t="n">
        <f aca="false">+AB271-L271-Q271</f>
        <v>30249.51933125</v>
      </c>
      <c r="AJ271" s="32" t="n">
        <f aca="false">L271+Q271</f>
        <v>18429</v>
      </c>
      <c r="AK271" s="56" t="s">
        <v>73</v>
      </c>
      <c r="AL271" s="56" t="s">
        <v>73</v>
      </c>
      <c r="AM271" s="56" t="n">
        <v>0</v>
      </c>
      <c r="AN271" s="32" t="n">
        <f aca="false">+AJ271-AM271</f>
        <v>18429</v>
      </c>
      <c r="AO271" s="32" t="n">
        <f aca="false">AC271-AJ271</f>
        <v>32684</v>
      </c>
      <c r="AP271" s="2" t="n">
        <v>35694</v>
      </c>
      <c r="AQ271" s="56" t="s">
        <v>73</v>
      </c>
      <c r="AR271" s="56" t="s">
        <v>73</v>
      </c>
      <c r="AS271" s="56" t="s">
        <v>73</v>
      </c>
      <c r="AX271" s="32" t="n">
        <f aca="false">+M271</f>
        <v>2108.6</v>
      </c>
      <c r="AY271" s="32" t="n">
        <f aca="false">+N271</f>
        <v>-4000</v>
      </c>
      <c r="AZ271" s="32" t="n">
        <f aca="false">+R271</f>
        <v>-430.7325</v>
      </c>
      <c r="BA271" s="32" t="n">
        <f aca="false">+'load Info'!S271</f>
        <v>0</v>
      </c>
      <c r="BB271" s="32" t="n">
        <f aca="false">+X271</f>
        <v>-478</v>
      </c>
      <c r="BE271" s="57" t="n">
        <f aca="false">IF(AX271&lt;0,AX271,0)</f>
        <v>0</v>
      </c>
      <c r="BF271" s="57" t="n">
        <f aca="false">IF(AY271&lt;0,AY271,0)</f>
        <v>-4000</v>
      </c>
      <c r="BG271" s="57" t="n">
        <f aca="false">IF(AZ271&lt;0,AZ271,0)</f>
        <v>-430.7325</v>
      </c>
      <c r="BH271" s="57" t="n">
        <f aca="false">IF(BA271&lt;0,BA271,0)</f>
        <v>0</v>
      </c>
      <c r="BI271" s="57" t="n">
        <f aca="false">IF(BB271&lt;0,BB271,0)</f>
        <v>-478</v>
      </c>
      <c r="BJ271" s="32" t="n">
        <f aca="false">SUM(BE271:BI271)</f>
        <v>-4908.7325</v>
      </c>
      <c r="BK271" s="9" t="n">
        <v>97</v>
      </c>
    </row>
    <row r="272" customFormat="false" ht="12.75" hidden="false" customHeight="false" outlineLevel="0" collapsed="false">
      <c r="B272" s="9" t="n">
        <f aca="false">+MONTH(D272)</f>
        <v>9</v>
      </c>
      <c r="D272" s="2" t="n">
        <v>35695</v>
      </c>
      <c r="E272" s="62" t="n">
        <v>0</v>
      </c>
      <c r="F272" s="62" t="n">
        <v>0</v>
      </c>
      <c r="G272" s="62" t="n">
        <v>63</v>
      </c>
      <c r="H272" s="62" t="n">
        <v>72</v>
      </c>
      <c r="I272" s="50" t="n">
        <f aca="false">AVERAGE(G272:H272)</f>
        <v>67.5</v>
      </c>
      <c r="J272" s="37" t="s">
        <v>72</v>
      </c>
      <c r="K272" s="5" t="n">
        <v>4883</v>
      </c>
      <c r="L272" s="54" t="n">
        <v>14487</v>
      </c>
      <c r="M272" s="54" t="n">
        <v>2147.6</v>
      </c>
      <c r="N272" s="54" t="n">
        <v>-4000</v>
      </c>
      <c r="O272" s="63"/>
      <c r="P272" s="5" t="n">
        <v>9428</v>
      </c>
      <c r="Q272" s="54" t="n">
        <v>3942</v>
      </c>
      <c r="R272" s="63" t="n">
        <v>5635.395</v>
      </c>
      <c r="S272" s="54" t="n">
        <v>0</v>
      </c>
      <c r="T272" s="54"/>
      <c r="U272" s="54" t="n">
        <v>-47.5134875</v>
      </c>
      <c r="V272" s="5" t="n">
        <v>4000</v>
      </c>
      <c r="W272" s="54" t="n">
        <v>14956</v>
      </c>
      <c r="X272" s="54" t="n">
        <v>-478</v>
      </c>
      <c r="Y272" s="54" t="n">
        <v>0</v>
      </c>
      <c r="Z272" s="63" t="n">
        <v>-185</v>
      </c>
      <c r="AA272" s="54" t="n">
        <v>0</v>
      </c>
      <c r="AB272" s="53" t="n">
        <f aca="false">SUM(K272:Z272)</f>
        <v>54768.4815125</v>
      </c>
      <c r="AC272" s="54" t="n">
        <v>52636</v>
      </c>
      <c r="AD272" s="54" t="n">
        <v>0</v>
      </c>
      <c r="AE272" s="54" t="n">
        <v>9</v>
      </c>
      <c r="AF272" s="54" t="n">
        <v>0</v>
      </c>
      <c r="AG272" s="54" t="n">
        <v>0</v>
      </c>
      <c r="AH272" s="53" t="n">
        <f aca="false">SUM(AC272:AG272)</f>
        <v>52645</v>
      </c>
      <c r="AI272" s="55" t="n">
        <f aca="false">+AB272-L272-Q272</f>
        <v>36339.4815125</v>
      </c>
      <c r="AJ272" s="32" t="n">
        <f aca="false">L272+Q272</f>
        <v>18429</v>
      </c>
      <c r="AK272" s="56" t="s">
        <v>73</v>
      </c>
      <c r="AL272" s="56" t="s">
        <v>73</v>
      </c>
      <c r="AM272" s="56" t="n">
        <v>0</v>
      </c>
      <c r="AN272" s="32" t="n">
        <f aca="false">+AJ272-AM272</f>
        <v>18429</v>
      </c>
      <c r="AO272" s="32" t="n">
        <f aca="false">AC272-AJ272</f>
        <v>34207</v>
      </c>
      <c r="AP272" s="2" t="n">
        <v>35695</v>
      </c>
      <c r="AQ272" s="56" t="s">
        <v>73</v>
      </c>
      <c r="AR272" s="56" t="s">
        <v>73</v>
      </c>
      <c r="AS272" s="56" t="s">
        <v>73</v>
      </c>
      <c r="AX272" s="32" t="n">
        <f aca="false">+M272</f>
        <v>2147.6</v>
      </c>
      <c r="AY272" s="32" t="n">
        <f aca="false">+N272</f>
        <v>-4000</v>
      </c>
      <c r="AZ272" s="32" t="n">
        <f aca="false">+R272</f>
        <v>5635.395</v>
      </c>
      <c r="BA272" s="32" t="n">
        <f aca="false">+'load Info'!S272</f>
        <v>0</v>
      </c>
      <c r="BB272" s="32" t="n">
        <f aca="false">+X272</f>
        <v>-478</v>
      </c>
      <c r="BE272" s="57" t="n">
        <f aca="false">IF(AX272&lt;0,AX272,0)</f>
        <v>0</v>
      </c>
      <c r="BF272" s="57" t="n">
        <f aca="false">IF(AY272&lt;0,AY272,0)</f>
        <v>-4000</v>
      </c>
      <c r="BG272" s="57" t="n">
        <f aca="false">IF(AZ272&lt;0,AZ272,0)</f>
        <v>0</v>
      </c>
      <c r="BH272" s="57" t="n">
        <f aca="false">IF(BA272&lt;0,BA272,0)</f>
        <v>0</v>
      </c>
      <c r="BI272" s="57" t="n">
        <f aca="false">IF(BB272&lt;0,BB272,0)</f>
        <v>-478</v>
      </c>
      <c r="BJ272" s="32" t="n">
        <f aca="false">SUM(BE272:BI272)</f>
        <v>-4478</v>
      </c>
      <c r="BK272" s="9" t="n">
        <v>97</v>
      </c>
    </row>
    <row r="273" customFormat="false" ht="12.75" hidden="false" customHeight="false" outlineLevel="0" collapsed="false">
      <c r="B273" s="9" t="n">
        <f aca="false">+MONTH(D273)</f>
        <v>9</v>
      </c>
      <c r="D273" s="2" t="n">
        <v>35696</v>
      </c>
      <c r="E273" s="62" t="n">
        <v>0</v>
      </c>
      <c r="F273" s="62" t="n">
        <v>0</v>
      </c>
      <c r="G273" s="62" t="n">
        <v>59</v>
      </c>
      <c r="H273" s="62" t="n">
        <v>81</v>
      </c>
      <c r="I273" s="50" t="n">
        <f aca="false">AVERAGE(G273:H273)</f>
        <v>70</v>
      </c>
      <c r="J273" s="37" t="s">
        <v>72</v>
      </c>
      <c r="K273" s="5" t="n">
        <v>8382</v>
      </c>
      <c r="L273" s="54" t="n">
        <v>14811</v>
      </c>
      <c r="M273" s="54" t="n">
        <v>-1121.4</v>
      </c>
      <c r="N273" s="54" t="n">
        <v>-4000</v>
      </c>
      <c r="O273" s="63"/>
      <c r="P273" s="5" t="n">
        <v>9428</v>
      </c>
      <c r="Q273" s="54" t="n">
        <v>3942</v>
      </c>
      <c r="R273" s="63" t="n">
        <v>1363.7425</v>
      </c>
      <c r="S273" s="54" t="n">
        <v>0</v>
      </c>
      <c r="T273" s="54"/>
      <c r="U273" s="54" t="n">
        <v>-36.83435625</v>
      </c>
      <c r="V273" s="5" t="n">
        <v>4000</v>
      </c>
      <c r="W273" s="54" t="n">
        <v>14956</v>
      </c>
      <c r="X273" s="54" t="n">
        <v>-478</v>
      </c>
      <c r="Y273" s="54" t="n">
        <v>0</v>
      </c>
      <c r="Z273" s="63" t="n">
        <v>-185</v>
      </c>
      <c r="AA273" s="54" t="n">
        <v>0</v>
      </c>
      <c r="AB273" s="53" t="n">
        <f aca="false">SUM(K273:Z273)</f>
        <v>51061.50814375</v>
      </c>
      <c r="AC273" s="54" t="n">
        <v>50527</v>
      </c>
      <c r="AD273" s="54" t="n">
        <v>0</v>
      </c>
      <c r="AE273" s="54" t="n">
        <v>3</v>
      </c>
      <c r="AF273" s="54" t="n">
        <v>0</v>
      </c>
      <c r="AG273" s="54" t="n">
        <v>0</v>
      </c>
      <c r="AH273" s="53" t="n">
        <f aca="false">SUM(AC273:AG273)</f>
        <v>50530</v>
      </c>
      <c r="AI273" s="55" t="n">
        <f aca="false">+AB273-L273-Q273</f>
        <v>32308.50814375</v>
      </c>
      <c r="AJ273" s="32" t="n">
        <f aca="false">L273+Q273</f>
        <v>18753</v>
      </c>
      <c r="AK273" s="56" t="s">
        <v>73</v>
      </c>
      <c r="AL273" s="56" t="s">
        <v>73</v>
      </c>
      <c r="AM273" s="56" t="n">
        <v>0</v>
      </c>
      <c r="AN273" s="32" t="n">
        <f aca="false">+AJ273-AM273</f>
        <v>18753</v>
      </c>
      <c r="AO273" s="32" t="n">
        <f aca="false">AC273-AJ273</f>
        <v>31774</v>
      </c>
      <c r="AP273" s="2" t="n">
        <v>35696</v>
      </c>
      <c r="AQ273" s="56" t="s">
        <v>73</v>
      </c>
      <c r="AR273" s="56" t="s">
        <v>73</v>
      </c>
      <c r="AS273" s="56" t="s">
        <v>73</v>
      </c>
      <c r="AX273" s="32" t="n">
        <f aca="false">+M273</f>
        <v>-1121.4</v>
      </c>
      <c r="AY273" s="32" t="n">
        <f aca="false">+N273</f>
        <v>-4000</v>
      </c>
      <c r="AZ273" s="32" t="n">
        <f aca="false">+R273</f>
        <v>1363.7425</v>
      </c>
      <c r="BA273" s="32" t="n">
        <f aca="false">+'load Info'!S273</f>
        <v>0</v>
      </c>
      <c r="BB273" s="32" t="n">
        <f aca="false">+X273</f>
        <v>-478</v>
      </c>
      <c r="BE273" s="57" t="n">
        <f aca="false">IF(AX273&lt;0,AX273,0)</f>
        <v>-1121.4</v>
      </c>
      <c r="BF273" s="57" t="n">
        <f aca="false">IF(AY273&lt;0,AY273,0)</f>
        <v>-4000</v>
      </c>
      <c r="BG273" s="57" t="n">
        <f aca="false">IF(AZ273&lt;0,AZ273,0)</f>
        <v>0</v>
      </c>
      <c r="BH273" s="57" t="n">
        <f aca="false">IF(BA273&lt;0,BA273,0)</f>
        <v>0</v>
      </c>
      <c r="BI273" s="57" t="n">
        <f aca="false">IF(BB273&lt;0,BB273,0)</f>
        <v>-478</v>
      </c>
      <c r="BJ273" s="32" t="n">
        <f aca="false">SUM(BE273:BI273)</f>
        <v>-5599.4</v>
      </c>
      <c r="BK273" s="9" t="n">
        <v>97</v>
      </c>
    </row>
    <row r="274" customFormat="false" ht="12.75" hidden="false" customHeight="false" outlineLevel="0" collapsed="false">
      <c r="B274" s="9" t="n">
        <f aca="false">+MONTH(D274)</f>
        <v>9</v>
      </c>
      <c r="D274" s="2" t="n">
        <v>35697</v>
      </c>
      <c r="E274" s="62" t="n">
        <v>0</v>
      </c>
      <c r="F274" s="62" t="n">
        <v>2</v>
      </c>
      <c r="G274" s="62" t="n">
        <v>64</v>
      </c>
      <c r="H274" s="62" t="n">
        <v>66</v>
      </c>
      <c r="I274" s="50" t="n">
        <f aca="false">AVERAGE(G274:H274)</f>
        <v>65</v>
      </c>
      <c r="J274" s="37" t="s">
        <v>72</v>
      </c>
      <c r="K274" s="5" t="n">
        <v>13201</v>
      </c>
      <c r="L274" s="54" t="n">
        <v>14776</v>
      </c>
      <c r="M274" s="54" t="n">
        <v>-571.4</v>
      </c>
      <c r="N274" s="54" t="n">
        <v>-4000</v>
      </c>
      <c r="O274" s="63"/>
      <c r="P274" s="5" t="n">
        <v>9428</v>
      </c>
      <c r="Q274" s="54" t="n">
        <v>3342</v>
      </c>
      <c r="R274" s="63" t="n">
        <v>553.225</v>
      </c>
      <c r="S274" s="54" t="n">
        <v>0</v>
      </c>
      <c r="T274" s="54"/>
      <c r="U274" s="54" t="n">
        <v>-33.3080625</v>
      </c>
      <c r="V274" s="5" t="n">
        <v>4000</v>
      </c>
      <c r="W274" s="54" t="n">
        <v>14956</v>
      </c>
      <c r="X274" s="54" t="n">
        <v>-478</v>
      </c>
      <c r="Y274" s="54" t="n">
        <v>0</v>
      </c>
      <c r="Z274" s="63" t="n">
        <v>-185</v>
      </c>
      <c r="AA274" s="54" t="n">
        <v>0</v>
      </c>
      <c r="AB274" s="53" t="n">
        <f aca="false">SUM(K274:Z274)</f>
        <v>54988.5169375</v>
      </c>
      <c r="AC274" s="54" t="n">
        <v>53787</v>
      </c>
      <c r="AD274" s="54" t="n">
        <v>0</v>
      </c>
      <c r="AE274" s="54" t="n">
        <v>10</v>
      </c>
      <c r="AF274" s="54" t="n">
        <v>0</v>
      </c>
      <c r="AG274" s="54" t="n">
        <v>0</v>
      </c>
      <c r="AH274" s="53" t="n">
        <f aca="false">SUM(AC274:AG274)</f>
        <v>53797</v>
      </c>
      <c r="AI274" s="55" t="n">
        <f aca="false">+AB274-L274-Q274</f>
        <v>36870.5169375</v>
      </c>
      <c r="AJ274" s="32" t="n">
        <f aca="false">L274+Q274</f>
        <v>18118</v>
      </c>
      <c r="AK274" s="56" t="s">
        <v>73</v>
      </c>
      <c r="AL274" s="56" t="s">
        <v>73</v>
      </c>
      <c r="AM274" s="56" t="n">
        <v>0</v>
      </c>
      <c r="AN274" s="32" t="n">
        <f aca="false">+AJ274-AM274</f>
        <v>18118</v>
      </c>
      <c r="AO274" s="32" t="n">
        <f aca="false">AC274-AJ274</f>
        <v>35669</v>
      </c>
      <c r="AP274" s="2" t="n">
        <v>35697</v>
      </c>
      <c r="AQ274" s="56" t="s">
        <v>73</v>
      </c>
      <c r="AR274" s="56" t="s">
        <v>73</v>
      </c>
      <c r="AS274" s="56" t="s">
        <v>73</v>
      </c>
      <c r="AX274" s="32" t="n">
        <f aca="false">+M274</f>
        <v>-571.4</v>
      </c>
      <c r="AY274" s="32" t="n">
        <f aca="false">+N274</f>
        <v>-4000</v>
      </c>
      <c r="AZ274" s="32" t="n">
        <f aca="false">+R274</f>
        <v>553.225</v>
      </c>
      <c r="BA274" s="32" t="n">
        <f aca="false">+'load Info'!S274</f>
        <v>0</v>
      </c>
      <c r="BB274" s="32" t="n">
        <f aca="false">+X274</f>
        <v>-478</v>
      </c>
      <c r="BE274" s="57" t="n">
        <f aca="false">IF(AX274&lt;0,AX274,0)</f>
        <v>-571.4</v>
      </c>
      <c r="BF274" s="57" t="n">
        <f aca="false">IF(AY274&lt;0,AY274,0)</f>
        <v>-4000</v>
      </c>
      <c r="BG274" s="57" t="n">
        <f aca="false">IF(AZ274&lt;0,AZ274,0)</f>
        <v>0</v>
      </c>
      <c r="BH274" s="57" t="n">
        <f aca="false">IF(BA274&lt;0,BA274,0)</f>
        <v>0</v>
      </c>
      <c r="BI274" s="57" t="n">
        <f aca="false">IF(BB274&lt;0,BB274,0)</f>
        <v>-478</v>
      </c>
      <c r="BJ274" s="32" t="n">
        <f aca="false">SUM(BE274:BI274)</f>
        <v>-5049.4</v>
      </c>
      <c r="BK274" s="9" t="n">
        <v>97</v>
      </c>
    </row>
    <row r="275" customFormat="false" ht="12.75" hidden="false" customHeight="false" outlineLevel="0" collapsed="false">
      <c r="B275" s="9" t="n">
        <f aca="false">+MONTH(D275)</f>
        <v>9</v>
      </c>
      <c r="D275" s="2" t="n">
        <v>35698</v>
      </c>
      <c r="E275" s="62" t="n">
        <v>1</v>
      </c>
      <c r="F275" s="62" t="n">
        <v>2</v>
      </c>
      <c r="G275" s="62" t="n">
        <v>63</v>
      </c>
      <c r="H275" s="62" t="n">
        <v>65</v>
      </c>
      <c r="I275" s="50" t="n">
        <f aca="false">AVERAGE(G275:H275)</f>
        <v>64</v>
      </c>
      <c r="J275" s="37" t="s">
        <v>72</v>
      </c>
      <c r="K275" s="5" t="n">
        <v>13201</v>
      </c>
      <c r="L275" s="54" t="n">
        <v>15839</v>
      </c>
      <c r="M275" s="54" t="n">
        <v>5761.6</v>
      </c>
      <c r="N275" s="54" t="n">
        <v>-4000</v>
      </c>
      <c r="O275" s="63"/>
      <c r="P275" s="5" t="n">
        <v>9428</v>
      </c>
      <c r="Q275" s="54" t="n">
        <v>3342</v>
      </c>
      <c r="R275" s="63" t="n">
        <v>-4118.425</v>
      </c>
      <c r="S275" s="54" t="n">
        <v>0</v>
      </c>
      <c r="T275" s="54"/>
      <c r="U275" s="54" t="n">
        <v>-21.6289375</v>
      </c>
      <c r="V275" s="5" t="n">
        <v>4000</v>
      </c>
      <c r="W275" s="54" t="n">
        <v>14956</v>
      </c>
      <c r="X275" s="54" t="n">
        <v>-478</v>
      </c>
      <c r="Y275" s="54" t="n">
        <v>0</v>
      </c>
      <c r="Z275" s="63" t="n">
        <v>-185</v>
      </c>
      <c r="AA275" s="54" t="n">
        <v>0</v>
      </c>
      <c r="AB275" s="53" t="n">
        <f aca="false">SUM(K275:Z275)</f>
        <v>57724.5460625</v>
      </c>
      <c r="AC275" s="54" t="n">
        <v>56880</v>
      </c>
      <c r="AD275" s="54" t="n">
        <v>0</v>
      </c>
      <c r="AE275" s="54" t="n">
        <v>16</v>
      </c>
      <c r="AF275" s="54" t="n">
        <v>0</v>
      </c>
      <c r="AG275" s="54" t="n">
        <v>0</v>
      </c>
      <c r="AH275" s="53" t="n">
        <f aca="false">SUM(AC275:AG275)</f>
        <v>56896</v>
      </c>
      <c r="AI275" s="55" t="n">
        <f aca="false">+AB275-L275-Q275</f>
        <v>38543.5460625</v>
      </c>
      <c r="AJ275" s="32" t="n">
        <f aca="false">L275+Q275</f>
        <v>19181</v>
      </c>
      <c r="AK275" s="56" t="s">
        <v>73</v>
      </c>
      <c r="AL275" s="56" t="s">
        <v>73</v>
      </c>
      <c r="AM275" s="56" t="n">
        <v>0</v>
      </c>
      <c r="AN275" s="32" t="n">
        <f aca="false">+AJ275-AM275</f>
        <v>19181</v>
      </c>
      <c r="AO275" s="32" t="n">
        <f aca="false">AC275-AJ275</f>
        <v>37699</v>
      </c>
      <c r="AP275" s="2" t="n">
        <v>35698</v>
      </c>
      <c r="AQ275" s="56" t="s">
        <v>73</v>
      </c>
      <c r="AR275" s="56" t="s">
        <v>73</v>
      </c>
      <c r="AS275" s="56" t="s">
        <v>73</v>
      </c>
      <c r="AX275" s="32" t="n">
        <f aca="false">+M275</f>
        <v>5761.6</v>
      </c>
      <c r="AY275" s="32" t="n">
        <f aca="false">+N275</f>
        <v>-4000</v>
      </c>
      <c r="AZ275" s="32" t="n">
        <f aca="false">+R275</f>
        <v>-4118.425</v>
      </c>
      <c r="BA275" s="32" t="n">
        <f aca="false">+'load Info'!S275</f>
        <v>0</v>
      </c>
      <c r="BB275" s="32" t="n">
        <f aca="false">+X275</f>
        <v>-478</v>
      </c>
      <c r="BE275" s="57" t="n">
        <f aca="false">IF(AX275&lt;0,AX275,0)</f>
        <v>0</v>
      </c>
      <c r="BF275" s="57" t="n">
        <f aca="false">IF(AY275&lt;0,AY275,0)</f>
        <v>-4000</v>
      </c>
      <c r="BG275" s="57" t="n">
        <f aca="false">IF(AZ275&lt;0,AZ275,0)</f>
        <v>-4118.425</v>
      </c>
      <c r="BH275" s="57" t="n">
        <f aca="false">IF(BA275&lt;0,BA275,0)</f>
        <v>0</v>
      </c>
      <c r="BI275" s="57" t="n">
        <f aca="false">IF(BB275&lt;0,BB275,0)</f>
        <v>-478</v>
      </c>
      <c r="BJ275" s="32" t="n">
        <f aca="false">SUM(BE275:BI275)</f>
        <v>-8596.425</v>
      </c>
      <c r="BK275" s="9" t="n">
        <v>97</v>
      </c>
    </row>
    <row r="276" customFormat="false" ht="12.75" hidden="false" customHeight="false" outlineLevel="0" collapsed="false">
      <c r="B276" s="9" t="n">
        <f aca="false">+MONTH(D276)</f>
        <v>9</v>
      </c>
      <c r="D276" s="2" t="n">
        <v>35699</v>
      </c>
      <c r="E276" s="62" t="n">
        <v>0</v>
      </c>
      <c r="F276" s="62" t="n">
        <v>0</v>
      </c>
      <c r="G276" s="62" t="n">
        <v>61</v>
      </c>
      <c r="H276" s="62" t="n">
        <v>72</v>
      </c>
      <c r="I276" s="50" t="n">
        <f aca="false">AVERAGE(G276:H276)</f>
        <v>66.5</v>
      </c>
      <c r="J276" s="37" t="s">
        <v>72</v>
      </c>
      <c r="K276" s="5" t="n">
        <v>13201</v>
      </c>
      <c r="L276" s="54" t="n">
        <v>15839</v>
      </c>
      <c r="M276" s="54" t="n">
        <v>3323.6</v>
      </c>
      <c r="N276" s="54" t="n">
        <v>-4000</v>
      </c>
      <c r="O276" s="63"/>
      <c r="P276" s="5" t="n">
        <v>9428</v>
      </c>
      <c r="Q276" s="54" t="n">
        <v>3342</v>
      </c>
      <c r="R276" s="63" t="n">
        <v>-2809.16</v>
      </c>
      <c r="S276" s="54" t="n">
        <v>0</v>
      </c>
      <c r="T276" s="54"/>
      <c r="U276" s="54" t="n">
        <v>-24.9021</v>
      </c>
      <c r="V276" s="5" t="n">
        <v>4000</v>
      </c>
      <c r="W276" s="54" t="n">
        <v>14956</v>
      </c>
      <c r="X276" s="54" t="n">
        <v>-478</v>
      </c>
      <c r="Y276" s="54" t="n">
        <v>0</v>
      </c>
      <c r="Z276" s="63" t="n">
        <v>-185</v>
      </c>
      <c r="AA276" s="54" t="n">
        <v>0</v>
      </c>
      <c r="AB276" s="53" t="n">
        <f aca="false">SUM(K276:Z276)</f>
        <v>56592.5379</v>
      </c>
      <c r="AC276" s="54" t="n">
        <v>54476</v>
      </c>
      <c r="AD276" s="54" t="n">
        <v>0</v>
      </c>
      <c r="AE276" s="54" t="n">
        <v>0</v>
      </c>
      <c r="AF276" s="54" t="n">
        <v>0</v>
      </c>
      <c r="AG276" s="54" t="n">
        <v>0</v>
      </c>
      <c r="AH276" s="53" t="n">
        <f aca="false">SUM(AC276:AG276)</f>
        <v>54476</v>
      </c>
      <c r="AI276" s="55" t="n">
        <f aca="false">+AB276-L276-Q276</f>
        <v>37411.5379</v>
      </c>
      <c r="AJ276" s="32" t="n">
        <f aca="false">L276+Q276</f>
        <v>19181</v>
      </c>
      <c r="AK276" s="56" t="s">
        <v>73</v>
      </c>
      <c r="AL276" s="56" t="s">
        <v>73</v>
      </c>
      <c r="AM276" s="56" t="n">
        <v>0</v>
      </c>
      <c r="AN276" s="32" t="n">
        <f aca="false">+AJ276-AM276</f>
        <v>19181</v>
      </c>
      <c r="AO276" s="32" t="n">
        <f aca="false">AC276-AJ276</f>
        <v>35295</v>
      </c>
      <c r="AP276" s="2" t="n">
        <v>35699</v>
      </c>
      <c r="AQ276" s="56" t="s">
        <v>73</v>
      </c>
      <c r="AR276" s="56" t="s">
        <v>73</v>
      </c>
      <c r="AS276" s="56" t="s">
        <v>73</v>
      </c>
      <c r="AX276" s="32" t="n">
        <f aca="false">+M276</f>
        <v>3323.6</v>
      </c>
      <c r="AY276" s="32" t="n">
        <f aca="false">+N276</f>
        <v>-4000</v>
      </c>
      <c r="AZ276" s="32" t="n">
        <f aca="false">+R276</f>
        <v>-2809.16</v>
      </c>
      <c r="BA276" s="32" t="n">
        <f aca="false">+'load Info'!S276</f>
        <v>0</v>
      </c>
      <c r="BB276" s="32" t="n">
        <f aca="false">+X276</f>
        <v>-478</v>
      </c>
      <c r="BE276" s="57" t="n">
        <f aca="false">IF(AX276&lt;0,AX276,0)</f>
        <v>0</v>
      </c>
      <c r="BF276" s="57" t="n">
        <f aca="false">IF(AY276&lt;0,AY276,0)</f>
        <v>-4000</v>
      </c>
      <c r="BG276" s="57" t="n">
        <f aca="false">IF(AZ276&lt;0,AZ276,0)</f>
        <v>-2809.16</v>
      </c>
      <c r="BH276" s="57" t="n">
        <f aca="false">IF(BA276&lt;0,BA276,0)</f>
        <v>0</v>
      </c>
      <c r="BI276" s="57" t="n">
        <f aca="false">IF(BB276&lt;0,BB276,0)</f>
        <v>-478</v>
      </c>
      <c r="BJ276" s="32" t="n">
        <f aca="false">SUM(BE276:BI276)</f>
        <v>-7287.16</v>
      </c>
      <c r="BK276" s="9" t="n">
        <v>97</v>
      </c>
    </row>
    <row r="277" customFormat="false" ht="12.75" hidden="false" customHeight="false" outlineLevel="0" collapsed="false">
      <c r="B277" s="9" t="n">
        <f aca="false">+MONTH(D277)</f>
        <v>9</v>
      </c>
      <c r="D277" s="2" t="n">
        <v>35700</v>
      </c>
      <c r="E277" s="62" t="n">
        <v>0</v>
      </c>
      <c r="F277" s="62" t="n">
        <v>0</v>
      </c>
      <c r="G277" s="62" t="n">
        <v>70</v>
      </c>
      <c r="H277" s="62" t="n">
        <v>72</v>
      </c>
      <c r="I277" s="50" t="n">
        <f aca="false">AVERAGE(G277:H277)</f>
        <v>71</v>
      </c>
      <c r="J277" s="37" t="s">
        <v>72</v>
      </c>
      <c r="K277" s="5" t="n">
        <v>12176</v>
      </c>
      <c r="L277" s="54" t="n">
        <v>15891</v>
      </c>
      <c r="M277" s="54" t="n">
        <v>-2941.4</v>
      </c>
      <c r="N277" s="54" t="n">
        <v>-4000</v>
      </c>
      <c r="O277" s="63"/>
      <c r="P277" s="5" t="n">
        <v>9428</v>
      </c>
      <c r="Q277" s="54" t="n">
        <v>3387</v>
      </c>
      <c r="R277" s="63" t="n">
        <v>-9009.51</v>
      </c>
      <c r="S277" s="54" t="n">
        <v>0</v>
      </c>
      <c r="T277" s="54"/>
      <c r="U277" s="54" t="n">
        <v>-9.513725</v>
      </c>
      <c r="V277" s="5" t="n">
        <v>4000</v>
      </c>
      <c r="W277" s="54" t="n">
        <v>14956</v>
      </c>
      <c r="X277" s="54" t="n">
        <v>-478</v>
      </c>
      <c r="Y277" s="54" t="n">
        <v>0</v>
      </c>
      <c r="Z277" s="63" t="n">
        <v>-185</v>
      </c>
      <c r="AA277" s="54" t="n">
        <v>0</v>
      </c>
      <c r="AB277" s="53" t="n">
        <f aca="false">SUM(K277:Z277)</f>
        <v>43214.576275</v>
      </c>
      <c r="AC277" s="54" t="n">
        <v>47664</v>
      </c>
      <c r="AD277" s="54" t="n">
        <v>0</v>
      </c>
      <c r="AE277" s="54" t="n">
        <v>12</v>
      </c>
      <c r="AF277" s="54" t="n">
        <v>0</v>
      </c>
      <c r="AG277" s="54" t="n">
        <v>0</v>
      </c>
      <c r="AH277" s="53" t="n">
        <f aca="false">SUM(AC277:AG277)</f>
        <v>47676</v>
      </c>
      <c r="AI277" s="55" t="n">
        <f aca="false">+AB277-L277-Q277</f>
        <v>23936.576275</v>
      </c>
      <c r="AJ277" s="32" t="n">
        <f aca="false">L277+Q277</f>
        <v>19278</v>
      </c>
      <c r="AK277" s="56" t="s">
        <v>73</v>
      </c>
      <c r="AL277" s="56" t="s">
        <v>73</v>
      </c>
      <c r="AM277" s="56" t="n">
        <v>0</v>
      </c>
      <c r="AN277" s="32" t="n">
        <f aca="false">+AJ277-AM277</f>
        <v>19278</v>
      </c>
      <c r="AO277" s="32" t="n">
        <f aca="false">AC277-AJ277</f>
        <v>28386</v>
      </c>
      <c r="AP277" s="2" t="n">
        <v>35700</v>
      </c>
      <c r="AQ277" s="56" t="s">
        <v>73</v>
      </c>
      <c r="AR277" s="56" t="s">
        <v>73</v>
      </c>
      <c r="AS277" s="56" t="s">
        <v>73</v>
      </c>
      <c r="AX277" s="32" t="n">
        <f aca="false">+M277</f>
        <v>-2941.4</v>
      </c>
      <c r="AY277" s="32" t="n">
        <f aca="false">+N277</f>
        <v>-4000</v>
      </c>
      <c r="AZ277" s="32" t="n">
        <f aca="false">+R277</f>
        <v>-9009.51</v>
      </c>
      <c r="BA277" s="32" t="n">
        <f aca="false">+'load Info'!S277</f>
        <v>0</v>
      </c>
      <c r="BB277" s="32" t="n">
        <f aca="false">+X277</f>
        <v>-478</v>
      </c>
      <c r="BE277" s="57" t="n">
        <f aca="false">IF(AX277&lt;0,AX277,0)</f>
        <v>-2941.4</v>
      </c>
      <c r="BF277" s="57" t="n">
        <f aca="false">IF(AY277&lt;0,AY277,0)</f>
        <v>-4000</v>
      </c>
      <c r="BG277" s="57" t="n">
        <f aca="false">IF(AZ277&lt;0,AZ277,0)</f>
        <v>-9009.51</v>
      </c>
      <c r="BH277" s="57" t="n">
        <f aca="false">IF(BA277&lt;0,BA277,0)</f>
        <v>0</v>
      </c>
      <c r="BI277" s="57" t="n">
        <f aca="false">IF(BB277&lt;0,BB277,0)</f>
        <v>-478</v>
      </c>
      <c r="BJ277" s="32" t="n">
        <f aca="false">SUM(BE277:BI277)</f>
        <v>-16428.91</v>
      </c>
      <c r="BK277" s="9" t="n">
        <v>97</v>
      </c>
    </row>
    <row r="278" customFormat="false" ht="12.75" hidden="false" customHeight="false" outlineLevel="0" collapsed="false">
      <c r="B278" s="9" t="n">
        <f aca="false">+MONTH(D278)</f>
        <v>9</v>
      </c>
      <c r="D278" s="2" t="n">
        <v>35701</v>
      </c>
      <c r="E278" s="62" t="n">
        <v>0</v>
      </c>
      <c r="F278" s="62" t="n">
        <v>0</v>
      </c>
      <c r="G278" s="62" t="n">
        <v>66</v>
      </c>
      <c r="H278" s="62" t="n">
        <v>75</v>
      </c>
      <c r="I278" s="50" t="n">
        <f aca="false">AVERAGE(G278:H278)</f>
        <v>70.5</v>
      </c>
      <c r="J278" s="37" t="s">
        <v>72</v>
      </c>
      <c r="K278" s="5" t="n">
        <v>13201</v>
      </c>
      <c r="L278" s="54" t="n">
        <v>15565</v>
      </c>
      <c r="M278" s="54" t="n">
        <v>-1451.4</v>
      </c>
      <c r="N278" s="54" t="n">
        <v>-4000</v>
      </c>
      <c r="O278" s="63"/>
      <c r="P278" s="5" t="n">
        <v>9428</v>
      </c>
      <c r="Q278" s="54" t="n">
        <v>3387</v>
      </c>
      <c r="R278" s="63" t="n">
        <v>-1472.715</v>
      </c>
      <c r="S278" s="54" t="n">
        <v>0</v>
      </c>
      <c r="T278" s="54"/>
      <c r="U278" s="54" t="n">
        <v>-28.3557125</v>
      </c>
      <c r="V278" s="5" t="n">
        <v>4000</v>
      </c>
      <c r="W278" s="54" t="n">
        <v>14956</v>
      </c>
      <c r="X278" s="54" t="n">
        <v>-478</v>
      </c>
      <c r="Y278" s="54" t="n">
        <v>0</v>
      </c>
      <c r="Z278" s="63" t="n">
        <v>-185</v>
      </c>
      <c r="AA278" s="54" t="n">
        <v>0</v>
      </c>
      <c r="AB278" s="53" t="n">
        <f aca="false">SUM(K278:Z278)</f>
        <v>52921.5292875</v>
      </c>
      <c r="AC278" s="54" t="n">
        <v>53041</v>
      </c>
      <c r="AD278" s="54" t="n">
        <v>160</v>
      </c>
      <c r="AE278" s="54" t="n">
        <v>3</v>
      </c>
      <c r="AF278" s="54" t="n">
        <v>0</v>
      </c>
      <c r="AG278" s="54" t="n">
        <v>0</v>
      </c>
      <c r="AH278" s="53" t="n">
        <f aca="false">SUM(AC278:AG278)</f>
        <v>53204</v>
      </c>
      <c r="AI278" s="55" t="n">
        <f aca="false">+AB278-L278-Q278</f>
        <v>33969.5292875</v>
      </c>
      <c r="AJ278" s="32" t="n">
        <f aca="false">L278+Q278</f>
        <v>18952</v>
      </c>
      <c r="AK278" s="56" t="s">
        <v>73</v>
      </c>
      <c r="AL278" s="56" t="s">
        <v>73</v>
      </c>
      <c r="AM278" s="56" t="n">
        <v>0</v>
      </c>
      <c r="AN278" s="32" t="n">
        <f aca="false">+AJ278-AM278</f>
        <v>18952</v>
      </c>
      <c r="AO278" s="32" t="n">
        <f aca="false">AC278-AJ278</f>
        <v>34089</v>
      </c>
      <c r="AP278" s="2" t="n">
        <v>35701</v>
      </c>
      <c r="AQ278" s="56" t="s">
        <v>73</v>
      </c>
      <c r="AR278" s="56" t="s">
        <v>73</v>
      </c>
      <c r="AS278" s="56" t="s">
        <v>73</v>
      </c>
      <c r="AX278" s="32" t="n">
        <f aca="false">+M278</f>
        <v>-1451.4</v>
      </c>
      <c r="AY278" s="32" t="n">
        <f aca="false">+N278</f>
        <v>-4000</v>
      </c>
      <c r="AZ278" s="32" t="n">
        <f aca="false">+R278</f>
        <v>-1472.715</v>
      </c>
      <c r="BA278" s="32" t="n">
        <f aca="false">+'load Info'!S278</f>
        <v>0</v>
      </c>
      <c r="BB278" s="32" t="n">
        <f aca="false">+X278</f>
        <v>-478</v>
      </c>
      <c r="BE278" s="57" t="n">
        <f aca="false">IF(AX278&lt;0,AX278,0)</f>
        <v>-1451.4</v>
      </c>
      <c r="BF278" s="57" t="n">
        <f aca="false">IF(AY278&lt;0,AY278,0)</f>
        <v>-4000</v>
      </c>
      <c r="BG278" s="57" t="n">
        <f aca="false">IF(AZ278&lt;0,AZ278,0)</f>
        <v>-1472.715</v>
      </c>
      <c r="BH278" s="57" t="n">
        <f aca="false">IF(BA278&lt;0,BA278,0)</f>
        <v>0</v>
      </c>
      <c r="BI278" s="57" t="n">
        <f aca="false">IF(BB278&lt;0,BB278,0)</f>
        <v>-478</v>
      </c>
      <c r="BJ278" s="32" t="n">
        <f aca="false">SUM(BE278:BI278)</f>
        <v>-7402.115</v>
      </c>
      <c r="BK278" s="9" t="n">
        <v>97</v>
      </c>
    </row>
    <row r="279" customFormat="false" ht="12.75" hidden="false" customHeight="false" outlineLevel="0" collapsed="false">
      <c r="B279" s="9" t="n">
        <f aca="false">+MONTH(D279)</f>
        <v>9</v>
      </c>
      <c r="D279" s="2" t="n">
        <v>35702</v>
      </c>
      <c r="E279" s="62" t="n">
        <v>0</v>
      </c>
      <c r="F279" s="62" t="n">
        <v>0</v>
      </c>
      <c r="G279" s="62" t="n">
        <v>63</v>
      </c>
      <c r="H279" s="62" t="n">
        <v>77</v>
      </c>
      <c r="I279" s="50" t="n">
        <f aca="false">AVERAGE(G279:H279)</f>
        <v>70</v>
      </c>
      <c r="J279" s="37" t="s">
        <v>72</v>
      </c>
      <c r="K279" s="5" t="n">
        <v>13201</v>
      </c>
      <c r="L279" s="54" t="n">
        <v>15526</v>
      </c>
      <c r="M279" s="54" t="n">
        <v>6244.88</v>
      </c>
      <c r="N279" s="54" t="n">
        <v>-4000</v>
      </c>
      <c r="O279" s="63"/>
      <c r="P279" s="5" t="n">
        <v>9428</v>
      </c>
      <c r="Q279" s="54" t="n">
        <v>3387</v>
      </c>
      <c r="R279" s="63" t="n">
        <v>707.7225</v>
      </c>
      <c r="S279" s="54" t="n">
        <v>0</v>
      </c>
      <c r="T279" s="54"/>
      <c r="U279" s="54" t="n">
        <v>-33.80680625</v>
      </c>
      <c r="V279" s="5" t="n">
        <v>4000</v>
      </c>
      <c r="W279" s="54" t="n">
        <v>14956</v>
      </c>
      <c r="X279" s="54" t="n">
        <v>-478</v>
      </c>
      <c r="Y279" s="54" t="n">
        <v>0</v>
      </c>
      <c r="Z279" s="63" t="n">
        <v>-185</v>
      </c>
      <c r="AA279" s="54" t="n">
        <v>0</v>
      </c>
      <c r="AB279" s="53" t="n">
        <f aca="false">SUM(K279:Z279)</f>
        <v>62753.79569375</v>
      </c>
      <c r="AC279" s="54" t="n">
        <v>61231</v>
      </c>
      <c r="AD279" s="54" t="n">
        <v>18721</v>
      </c>
      <c r="AE279" s="54" t="n">
        <v>6</v>
      </c>
      <c r="AF279" s="54" t="n">
        <v>0</v>
      </c>
      <c r="AG279" s="54" t="n">
        <v>0</v>
      </c>
      <c r="AH279" s="53" t="n">
        <f aca="false">SUM(AC279:AG279)</f>
        <v>79958</v>
      </c>
      <c r="AI279" s="55" t="n">
        <f aca="false">+AB279-L279-Q279</f>
        <v>43840.79569375</v>
      </c>
      <c r="AJ279" s="32" t="n">
        <f aca="false">L279+Q279</f>
        <v>18913</v>
      </c>
      <c r="AK279" s="56" t="s">
        <v>73</v>
      </c>
      <c r="AL279" s="56" t="s">
        <v>73</v>
      </c>
      <c r="AM279" s="56" t="n">
        <v>0</v>
      </c>
      <c r="AN279" s="32" t="n">
        <f aca="false">+AJ279-AM279</f>
        <v>18913</v>
      </c>
      <c r="AO279" s="32" t="n">
        <f aca="false">AC279-AJ279</f>
        <v>42318</v>
      </c>
      <c r="AP279" s="2" t="n">
        <v>35702</v>
      </c>
      <c r="AQ279" s="56" t="s">
        <v>73</v>
      </c>
      <c r="AR279" s="56" t="s">
        <v>73</v>
      </c>
      <c r="AS279" s="56" t="s">
        <v>73</v>
      </c>
      <c r="AX279" s="32" t="n">
        <f aca="false">+M279</f>
        <v>6244.88</v>
      </c>
      <c r="AY279" s="32" t="n">
        <f aca="false">+N279</f>
        <v>-4000</v>
      </c>
      <c r="AZ279" s="32" t="n">
        <f aca="false">+R279</f>
        <v>707.7225</v>
      </c>
      <c r="BA279" s="32" t="n">
        <f aca="false">+'load Info'!S279</f>
        <v>0</v>
      </c>
      <c r="BB279" s="32" t="n">
        <f aca="false">+X279</f>
        <v>-478</v>
      </c>
      <c r="BE279" s="57" t="n">
        <f aca="false">IF(AX279&lt;0,AX279,0)</f>
        <v>0</v>
      </c>
      <c r="BF279" s="57" t="n">
        <f aca="false">IF(AY279&lt;0,AY279,0)</f>
        <v>-4000</v>
      </c>
      <c r="BG279" s="57" t="n">
        <f aca="false">IF(AZ279&lt;0,AZ279,0)</f>
        <v>0</v>
      </c>
      <c r="BH279" s="57" t="n">
        <f aca="false">IF(BA279&lt;0,BA279,0)</f>
        <v>0</v>
      </c>
      <c r="BI279" s="57" t="n">
        <f aca="false">IF(BB279&lt;0,BB279,0)</f>
        <v>-478</v>
      </c>
      <c r="BJ279" s="32" t="n">
        <f aca="false">SUM(BE279:BI279)</f>
        <v>-4478</v>
      </c>
      <c r="BK279" s="9" t="n">
        <v>97</v>
      </c>
    </row>
    <row r="280" customFormat="false" ht="12.75" hidden="false" customHeight="false" outlineLevel="0" collapsed="false">
      <c r="B280" s="9" t="n">
        <f aca="false">+MONTH(D280)</f>
        <v>9</v>
      </c>
      <c r="D280" s="2" t="n">
        <v>35703</v>
      </c>
      <c r="E280" s="62" t="n">
        <v>0</v>
      </c>
      <c r="F280" s="62" t="n">
        <v>0</v>
      </c>
      <c r="G280" s="62" t="n">
        <v>57</v>
      </c>
      <c r="H280" s="62" t="n">
        <v>82</v>
      </c>
      <c r="I280" s="50" t="n">
        <f aca="false">AVERAGE(G280:H280)</f>
        <v>69.5</v>
      </c>
      <c r="J280" s="37" t="s">
        <v>72</v>
      </c>
      <c r="K280" s="5" t="n">
        <v>13201</v>
      </c>
      <c r="L280" s="54" t="n">
        <v>15638</v>
      </c>
      <c r="M280" s="54" t="n">
        <v>4883.76</v>
      </c>
      <c r="N280" s="54" t="n">
        <v>-4000</v>
      </c>
      <c r="O280" s="63"/>
      <c r="P280" s="5" t="n">
        <v>9428</v>
      </c>
      <c r="Q280" s="54" t="n">
        <v>3387</v>
      </c>
      <c r="R280" s="63" t="n">
        <v>732.785</v>
      </c>
      <c r="S280" s="54" t="n">
        <v>0</v>
      </c>
      <c r="T280" s="54"/>
      <c r="U280" s="54" t="n">
        <v>-33.8694625</v>
      </c>
      <c r="V280" s="5" t="n">
        <v>4000</v>
      </c>
      <c r="W280" s="54" t="n">
        <v>14956</v>
      </c>
      <c r="X280" s="54" t="n">
        <v>-122</v>
      </c>
      <c r="Y280" s="54" t="n">
        <v>0</v>
      </c>
      <c r="Z280" s="63" t="n">
        <v>-188</v>
      </c>
      <c r="AA280" s="54" t="n">
        <v>0</v>
      </c>
      <c r="AB280" s="53" t="n">
        <f aca="false">SUM(K280:Z280)</f>
        <v>61882.6755375</v>
      </c>
      <c r="AC280" s="54" t="n">
        <v>59970</v>
      </c>
      <c r="AD280" s="54" t="n">
        <v>0</v>
      </c>
      <c r="AE280" s="54" t="n">
        <v>7</v>
      </c>
      <c r="AF280" s="54" t="n">
        <v>14</v>
      </c>
      <c r="AG280" s="54" t="n">
        <v>0</v>
      </c>
      <c r="AH280" s="53" t="n">
        <f aca="false">SUM(AC280:AG280)</f>
        <v>59991</v>
      </c>
      <c r="AI280" s="55" t="n">
        <f aca="false">+AB280-L280-Q280</f>
        <v>42857.6755375</v>
      </c>
      <c r="AJ280" s="32" t="n">
        <f aca="false">L280+Q280</f>
        <v>19025</v>
      </c>
      <c r="AK280" s="56" t="s">
        <v>73</v>
      </c>
      <c r="AL280" s="56" t="s">
        <v>73</v>
      </c>
      <c r="AM280" s="56" t="n">
        <v>0</v>
      </c>
      <c r="AN280" s="32" t="n">
        <f aca="false">+AJ280-AM280</f>
        <v>19025</v>
      </c>
      <c r="AO280" s="32" t="n">
        <f aca="false">AC280-AJ280</f>
        <v>40945</v>
      </c>
      <c r="AP280" s="2" t="n">
        <v>35703</v>
      </c>
      <c r="AQ280" s="56" t="s">
        <v>73</v>
      </c>
      <c r="AR280" s="56" t="s">
        <v>73</v>
      </c>
      <c r="AS280" s="56" t="s">
        <v>73</v>
      </c>
      <c r="AX280" s="32" t="n">
        <f aca="false">+M280</f>
        <v>4883.76</v>
      </c>
      <c r="AY280" s="32" t="n">
        <f aca="false">+N280</f>
        <v>-4000</v>
      </c>
      <c r="AZ280" s="32" t="n">
        <f aca="false">+R280</f>
        <v>732.785</v>
      </c>
      <c r="BA280" s="32" t="n">
        <f aca="false">+'load Info'!S280</f>
        <v>0</v>
      </c>
      <c r="BB280" s="32" t="n">
        <f aca="false">+X280</f>
        <v>-122</v>
      </c>
      <c r="BE280" s="57" t="n">
        <f aca="false">IF(AX280&lt;0,AX280,0)</f>
        <v>0</v>
      </c>
      <c r="BF280" s="57" t="n">
        <f aca="false">IF(AY280&lt;0,AY280,0)</f>
        <v>-4000</v>
      </c>
      <c r="BG280" s="57" t="n">
        <f aca="false">IF(AZ280&lt;0,AZ280,0)</f>
        <v>0</v>
      </c>
      <c r="BH280" s="57" t="n">
        <f aca="false">IF(BA280&lt;0,BA280,0)</f>
        <v>0</v>
      </c>
      <c r="BI280" s="57" t="n">
        <f aca="false">IF(BB280&lt;0,BB280,0)</f>
        <v>-122</v>
      </c>
      <c r="BJ280" s="32" t="n">
        <f aca="false">SUM(BE280:BI280)</f>
        <v>-4122</v>
      </c>
      <c r="BK280" s="9" t="n">
        <v>97</v>
      </c>
    </row>
    <row r="281" customFormat="false" ht="12.75" hidden="false" customHeight="false" outlineLevel="0" collapsed="false">
      <c r="B281" s="9" t="n">
        <f aca="false">+MONTH(D281)</f>
        <v>10</v>
      </c>
      <c r="D281" s="2" t="n">
        <v>35704</v>
      </c>
      <c r="E281" s="62" t="n">
        <v>0</v>
      </c>
      <c r="F281" s="62" t="n">
        <v>1</v>
      </c>
      <c r="G281" s="62" t="n">
        <v>56</v>
      </c>
      <c r="H281" s="62" t="n">
        <v>74</v>
      </c>
      <c r="I281" s="50" t="n">
        <f aca="false">AVERAGE(G281:H281)</f>
        <v>65</v>
      </c>
      <c r="J281" s="37" t="s">
        <v>72</v>
      </c>
      <c r="K281" s="5" t="n">
        <v>5000</v>
      </c>
      <c r="L281" s="54" t="n">
        <v>22651</v>
      </c>
      <c r="M281" s="54" t="n">
        <v>291.35</v>
      </c>
      <c r="N281" s="54" t="n">
        <v>-4000</v>
      </c>
      <c r="O281" s="63"/>
      <c r="P281" s="5" t="n">
        <v>16439</v>
      </c>
      <c r="Q281" s="54" t="n">
        <v>142</v>
      </c>
      <c r="R281" s="63" t="n">
        <v>4276.0125</v>
      </c>
      <c r="S281" s="54" t="n">
        <v>0</v>
      </c>
      <c r="T281" s="54"/>
      <c r="U281" s="54" t="n">
        <v>-52.14253125</v>
      </c>
      <c r="V281" s="5" t="n">
        <v>0</v>
      </c>
      <c r="W281" s="54" t="n">
        <v>14956</v>
      </c>
      <c r="X281" s="54" t="n">
        <v>0</v>
      </c>
      <c r="Y281" s="54" t="n">
        <v>0</v>
      </c>
      <c r="Z281" s="63" t="n">
        <v>-150</v>
      </c>
      <c r="AA281" s="54" t="n">
        <v>0</v>
      </c>
      <c r="AB281" s="53" t="n">
        <f aca="false">SUM(K281:Z281)</f>
        <v>59553.21996875</v>
      </c>
      <c r="AC281" s="54" t="n">
        <v>60362</v>
      </c>
      <c r="AD281" s="54" t="n">
        <v>0</v>
      </c>
      <c r="AE281" s="54" t="n">
        <v>0</v>
      </c>
      <c r="AF281" s="54" t="n">
        <v>11</v>
      </c>
      <c r="AG281" s="54" t="n">
        <v>0</v>
      </c>
      <c r="AH281" s="53" t="n">
        <f aca="false">SUM(AC281:AG281)</f>
        <v>60373</v>
      </c>
      <c r="AI281" s="55" t="n">
        <f aca="false">+AB281-L281-Q281</f>
        <v>36760.21996875</v>
      </c>
      <c r="AJ281" s="32" t="n">
        <f aca="false">L281+Q281</f>
        <v>22793</v>
      </c>
      <c r="AK281" s="56" t="s">
        <v>73</v>
      </c>
      <c r="AL281" s="56" t="s">
        <v>73</v>
      </c>
      <c r="AM281" s="56" t="n">
        <v>0</v>
      </c>
      <c r="AN281" s="32" t="n">
        <f aca="false">+AJ281-AM281</f>
        <v>22793</v>
      </c>
      <c r="AO281" s="32" t="n">
        <f aca="false">AC281-AJ281</f>
        <v>37569</v>
      </c>
      <c r="AP281" s="2" t="n">
        <v>35704</v>
      </c>
      <c r="AQ281" s="56" t="s">
        <v>73</v>
      </c>
      <c r="AR281" s="56" t="s">
        <v>73</v>
      </c>
      <c r="AS281" s="56" t="s">
        <v>73</v>
      </c>
      <c r="AX281" s="32" t="n">
        <f aca="false">+M281</f>
        <v>291.35</v>
      </c>
      <c r="AY281" s="32" t="n">
        <f aca="false">+N281</f>
        <v>-4000</v>
      </c>
      <c r="AZ281" s="32" t="n">
        <f aca="false">+R281</f>
        <v>4276.0125</v>
      </c>
      <c r="BA281" s="32" t="n">
        <f aca="false">+'load Info'!S281</f>
        <v>0</v>
      </c>
      <c r="BB281" s="32" t="n">
        <f aca="false">+X281</f>
        <v>0</v>
      </c>
      <c r="BE281" s="57" t="n">
        <f aca="false">IF(AX281&lt;0,AX281,0)</f>
        <v>0</v>
      </c>
      <c r="BF281" s="57" t="n">
        <f aca="false">IF(AY281&lt;0,AY281,0)</f>
        <v>-4000</v>
      </c>
      <c r="BG281" s="57" t="n">
        <f aca="false">IF(AZ281&lt;0,AZ281,0)</f>
        <v>0</v>
      </c>
      <c r="BH281" s="57" t="n">
        <f aca="false">IF(BA281&lt;0,BA281,0)</f>
        <v>0</v>
      </c>
      <c r="BI281" s="57" t="n">
        <f aca="false">IF(BB281&lt;0,BB281,0)</f>
        <v>0</v>
      </c>
      <c r="BJ281" s="32" t="n">
        <f aca="false">SUM(BE281:BI281)</f>
        <v>-4000</v>
      </c>
      <c r="BK281" s="9" t="n">
        <v>97</v>
      </c>
    </row>
    <row r="282" customFormat="false" ht="12.75" hidden="false" customHeight="false" outlineLevel="0" collapsed="false">
      <c r="B282" s="9" t="n">
        <f aca="false">+MONTH(D282)</f>
        <v>10</v>
      </c>
      <c r="D282" s="2" t="n">
        <v>35705</v>
      </c>
      <c r="E282" s="62" t="n">
        <v>11</v>
      </c>
      <c r="F282" s="62" t="n">
        <v>12</v>
      </c>
      <c r="G282" s="62" t="n">
        <v>47</v>
      </c>
      <c r="H282" s="62" t="n">
        <v>61</v>
      </c>
      <c r="I282" s="50" t="n">
        <f aca="false">AVERAGE(G282:H282)</f>
        <v>54</v>
      </c>
      <c r="J282" s="37" t="s">
        <v>72</v>
      </c>
      <c r="K282" s="5" t="n">
        <v>5000</v>
      </c>
      <c r="L282" s="54" t="n">
        <v>22651</v>
      </c>
      <c r="M282" s="54" t="n">
        <v>9120.35</v>
      </c>
      <c r="N282" s="54" t="n">
        <v>-4000</v>
      </c>
      <c r="O282" s="63"/>
      <c r="P282" s="5" t="n">
        <v>16439</v>
      </c>
      <c r="Q282" s="54" t="n">
        <v>142</v>
      </c>
      <c r="R282" s="63" t="n">
        <v>4107.5925</v>
      </c>
      <c r="S282" s="54" t="n">
        <v>0</v>
      </c>
      <c r="T282" s="54"/>
      <c r="U282" s="54" t="n">
        <v>-51.72148125</v>
      </c>
      <c r="V282" s="5" t="n">
        <v>0</v>
      </c>
      <c r="W282" s="54" t="n">
        <v>14956</v>
      </c>
      <c r="X282" s="54" t="n">
        <v>0</v>
      </c>
      <c r="Y282" s="54" t="n">
        <v>0</v>
      </c>
      <c r="Z282" s="63" t="n">
        <v>-150</v>
      </c>
      <c r="AA282" s="54" t="n">
        <v>0</v>
      </c>
      <c r="AB282" s="53" t="n">
        <f aca="false">SUM(K282:Z282)</f>
        <v>68214.22101875</v>
      </c>
      <c r="AC282" s="54" t="n">
        <v>68147</v>
      </c>
      <c r="AD282" s="54" t="n">
        <v>0</v>
      </c>
      <c r="AE282" s="54" t="n">
        <v>15</v>
      </c>
      <c r="AF282" s="54" t="n">
        <v>21</v>
      </c>
      <c r="AG282" s="54" t="n">
        <v>0</v>
      </c>
      <c r="AH282" s="53" t="n">
        <f aca="false">SUM(AC282:AG282)</f>
        <v>68183</v>
      </c>
      <c r="AI282" s="55" t="n">
        <f aca="false">+AB282-L282-Q282</f>
        <v>45421.22101875</v>
      </c>
      <c r="AJ282" s="32" t="n">
        <f aca="false">L282+Q282</f>
        <v>22793</v>
      </c>
      <c r="AK282" s="56" t="s">
        <v>73</v>
      </c>
      <c r="AL282" s="56" t="s">
        <v>73</v>
      </c>
      <c r="AM282" s="56" t="n">
        <v>0</v>
      </c>
      <c r="AN282" s="32" t="n">
        <f aca="false">+AJ282-AM282</f>
        <v>22793</v>
      </c>
      <c r="AO282" s="32" t="n">
        <f aca="false">AC282-AJ282</f>
        <v>45354</v>
      </c>
      <c r="AP282" s="2" t="n">
        <v>35705</v>
      </c>
      <c r="AQ282" s="56" t="s">
        <v>73</v>
      </c>
      <c r="AR282" s="56" t="s">
        <v>73</v>
      </c>
      <c r="AS282" s="56" t="s">
        <v>73</v>
      </c>
      <c r="AX282" s="32" t="n">
        <f aca="false">+M282</f>
        <v>9120.35</v>
      </c>
      <c r="AY282" s="32" t="n">
        <f aca="false">+N282</f>
        <v>-4000</v>
      </c>
      <c r="AZ282" s="32" t="n">
        <f aca="false">+R282</f>
        <v>4107.5925</v>
      </c>
      <c r="BA282" s="32" t="n">
        <f aca="false">+'load Info'!S282</f>
        <v>0</v>
      </c>
      <c r="BB282" s="32" t="n">
        <f aca="false">+X282</f>
        <v>0</v>
      </c>
      <c r="BE282" s="57" t="n">
        <f aca="false">IF(AX282&lt;0,AX282,0)</f>
        <v>0</v>
      </c>
      <c r="BF282" s="57" t="n">
        <f aca="false">IF(AY282&lt;0,AY282,0)</f>
        <v>-4000</v>
      </c>
      <c r="BG282" s="57" t="n">
        <f aca="false">IF(AZ282&lt;0,AZ282,0)</f>
        <v>0</v>
      </c>
      <c r="BH282" s="57" t="n">
        <f aca="false">IF(BA282&lt;0,BA282,0)</f>
        <v>0</v>
      </c>
      <c r="BI282" s="57" t="n">
        <f aca="false">IF(BB282&lt;0,BB282,0)</f>
        <v>0</v>
      </c>
      <c r="BJ282" s="32" t="n">
        <f aca="false">SUM(BE282:BI282)</f>
        <v>-4000</v>
      </c>
      <c r="BK282" s="9" t="n">
        <v>97</v>
      </c>
    </row>
    <row r="283" customFormat="false" ht="12.75" hidden="false" customHeight="false" outlineLevel="0" collapsed="false">
      <c r="B283" s="9" t="n">
        <f aca="false">+MONTH(D283)</f>
        <v>10</v>
      </c>
      <c r="D283" s="2" t="n">
        <v>35706</v>
      </c>
      <c r="E283" s="62" t="n">
        <v>6</v>
      </c>
      <c r="F283" s="62" t="n">
        <v>4</v>
      </c>
      <c r="G283" s="62" t="n">
        <v>44</v>
      </c>
      <c r="H283" s="62" t="n">
        <v>73</v>
      </c>
      <c r="I283" s="50" t="n">
        <f aca="false">AVERAGE(G283:H283)</f>
        <v>58.5</v>
      </c>
      <c r="J283" s="37" t="s">
        <v>72</v>
      </c>
      <c r="K283" s="5" t="n">
        <v>5000</v>
      </c>
      <c r="L283" s="54" t="n">
        <v>22651</v>
      </c>
      <c r="M283" s="54" t="n">
        <v>3335.35</v>
      </c>
      <c r="N283" s="54" t="n">
        <v>-4000</v>
      </c>
      <c r="O283" s="63"/>
      <c r="P283" s="5" t="n">
        <v>16439</v>
      </c>
      <c r="Q283" s="54" t="n">
        <v>142</v>
      </c>
      <c r="R283" s="63" t="n">
        <v>33.4325</v>
      </c>
      <c r="S283" s="54" t="n">
        <v>0</v>
      </c>
      <c r="T283" s="54"/>
      <c r="U283" s="54" t="n">
        <v>-41.53608125</v>
      </c>
      <c r="V283" s="5" t="n">
        <v>0</v>
      </c>
      <c r="W283" s="54" t="n">
        <v>14956</v>
      </c>
      <c r="X283" s="54" t="n">
        <v>0</v>
      </c>
      <c r="Y283" s="54" t="n">
        <v>0</v>
      </c>
      <c r="Z283" s="63" t="n">
        <v>-150</v>
      </c>
      <c r="AA283" s="54" t="n">
        <v>0</v>
      </c>
      <c r="AB283" s="53" t="n">
        <f aca="false">SUM(K283:Z283)</f>
        <v>58365.24641875</v>
      </c>
      <c r="AC283" s="54" t="n">
        <v>57646</v>
      </c>
      <c r="AD283" s="54" t="n">
        <v>0</v>
      </c>
      <c r="AE283" s="54" t="n">
        <v>0</v>
      </c>
      <c r="AF283" s="54" t="n">
        <v>405</v>
      </c>
      <c r="AG283" s="54" t="n">
        <v>0</v>
      </c>
      <c r="AH283" s="53" t="n">
        <f aca="false">SUM(AC283:AG283)</f>
        <v>58051</v>
      </c>
      <c r="AI283" s="55" t="n">
        <f aca="false">+AB283-L283-Q283</f>
        <v>35572.24641875</v>
      </c>
      <c r="AJ283" s="32" t="n">
        <f aca="false">L283+Q283</f>
        <v>22793</v>
      </c>
      <c r="AK283" s="56" t="s">
        <v>73</v>
      </c>
      <c r="AL283" s="56" t="s">
        <v>73</v>
      </c>
      <c r="AM283" s="56" t="n">
        <v>0</v>
      </c>
      <c r="AN283" s="32" t="n">
        <f aca="false">+AJ283-AM283</f>
        <v>22793</v>
      </c>
      <c r="AO283" s="32" t="n">
        <f aca="false">AC283-AJ283</f>
        <v>34853</v>
      </c>
      <c r="AP283" s="2" t="n">
        <v>35706</v>
      </c>
      <c r="AQ283" s="56" t="s">
        <v>73</v>
      </c>
      <c r="AR283" s="56" t="s">
        <v>73</v>
      </c>
      <c r="AS283" s="56" t="s">
        <v>73</v>
      </c>
      <c r="AX283" s="32" t="n">
        <f aca="false">+M283</f>
        <v>3335.35</v>
      </c>
      <c r="AY283" s="32" t="n">
        <f aca="false">+N283</f>
        <v>-4000</v>
      </c>
      <c r="AZ283" s="32" t="n">
        <f aca="false">+R283</f>
        <v>33.4325</v>
      </c>
      <c r="BA283" s="32" t="n">
        <f aca="false">+'load Info'!S283</f>
        <v>0</v>
      </c>
      <c r="BB283" s="32" t="n">
        <f aca="false">+X283</f>
        <v>0</v>
      </c>
      <c r="BE283" s="57" t="n">
        <f aca="false">IF(AX283&lt;0,AX283,0)</f>
        <v>0</v>
      </c>
      <c r="BF283" s="57" t="n">
        <f aca="false">IF(AY283&lt;0,AY283,0)</f>
        <v>-4000</v>
      </c>
      <c r="BG283" s="57" t="n">
        <f aca="false">IF(AZ283&lt;0,AZ283,0)</f>
        <v>0</v>
      </c>
      <c r="BH283" s="57" t="n">
        <f aca="false">IF(BA283&lt;0,BA283,0)</f>
        <v>0</v>
      </c>
      <c r="BI283" s="57" t="n">
        <f aca="false">IF(BB283&lt;0,BB283,0)</f>
        <v>0</v>
      </c>
      <c r="BJ283" s="32" t="n">
        <f aca="false">SUM(BE283:BI283)</f>
        <v>-4000</v>
      </c>
      <c r="BK283" s="9" t="n">
        <v>97</v>
      </c>
    </row>
    <row r="284" customFormat="false" ht="12.75" hidden="false" customHeight="false" outlineLevel="0" collapsed="false">
      <c r="B284" s="9" t="n">
        <f aca="false">+MONTH(D284)</f>
        <v>10</v>
      </c>
      <c r="D284" s="2" t="n">
        <v>35707</v>
      </c>
      <c r="E284" s="62" t="n">
        <v>0</v>
      </c>
      <c r="F284" s="62" t="n">
        <v>0</v>
      </c>
      <c r="G284" s="62" t="n">
        <v>54</v>
      </c>
      <c r="H284" s="62" t="n">
        <v>80</v>
      </c>
      <c r="I284" s="50" t="n">
        <f aca="false">AVERAGE(G284:H284)</f>
        <v>67</v>
      </c>
      <c r="J284" s="37" t="s">
        <v>72</v>
      </c>
      <c r="K284" s="5" t="n">
        <v>5000</v>
      </c>
      <c r="L284" s="54" t="n">
        <v>24001</v>
      </c>
      <c r="M284" s="54" t="n">
        <v>-1998.5</v>
      </c>
      <c r="N284" s="54" t="n">
        <v>-4000</v>
      </c>
      <c r="O284" s="63"/>
      <c r="P284" s="5" t="n">
        <v>16439</v>
      </c>
      <c r="Q284" s="54" t="n">
        <v>142</v>
      </c>
      <c r="R284" s="63" t="n">
        <v>-5108.39</v>
      </c>
      <c r="S284" s="54" t="n">
        <v>0</v>
      </c>
      <c r="T284" s="54"/>
      <c r="U284" s="54" t="n">
        <v>-28.681525</v>
      </c>
      <c r="V284" s="5" t="n">
        <v>0</v>
      </c>
      <c r="W284" s="54" t="n">
        <v>14956</v>
      </c>
      <c r="X284" s="54" t="n">
        <v>0</v>
      </c>
      <c r="Y284" s="54" t="n">
        <v>0</v>
      </c>
      <c r="Z284" s="63" t="n">
        <v>-150</v>
      </c>
      <c r="AA284" s="54" t="n">
        <v>0</v>
      </c>
      <c r="AB284" s="53" t="n">
        <f aca="false">SUM(K284:Z284)</f>
        <v>49252.428475</v>
      </c>
      <c r="AC284" s="54" t="n">
        <v>45115</v>
      </c>
      <c r="AD284" s="54" t="n">
        <v>0</v>
      </c>
      <c r="AE284" s="54" t="n">
        <v>18</v>
      </c>
      <c r="AF284" s="54" t="n">
        <v>198</v>
      </c>
      <c r="AG284" s="54" t="n">
        <v>0</v>
      </c>
      <c r="AH284" s="53" t="n">
        <f aca="false">SUM(AC284:AG284)</f>
        <v>45331</v>
      </c>
      <c r="AI284" s="55" t="n">
        <f aca="false">+AB284-L284-Q284</f>
        <v>25109.428475</v>
      </c>
      <c r="AJ284" s="32" t="n">
        <f aca="false">L284+Q284</f>
        <v>24143</v>
      </c>
      <c r="AK284" s="56" t="s">
        <v>73</v>
      </c>
      <c r="AL284" s="56" t="s">
        <v>73</v>
      </c>
      <c r="AM284" s="56" t="n">
        <v>0</v>
      </c>
      <c r="AN284" s="32" t="n">
        <f aca="false">+AJ284-AM284</f>
        <v>24143</v>
      </c>
      <c r="AO284" s="32" t="n">
        <f aca="false">AC284-AJ284</f>
        <v>20972</v>
      </c>
      <c r="AP284" s="2" t="n">
        <v>35707</v>
      </c>
      <c r="AQ284" s="56" t="s">
        <v>73</v>
      </c>
      <c r="AR284" s="56" t="s">
        <v>73</v>
      </c>
      <c r="AS284" s="56" t="s">
        <v>73</v>
      </c>
      <c r="AX284" s="32" t="n">
        <f aca="false">+M284</f>
        <v>-1998.5</v>
      </c>
      <c r="AY284" s="32" t="n">
        <f aca="false">+N284</f>
        <v>-4000</v>
      </c>
      <c r="AZ284" s="32" t="n">
        <f aca="false">+R284</f>
        <v>-5108.39</v>
      </c>
      <c r="BA284" s="32" t="n">
        <f aca="false">+'load Info'!S284</f>
        <v>0</v>
      </c>
      <c r="BB284" s="32" t="n">
        <f aca="false">+X284</f>
        <v>0</v>
      </c>
      <c r="BE284" s="57" t="n">
        <f aca="false">IF(AX284&lt;0,AX284,0)</f>
        <v>-1998.5</v>
      </c>
      <c r="BF284" s="57" t="n">
        <f aca="false">IF(AY284&lt;0,AY284,0)</f>
        <v>-4000</v>
      </c>
      <c r="BG284" s="57" t="n">
        <f aca="false">IF(AZ284&lt;0,AZ284,0)</f>
        <v>-5108.39</v>
      </c>
      <c r="BH284" s="57" t="n">
        <f aca="false">IF(BA284&lt;0,BA284,0)</f>
        <v>0</v>
      </c>
      <c r="BI284" s="57" t="n">
        <f aca="false">IF(BB284&lt;0,BB284,0)</f>
        <v>0</v>
      </c>
      <c r="BJ284" s="32" t="n">
        <f aca="false">SUM(BE284:BI284)</f>
        <v>-11106.89</v>
      </c>
      <c r="BK284" s="9" t="n">
        <v>97</v>
      </c>
    </row>
    <row r="285" customFormat="false" ht="12.75" hidden="false" customHeight="false" outlineLevel="0" collapsed="false">
      <c r="B285" s="9" t="n">
        <f aca="false">+MONTH(D285)</f>
        <v>10</v>
      </c>
      <c r="D285" s="2" t="n">
        <v>35708</v>
      </c>
      <c r="E285" s="62" t="n">
        <v>0</v>
      </c>
      <c r="F285" s="62" t="n">
        <v>0</v>
      </c>
      <c r="G285" s="62" t="n">
        <v>60</v>
      </c>
      <c r="H285" s="62" t="n">
        <v>86</v>
      </c>
      <c r="I285" s="50" t="n">
        <f aca="false">AVERAGE(G285:H285)</f>
        <v>73</v>
      </c>
      <c r="J285" s="37" t="s">
        <v>72</v>
      </c>
      <c r="K285" s="5" t="n">
        <v>5000</v>
      </c>
      <c r="L285" s="54" t="n">
        <v>24001</v>
      </c>
      <c r="M285" s="54" t="n">
        <v>3408.86</v>
      </c>
      <c r="N285" s="54" t="n">
        <v>-4000</v>
      </c>
      <c r="O285" s="63"/>
      <c r="P285" s="5" t="n">
        <v>16439</v>
      </c>
      <c r="Q285" s="54" t="n">
        <v>142</v>
      </c>
      <c r="R285" s="63" t="n">
        <v>-7021.16</v>
      </c>
      <c r="S285" s="54" t="n">
        <v>0</v>
      </c>
      <c r="T285" s="54"/>
      <c r="U285" s="54" t="n">
        <v>-23.8996</v>
      </c>
      <c r="V285" s="5" t="n">
        <v>0</v>
      </c>
      <c r="W285" s="54" t="n">
        <v>14956</v>
      </c>
      <c r="X285" s="54" t="n">
        <v>0</v>
      </c>
      <c r="Y285" s="54" t="n">
        <v>0</v>
      </c>
      <c r="Z285" s="63" t="n">
        <v>-150</v>
      </c>
      <c r="AA285" s="54" t="n">
        <v>0</v>
      </c>
      <c r="AB285" s="53" t="n">
        <f aca="false">SUM(K285:Z285)</f>
        <v>52751.8004</v>
      </c>
      <c r="AC285" s="54" t="n">
        <v>49851</v>
      </c>
      <c r="AD285" s="54" t="n">
        <v>188</v>
      </c>
      <c r="AE285" s="54" t="n">
        <v>423</v>
      </c>
      <c r="AF285" s="54" t="n">
        <v>28</v>
      </c>
      <c r="AG285" s="54" t="n">
        <v>0</v>
      </c>
      <c r="AH285" s="53" t="n">
        <f aca="false">SUM(AC285:AG285)</f>
        <v>50490</v>
      </c>
      <c r="AI285" s="55" t="n">
        <f aca="false">+AB285-L285-Q285</f>
        <v>28608.8004</v>
      </c>
      <c r="AJ285" s="32" t="n">
        <f aca="false">L285+Q285</f>
        <v>24143</v>
      </c>
      <c r="AK285" s="56" t="s">
        <v>73</v>
      </c>
      <c r="AL285" s="56" t="s">
        <v>73</v>
      </c>
      <c r="AM285" s="56" t="n">
        <v>0</v>
      </c>
      <c r="AN285" s="32" t="n">
        <f aca="false">+AJ285-AM285</f>
        <v>24143</v>
      </c>
      <c r="AO285" s="32" t="n">
        <f aca="false">AC285-AJ285</f>
        <v>25708</v>
      </c>
      <c r="AP285" s="2" t="n">
        <v>35708</v>
      </c>
      <c r="AQ285" s="56" t="s">
        <v>73</v>
      </c>
      <c r="AR285" s="56" t="s">
        <v>73</v>
      </c>
      <c r="AS285" s="56" t="s">
        <v>73</v>
      </c>
      <c r="AX285" s="32" t="n">
        <f aca="false">+M285</f>
        <v>3408.86</v>
      </c>
      <c r="AY285" s="32" t="n">
        <f aca="false">+N285</f>
        <v>-4000</v>
      </c>
      <c r="AZ285" s="32" t="n">
        <f aca="false">+R285</f>
        <v>-7021.16</v>
      </c>
      <c r="BA285" s="32" t="n">
        <f aca="false">+'load Info'!S285</f>
        <v>0</v>
      </c>
      <c r="BB285" s="32" t="n">
        <f aca="false">+X285</f>
        <v>0</v>
      </c>
      <c r="BE285" s="57" t="n">
        <f aca="false">IF(AX285&lt;0,AX285,0)</f>
        <v>0</v>
      </c>
      <c r="BF285" s="57" t="n">
        <f aca="false">IF(AY285&lt;0,AY285,0)</f>
        <v>-4000</v>
      </c>
      <c r="BG285" s="57" t="n">
        <f aca="false">IF(AZ285&lt;0,AZ285,0)</f>
        <v>-7021.16</v>
      </c>
      <c r="BH285" s="57" t="n">
        <f aca="false">IF(BA285&lt;0,BA285,0)</f>
        <v>0</v>
      </c>
      <c r="BI285" s="57" t="n">
        <f aca="false">IF(BB285&lt;0,BB285,0)</f>
        <v>0</v>
      </c>
      <c r="BJ285" s="32" t="n">
        <f aca="false">SUM(BE285:BI285)</f>
        <v>-11021.16</v>
      </c>
      <c r="BK285" s="9" t="n">
        <v>97</v>
      </c>
    </row>
    <row r="286" customFormat="false" ht="12.75" hidden="false" customHeight="false" outlineLevel="0" collapsed="false">
      <c r="B286" s="9" t="n">
        <f aca="false">+MONTH(D286)</f>
        <v>10</v>
      </c>
      <c r="D286" s="2" t="n">
        <v>35709</v>
      </c>
      <c r="E286" s="62" t="n">
        <v>0</v>
      </c>
      <c r="F286" s="62" t="n">
        <v>0</v>
      </c>
      <c r="G286" s="62" t="n">
        <v>63</v>
      </c>
      <c r="H286" s="62" t="n">
        <v>83</v>
      </c>
      <c r="I286" s="50" t="n">
        <f aca="false">AVERAGE(G286:H286)</f>
        <v>73</v>
      </c>
      <c r="J286" s="37" t="s">
        <v>72</v>
      </c>
      <c r="K286" s="5" t="n">
        <v>5000</v>
      </c>
      <c r="L286" s="54" t="n">
        <v>29541</v>
      </c>
      <c r="M286" s="54" t="n">
        <v>-656.15</v>
      </c>
      <c r="N286" s="54" t="n">
        <v>-4000</v>
      </c>
      <c r="O286" s="63"/>
      <c r="P286" s="5" t="n">
        <v>16439</v>
      </c>
      <c r="Q286" s="54" t="n">
        <v>142</v>
      </c>
      <c r="R286" s="63" t="n">
        <v>-3565.5425</v>
      </c>
      <c r="S286" s="54" t="n">
        <v>0</v>
      </c>
      <c r="T286" s="54"/>
      <c r="U286" s="54" t="n">
        <v>-32.53864375</v>
      </c>
      <c r="V286" s="5" t="n">
        <v>0</v>
      </c>
      <c r="W286" s="54" t="n">
        <v>14956</v>
      </c>
      <c r="X286" s="54" t="n">
        <v>0</v>
      </c>
      <c r="Y286" s="54" t="n">
        <v>0</v>
      </c>
      <c r="Z286" s="63" t="n">
        <v>-150</v>
      </c>
      <c r="AA286" s="54" t="n">
        <v>0</v>
      </c>
      <c r="AB286" s="53" t="n">
        <f aca="false">SUM(K286:Z286)</f>
        <v>57673.76885625</v>
      </c>
      <c r="AC286" s="54" t="n">
        <v>58666</v>
      </c>
      <c r="AD286" s="54" t="n">
        <v>25274</v>
      </c>
      <c r="AE286" s="54" t="n">
        <v>54831</v>
      </c>
      <c r="AF286" s="54" t="n">
        <v>30</v>
      </c>
      <c r="AG286" s="54" t="n">
        <v>0</v>
      </c>
      <c r="AH286" s="53" t="n">
        <f aca="false">SUM(AC286:AG286)</f>
        <v>138801</v>
      </c>
      <c r="AI286" s="55" t="n">
        <f aca="false">+AB286-L286-Q286</f>
        <v>27990.76885625</v>
      </c>
      <c r="AJ286" s="32" t="n">
        <f aca="false">L286+Q286</f>
        <v>29683</v>
      </c>
      <c r="AK286" s="56" t="s">
        <v>73</v>
      </c>
      <c r="AL286" s="56" t="s">
        <v>73</v>
      </c>
      <c r="AM286" s="56" t="n">
        <v>0</v>
      </c>
      <c r="AN286" s="32" t="n">
        <f aca="false">+AJ286-AM286</f>
        <v>29683</v>
      </c>
      <c r="AO286" s="32" t="n">
        <f aca="false">AC286-AJ286</f>
        <v>28983</v>
      </c>
      <c r="AP286" s="2" t="n">
        <v>35709</v>
      </c>
      <c r="AQ286" s="56" t="s">
        <v>73</v>
      </c>
      <c r="AR286" s="56" t="s">
        <v>73</v>
      </c>
      <c r="AS286" s="56" t="s">
        <v>73</v>
      </c>
      <c r="AX286" s="32" t="n">
        <f aca="false">+M286</f>
        <v>-656.15</v>
      </c>
      <c r="AY286" s="32" t="n">
        <f aca="false">+N286</f>
        <v>-4000</v>
      </c>
      <c r="AZ286" s="32" t="n">
        <f aca="false">+R286</f>
        <v>-3565.5425</v>
      </c>
      <c r="BA286" s="32" t="n">
        <f aca="false">+'load Info'!S286</f>
        <v>0</v>
      </c>
      <c r="BB286" s="32" t="n">
        <f aca="false">+X286</f>
        <v>0</v>
      </c>
      <c r="BE286" s="57" t="n">
        <f aca="false">IF(AX286&lt;0,AX286,0)</f>
        <v>-656.15</v>
      </c>
      <c r="BF286" s="57" t="n">
        <f aca="false">IF(AY286&lt;0,AY286,0)</f>
        <v>-4000</v>
      </c>
      <c r="BG286" s="57" t="n">
        <f aca="false">IF(AZ286&lt;0,AZ286,0)</f>
        <v>-3565.5425</v>
      </c>
      <c r="BH286" s="57" t="n">
        <f aca="false">IF(BA286&lt;0,BA286,0)</f>
        <v>0</v>
      </c>
      <c r="BI286" s="57" t="n">
        <f aca="false">IF(BB286&lt;0,BB286,0)</f>
        <v>0</v>
      </c>
      <c r="BJ286" s="32" t="n">
        <f aca="false">SUM(BE286:BI286)</f>
        <v>-8221.6925</v>
      </c>
      <c r="BK286" s="9" t="n">
        <v>97</v>
      </c>
    </row>
    <row r="287" customFormat="false" ht="12.75" hidden="false" customHeight="false" outlineLevel="0" collapsed="false">
      <c r="B287" s="9" t="n">
        <f aca="false">+MONTH(D287)</f>
        <v>10</v>
      </c>
      <c r="D287" s="2" t="n">
        <v>35710</v>
      </c>
      <c r="E287" s="62" t="n">
        <v>0</v>
      </c>
      <c r="F287" s="62" t="n">
        <v>0</v>
      </c>
      <c r="G287" s="62" t="n">
        <v>65</v>
      </c>
      <c r="H287" s="62" t="n">
        <v>79</v>
      </c>
      <c r="I287" s="50" t="n">
        <f aca="false">AVERAGE(G287:H287)</f>
        <v>72</v>
      </c>
      <c r="J287" s="37" t="s">
        <v>72</v>
      </c>
      <c r="K287" s="5" t="n">
        <v>5000</v>
      </c>
      <c r="L287" s="54" t="n">
        <v>24016</v>
      </c>
      <c r="M287" s="54" t="n">
        <v>733</v>
      </c>
      <c r="N287" s="54" t="n">
        <v>-4000</v>
      </c>
      <c r="O287" s="63"/>
      <c r="P287" s="5" t="n">
        <v>16439</v>
      </c>
      <c r="Q287" s="54" t="n">
        <v>142</v>
      </c>
      <c r="R287" s="63" t="n">
        <v>317.14</v>
      </c>
      <c r="S287" s="54" t="n">
        <v>0</v>
      </c>
      <c r="T287" s="54"/>
      <c r="U287" s="54" t="n">
        <v>-42.24535</v>
      </c>
      <c r="V287" s="5" t="n">
        <v>0</v>
      </c>
      <c r="W287" s="54" t="n">
        <v>14956</v>
      </c>
      <c r="X287" s="54" t="n">
        <v>0</v>
      </c>
      <c r="Y287" s="54" t="n">
        <v>0</v>
      </c>
      <c r="Z287" s="63" t="n">
        <v>-150</v>
      </c>
      <c r="AA287" s="54" t="n">
        <v>0</v>
      </c>
      <c r="AB287" s="53" t="n">
        <f aca="false">SUM(K287:Z287)</f>
        <v>57410.89465</v>
      </c>
      <c r="AC287" s="54" t="n">
        <v>52252</v>
      </c>
      <c r="AD287" s="54" t="n">
        <v>31089</v>
      </c>
      <c r="AE287" s="54" t="n">
        <v>43314</v>
      </c>
      <c r="AF287" s="54" t="n">
        <v>0</v>
      </c>
      <c r="AG287" s="54" t="n">
        <v>0</v>
      </c>
      <c r="AH287" s="53" t="n">
        <f aca="false">SUM(AC287:AG287)</f>
        <v>126655</v>
      </c>
      <c r="AI287" s="55" t="n">
        <f aca="false">+AB287-L287-Q287</f>
        <v>33252.89465</v>
      </c>
      <c r="AJ287" s="32" t="n">
        <f aca="false">L287+Q287</f>
        <v>24158</v>
      </c>
      <c r="AK287" s="56" t="s">
        <v>73</v>
      </c>
      <c r="AL287" s="56" t="s">
        <v>73</v>
      </c>
      <c r="AM287" s="56" t="n">
        <v>0</v>
      </c>
      <c r="AN287" s="32" t="n">
        <f aca="false">+AJ287-AM287</f>
        <v>24158</v>
      </c>
      <c r="AO287" s="32" t="n">
        <f aca="false">AC287-AJ287</f>
        <v>28094</v>
      </c>
      <c r="AP287" s="2" t="n">
        <v>35710</v>
      </c>
      <c r="AQ287" s="56" t="s">
        <v>73</v>
      </c>
      <c r="AR287" s="56" t="s">
        <v>73</v>
      </c>
      <c r="AS287" s="56" t="s">
        <v>73</v>
      </c>
      <c r="AX287" s="32" t="n">
        <f aca="false">+M287</f>
        <v>733</v>
      </c>
      <c r="AY287" s="32" t="n">
        <f aca="false">+N287</f>
        <v>-4000</v>
      </c>
      <c r="AZ287" s="32" t="n">
        <f aca="false">+R287</f>
        <v>317.14</v>
      </c>
      <c r="BA287" s="32" t="n">
        <f aca="false">+'load Info'!S287</f>
        <v>0</v>
      </c>
      <c r="BB287" s="32" t="n">
        <f aca="false">+X287</f>
        <v>0</v>
      </c>
      <c r="BE287" s="57" t="n">
        <f aca="false">IF(AX287&lt;0,AX287,0)</f>
        <v>0</v>
      </c>
      <c r="BF287" s="57" t="n">
        <f aca="false">IF(AY287&lt;0,AY287,0)</f>
        <v>-4000</v>
      </c>
      <c r="BG287" s="57" t="n">
        <f aca="false">IF(AZ287&lt;0,AZ287,0)</f>
        <v>0</v>
      </c>
      <c r="BH287" s="57" t="n">
        <f aca="false">IF(BA287&lt;0,BA287,0)</f>
        <v>0</v>
      </c>
      <c r="BI287" s="57" t="n">
        <f aca="false">IF(BB287&lt;0,BB287,0)</f>
        <v>0</v>
      </c>
      <c r="BJ287" s="32" t="n">
        <f aca="false">SUM(BE287:BI287)</f>
        <v>-4000</v>
      </c>
      <c r="BK287" s="9" t="n">
        <v>97</v>
      </c>
    </row>
    <row r="288" customFormat="false" ht="12.75" hidden="false" customHeight="false" outlineLevel="0" collapsed="false">
      <c r="B288" s="9" t="n">
        <f aca="false">+MONTH(D288)</f>
        <v>10</v>
      </c>
      <c r="D288" s="2" t="n">
        <v>35711</v>
      </c>
      <c r="E288" s="62" t="n">
        <v>0</v>
      </c>
      <c r="F288" s="62" t="n">
        <v>0</v>
      </c>
      <c r="G288" s="62" t="n">
        <v>64</v>
      </c>
      <c r="H288" s="62" t="n">
        <v>82</v>
      </c>
      <c r="I288" s="50" t="n">
        <f aca="false">AVERAGE(G288:H288)</f>
        <v>73</v>
      </c>
      <c r="J288" s="37" t="s">
        <v>72</v>
      </c>
      <c r="K288" s="5" t="n">
        <v>5000</v>
      </c>
      <c r="L288" s="54" t="n">
        <v>29506</v>
      </c>
      <c r="M288" s="54" t="n">
        <v>-73.5</v>
      </c>
      <c r="N288" s="54" t="n">
        <v>-5000</v>
      </c>
      <c r="O288" s="63"/>
      <c r="P288" s="5" t="n">
        <v>16439</v>
      </c>
      <c r="Q288" s="54" t="n">
        <v>142</v>
      </c>
      <c r="R288" s="63" t="n">
        <v>-7255.745</v>
      </c>
      <c r="S288" s="54" t="n">
        <v>0</v>
      </c>
      <c r="T288" s="54"/>
      <c r="U288" s="54" t="n">
        <v>-23.3131375</v>
      </c>
      <c r="V288" s="5" t="n">
        <v>0</v>
      </c>
      <c r="W288" s="54" t="n">
        <v>14956</v>
      </c>
      <c r="X288" s="54" t="n">
        <v>0</v>
      </c>
      <c r="Y288" s="54" t="n">
        <v>0</v>
      </c>
      <c r="Z288" s="63" t="n">
        <v>-150</v>
      </c>
      <c r="AA288" s="54" t="n">
        <v>0</v>
      </c>
      <c r="AB288" s="53" t="n">
        <f aca="false">SUM(K288:Z288)</f>
        <v>53540.4418625</v>
      </c>
      <c r="AC288" s="54" t="n">
        <v>51791</v>
      </c>
      <c r="AD288" s="54" t="n">
        <v>32811</v>
      </c>
      <c r="AE288" s="54" t="n">
        <v>24759</v>
      </c>
      <c r="AF288" s="54" t="n">
        <v>0</v>
      </c>
      <c r="AG288" s="54" t="n">
        <v>0</v>
      </c>
      <c r="AH288" s="53" t="n">
        <f aca="false">SUM(AC288:AG288)</f>
        <v>109361</v>
      </c>
      <c r="AI288" s="55" t="n">
        <f aca="false">+AB288-L288-Q288</f>
        <v>23892.4418625</v>
      </c>
      <c r="AJ288" s="32" t="n">
        <f aca="false">L288+Q288</f>
        <v>29648</v>
      </c>
      <c r="AK288" s="56" t="s">
        <v>73</v>
      </c>
      <c r="AL288" s="56" t="s">
        <v>73</v>
      </c>
      <c r="AM288" s="56" t="n">
        <v>0</v>
      </c>
      <c r="AN288" s="32" t="n">
        <f aca="false">+AJ288-AM288</f>
        <v>29648</v>
      </c>
      <c r="AO288" s="32" t="n">
        <f aca="false">AC288-AJ288</f>
        <v>22143</v>
      </c>
      <c r="AP288" s="2" t="n">
        <v>35711</v>
      </c>
      <c r="AQ288" s="56" t="s">
        <v>73</v>
      </c>
      <c r="AR288" s="56" t="s">
        <v>73</v>
      </c>
      <c r="AS288" s="56" t="s">
        <v>73</v>
      </c>
      <c r="AX288" s="32" t="n">
        <f aca="false">+M288</f>
        <v>-73.5</v>
      </c>
      <c r="AY288" s="32" t="n">
        <f aca="false">+N288</f>
        <v>-5000</v>
      </c>
      <c r="AZ288" s="32" t="n">
        <f aca="false">+R288</f>
        <v>-7255.745</v>
      </c>
      <c r="BA288" s="32" t="n">
        <f aca="false">+'load Info'!S288</f>
        <v>0</v>
      </c>
      <c r="BB288" s="32" t="n">
        <f aca="false">+X288</f>
        <v>0</v>
      </c>
      <c r="BE288" s="57" t="n">
        <f aca="false">IF(AX288&lt;0,AX288,0)</f>
        <v>-73.5</v>
      </c>
      <c r="BF288" s="57" t="n">
        <f aca="false">IF(AY288&lt;0,AY288,0)</f>
        <v>-5000</v>
      </c>
      <c r="BG288" s="57" t="n">
        <f aca="false">IF(AZ288&lt;0,AZ288,0)</f>
        <v>-7255.745</v>
      </c>
      <c r="BH288" s="57" t="n">
        <f aca="false">IF(BA288&lt;0,BA288,0)</f>
        <v>0</v>
      </c>
      <c r="BI288" s="57" t="n">
        <f aca="false">IF(BB288&lt;0,BB288,0)</f>
        <v>0</v>
      </c>
      <c r="BJ288" s="32" t="n">
        <f aca="false">SUM(BE288:BI288)</f>
        <v>-12329.245</v>
      </c>
      <c r="BK288" s="9" t="n">
        <v>97</v>
      </c>
    </row>
    <row r="289" customFormat="false" ht="12.75" hidden="false" customHeight="false" outlineLevel="0" collapsed="false">
      <c r="B289" s="9" t="n">
        <f aca="false">+MONTH(D289)</f>
        <v>10</v>
      </c>
      <c r="D289" s="2" t="n">
        <v>35712</v>
      </c>
      <c r="E289" s="62" t="n">
        <v>0</v>
      </c>
      <c r="F289" s="62" t="n">
        <v>0</v>
      </c>
      <c r="G289" s="62" t="n">
        <v>61</v>
      </c>
      <c r="H289" s="62" t="n">
        <v>83</v>
      </c>
      <c r="I289" s="50" t="n">
        <f aca="false">AVERAGE(G289:H289)</f>
        <v>72</v>
      </c>
      <c r="J289" s="37" t="s">
        <v>72</v>
      </c>
      <c r="K289" s="5" t="n">
        <v>5000</v>
      </c>
      <c r="L289" s="54" t="n">
        <v>29576</v>
      </c>
      <c r="M289" s="54" t="n">
        <v>356.5</v>
      </c>
      <c r="N289" s="54" t="n">
        <v>-5000</v>
      </c>
      <c r="O289" s="63"/>
      <c r="P289" s="5" t="n">
        <v>16439</v>
      </c>
      <c r="Q289" s="54" t="n">
        <v>142</v>
      </c>
      <c r="R289" s="63" t="n">
        <v>-9886.305</v>
      </c>
      <c r="S289" s="54" t="n">
        <v>0</v>
      </c>
      <c r="T289" s="54"/>
      <c r="U289" s="54" t="n">
        <v>-16.7367375</v>
      </c>
      <c r="V289" s="5" t="n">
        <v>0</v>
      </c>
      <c r="W289" s="54" t="n">
        <v>14956</v>
      </c>
      <c r="X289" s="54" t="n">
        <v>0</v>
      </c>
      <c r="Y289" s="54" t="n">
        <v>0</v>
      </c>
      <c r="Z289" s="63" t="n">
        <v>-150</v>
      </c>
      <c r="AA289" s="54" t="n">
        <v>0</v>
      </c>
      <c r="AB289" s="53" t="n">
        <f aca="false">SUM(K289:Z289)</f>
        <v>51416.4582625</v>
      </c>
      <c r="AC289" s="54" t="n">
        <v>51470</v>
      </c>
      <c r="AD289" s="54" t="n">
        <v>35159</v>
      </c>
      <c r="AE289" s="54" t="n">
        <v>28777</v>
      </c>
      <c r="AF289" s="54" t="n">
        <v>1403</v>
      </c>
      <c r="AG289" s="54" t="n">
        <v>0</v>
      </c>
      <c r="AH289" s="53" t="n">
        <f aca="false">SUM(AC289:AG289)</f>
        <v>116809</v>
      </c>
      <c r="AI289" s="55" t="n">
        <f aca="false">+AB289-L289-Q289</f>
        <v>21698.4582625</v>
      </c>
      <c r="AJ289" s="32" t="n">
        <f aca="false">L289+Q289</f>
        <v>29718</v>
      </c>
      <c r="AK289" s="56" t="s">
        <v>73</v>
      </c>
      <c r="AL289" s="56" t="s">
        <v>73</v>
      </c>
      <c r="AM289" s="56" t="n">
        <v>0</v>
      </c>
      <c r="AN289" s="32" t="n">
        <f aca="false">+AJ289-AM289</f>
        <v>29718</v>
      </c>
      <c r="AO289" s="32" t="n">
        <f aca="false">AC289-AJ289</f>
        <v>21752</v>
      </c>
      <c r="AP289" s="2" t="n">
        <v>35712</v>
      </c>
      <c r="AQ289" s="56" t="s">
        <v>73</v>
      </c>
      <c r="AR289" s="56" t="s">
        <v>73</v>
      </c>
      <c r="AS289" s="56" t="s">
        <v>73</v>
      </c>
      <c r="AX289" s="32" t="n">
        <f aca="false">+M289</f>
        <v>356.5</v>
      </c>
      <c r="AY289" s="32" t="n">
        <f aca="false">+N289</f>
        <v>-5000</v>
      </c>
      <c r="AZ289" s="32" t="n">
        <f aca="false">+R289</f>
        <v>-9886.305</v>
      </c>
      <c r="BA289" s="32" t="n">
        <f aca="false">+'load Info'!S289</f>
        <v>0</v>
      </c>
      <c r="BB289" s="32" t="n">
        <f aca="false">+X289</f>
        <v>0</v>
      </c>
      <c r="BE289" s="57" t="n">
        <f aca="false">IF(AX289&lt;0,AX289,0)</f>
        <v>0</v>
      </c>
      <c r="BF289" s="57" t="n">
        <f aca="false">IF(AY289&lt;0,AY289,0)</f>
        <v>-5000</v>
      </c>
      <c r="BG289" s="57" t="n">
        <f aca="false">IF(AZ289&lt;0,AZ289,0)</f>
        <v>-9886.305</v>
      </c>
      <c r="BH289" s="57" t="n">
        <f aca="false">IF(BA289&lt;0,BA289,0)</f>
        <v>0</v>
      </c>
      <c r="BI289" s="57" t="n">
        <f aca="false">IF(BB289&lt;0,BB289,0)</f>
        <v>0</v>
      </c>
      <c r="BJ289" s="32" t="n">
        <f aca="false">SUM(BE289:BI289)</f>
        <v>-14886.305</v>
      </c>
      <c r="BK289" s="9" t="n">
        <v>97</v>
      </c>
    </row>
    <row r="290" customFormat="false" ht="12.75" hidden="false" customHeight="false" outlineLevel="0" collapsed="false">
      <c r="B290" s="9" t="n">
        <f aca="false">+MONTH(D290)</f>
        <v>10</v>
      </c>
      <c r="D290" s="2" t="n">
        <v>35713</v>
      </c>
      <c r="E290" s="62" t="n">
        <v>0</v>
      </c>
      <c r="F290" s="62" t="n">
        <v>0</v>
      </c>
      <c r="G290" s="62" t="n">
        <v>66</v>
      </c>
      <c r="H290" s="62" t="n">
        <v>85</v>
      </c>
      <c r="I290" s="50" t="n">
        <f aca="false">AVERAGE(G290:H290)</f>
        <v>75.5</v>
      </c>
      <c r="J290" s="37" t="s">
        <v>72</v>
      </c>
      <c r="K290" s="5" t="n">
        <v>5000</v>
      </c>
      <c r="L290" s="54" t="n">
        <v>26791</v>
      </c>
      <c r="M290" s="54" t="n">
        <v>502.35</v>
      </c>
      <c r="N290" s="54" t="n">
        <v>-5000</v>
      </c>
      <c r="O290" s="63"/>
      <c r="P290" s="5" t="n">
        <v>16439</v>
      </c>
      <c r="Q290" s="54" t="n">
        <v>142</v>
      </c>
      <c r="R290" s="63" t="n">
        <v>-10017.6325</v>
      </c>
      <c r="S290" s="54" t="n">
        <v>0</v>
      </c>
      <c r="T290" s="54"/>
      <c r="U290" s="54" t="n">
        <v>-16.40841875</v>
      </c>
      <c r="V290" s="5" t="n">
        <v>0</v>
      </c>
      <c r="W290" s="54" t="n">
        <v>14956</v>
      </c>
      <c r="X290" s="54" t="n">
        <v>0</v>
      </c>
      <c r="Y290" s="54" t="n">
        <v>0</v>
      </c>
      <c r="Z290" s="63" t="n">
        <v>-150</v>
      </c>
      <c r="AA290" s="54" t="n">
        <v>0</v>
      </c>
      <c r="AB290" s="53" t="n">
        <f aca="false">SUM(K290:Z290)</f>
        <v>48646.30908125</v>
      </c>
      <c r="AC290" s="54" t="n">
        <v>48612</v>
      </c>
      <c r="AD290" s="54" t="n">
        <v>25670</v>
      </c>
      <c r="AE290" s="54" t="n">
        <v>19001</v>
      </c>
      <c r="AF290" s="54" t="n">
        <v>1431</v>
      </c>
      <c r="AG290" s="54" t="n">
        <v>0</v>
      </c>
      <c r="AH290" s="53" t="n">
        <f aca="false">SUM(AC290:AG290)</f>
        <v>94714</v>
      </c>
      <c r="AI290" s="55" t="n">
        <f aca="false">+AB290-L290-Q290</f>
        <v>21713.30908125</v>
      </c>
      <c r="AJ290" s="32" t="n">
        <f aca="false">L290+Q290</f>
        <v>26933</v>
      </c>
      <c r="AK290" s="56" t="s">
        <v>73</v>
      </c>
      <c r="AL290" s="56" t="s">
        <v>73</v>
      </c>
      <c r="AM290" s="56" t="n">
        <v>0</v>
      </c>
      <c r="AN290" s="32" t="n">
        <f aca="false">+AJ290-AM290</f>
        <v>26933</v>
      </c>
      <c r="AO290" s="32" t="n">
        <f aca="false">AC290-AJ290</f>
        <v>21679</v>
      </c>
      <c r="AP290" s="2" t="n">
        <v>35713</v>
      </c>
      <c r="AQ290" s="56" t="s">
        <v>73</v>
      </c>
      <c r="AR290" s="56" t="s">
        <v>73</v>
      </c>
      <c r="AS290" s="56" t="s">
        <v>73</v>
      </c>
      <c r="AX290" s="32" t="n">
        <f aca="false">+M290</f>
        <v>502.35</v>
      </c>
      <c r="AY290" s="32" t="n">
        <f aca="false">+N290</f>
        <v>-5000</v>
      </c>
      <c r="AZ290" s="32" t="n">
        <f aca="false">+R290</f>
        <v>-10017.6325</v>
      </c>
      <c r="BA290" s="32" t="n">
        <f aca="false">+'load Info'!S290</f>
        <v>0</v>
      </c>
      <c r="BB290" s="32" t="n">
        <f aca="false">+X290</f>
        <v>0</v>
      </c>
      <c r="BE290" s="57" t="n">
        <f aca="false">IF(AX290&lt;0,AX290,0)</f>
        <v>0</v>
      </c>
      <c r="BF290" s="57" t="n">
        <f aca="false">IF(AY290&lt;0,AY290,0)</f>
        <v>-5000</v>
      </c>
      <c r="BG290" s="57" t="n">
        <f aca="false">IF(AZ290&lt;0,AZ290,0)</f>
        <v>-10017.6325</v>
      </c>
      <c r="BH290" s="57" t="n">
        <f aca="false">IF(BA290&lt;0,BA290,0)</f>
        <v>0</v>
      </c>
      <c r="BI290" s="57" t="n">
        <f aca="false">IF(BB290&lt;0,BB290,0)</f>
        <v>0</v>
      </c>
      <c r="BJ290" s="32" t="n">
        <f aca="false">SUM(BE290:BI290)</f>
        <v>-15017.6325</v>
      </c>
      <c r="BK290" s="9" t="n">
        <v>97</v>
      </c>
    </row>
    <row r="291" customFormat="false" ht="12.75" hidden="false" customHeight="false" outlineLevel="0" collapsed="false">
      <c r="B291" s="9" t="n">
        <f aca="false">+MONTH(D291)</f>
        <v>10</v>
      </c>
      <c r="D291" s="2" t="n">
        <v>35714</v>
      </c>
      <c r="E291" s="62" t="n">
        <v>0</v>
      </c>
      <c r="F291" s="62" t="n">
        <v>0</v>
      </c>
      <c r="G291" s="62" t="n">
        <v>62</v>
      </c>
      <c r="H291" s="62" t="n">
        <v>73</v>
      </c>
      <c r="I291" s="50" t="n">
        <f aca="false">AVERAGE(G291:H291)</f>
        <v>67.5</v>
      </c>
      <c r="J291" s="37" t="s">
        <v>72</v>
      </c>
      <c r="K291" s="5" t="n">
        <v>5000</v>
      </c>
      <c r="L291" s="54" t="n">
        <v>26826</v>
      </c>
      <c r="M291" s="54" t="n">
        <v>489.35</v>
      </c>
      <c r="N291" s="54" t="n">
        <v>-5000</v>
      </c>
      <c r="O291" s="63"/>
      <c r="P291" s="5" t="n">
        <v>16439</v>
      </c>
      <c r="Q291" s="54" t="n">
        <v>142</v>
      </c>
      <c r="R291" s="63" t="n">
        <v>-10181.04</v>
      </c>
      <c r="S291" s="54" t="n">
        <v>0</v>
      </c>
      <c r="T291" s="54"/>
      <c r="U291" s="54" t="n">
        <v>-15.9999</v>
      </c>
      <c r="V291" s="5" t="n">
        <v>0</v>
      </c>
      <c r="W291" s="54" t="n">
        <v>14956</v>
      </c>
      <c r="X291" s="54" t="n">
        <v>0</v>
      </c>
      <c r="Y291" s="54" t="n">
        <v>0</v>
      </c>
      <c r="Z291" s="63" t="n">
        <v>-150</v>
      </c>
      <c r="AA291" s="54" t="n">
        <v>0</v>
      </c>
      <c r="AB291" s="53" t="n">
        <f aca="false">SUM(K291:Z291)</f>
        <v>48505.3101</v>
      </c>
      <c r="AC291" s="54" t="n">
        <v>47986</v>
      </c>
      <c r="AD291" s="54" t="n">
        <v>0</v>
      </c>
      <c r="AE291" s="54" t="n">
        <v>10</v>
      </c>
      <c r="AF291" s="54" t="n">
        <v>1375</v>
      </c>
      <c r="AG291" s="54" t="n">
        <v>0</v>
      </c>
      <c r="AH291" s="53" t="n">
        <f aca="false">SUM(AC291:AG291)</f>
        <v>49371</v>
      </c>
      <c r="AI291" s="55" t="n">
        <f aca="false">+AB291-L291-Q291</f>
        <v>21537.3101</v>
      </c>
      <c r="AJ291" s="32" t="n">
        <f aca="false">L291+Q291</f>
        <v>26968</v>
      </c>
      <c r="AK291" s="56" t="s">
        <v>73</v>
      </c>
      <c r="AL291" s="56" t="s">
        <v>73</v>
      </c>
      <c r="AM291" s="56" t="n">
        <v>0</v>
      </c>
      <c r="AN291" s="32" t="n">
        <f aca="false">+AJ291-AM291</f>
        <v>26968</v>
      </c>
      <c r="AO291" s="32" t="n">
        <f aca="false">AC291-AJ291</f>
        <v>21018</v>
      </c>
      <c r="AP291" s="2" t="n">
        <v>35714</v>
      </c>
      <c r="AQ291" s="56" t="s">
        <v>73</v>
      </c>
      <c r="AR291" s="56" t="s">
        <v>73</v>
      </c>
      <c r="AS291" s="56" t="s">
        <v>73</v>
      </c>
      <c r="AX291" s="32" t="n">
        <f aca="false">+M291</f>
        <v>489.35</v>
      </c>
      <c r="AY291" s="32" t="n">
        <f aca="false">+N291</f>
        <v>-5000</v>
      </c>
      <c r="AZ291" s="32" t="n">
        <f aca="false">+R291</f>
        <v>-10181.04</v>
      </c>
      <c r="BA291" s="32" t="n">
        <f aca="false">+'load Info'!S291</f>
        <v>0</v>
      </c>
      <c r="BB291" s="32" t="n">
        <f aca="false">+X291</f>
        <v>0</v>
      </c>
      <c r="BE291" s="57" t="n">
        <f aca="false">IF(AX291&lt;0,AX291,0)</f>
        <v>0</v>
      </c>
      <c r="BF291" s="57" t="n">
        <f aca="false">IF(AY291&lt;0,AY291,0)</f>
        <v>-5000</v>
      </c>
      <c r="BG291" s="57" t="n">
        <f aca="false">IF(AZ291&lt;0,AZ291,0)</f>
        <v>-10181.04</v>
      </c>
      <c r="BH291" s="57" t="n">
        <f aca="false">IF(BA291&lt;0,BA291,0)</f>
        <v>0</v>
      </c>
      <c r="BI291" s="57" t="n">
        <f aca="false">IF(BB291&lt;0,BB291,0)</f>
        <v>0</v>
      </c>
      <c r="BJ291" s="32" t="n">
        <f aca="false">SUM(BE291:BI291)</f>
        <v>-15181.04</v>
      </c>
      <c r="BK291" s="9" t="n">
        <v>97</v>
      </c>
    </row>
    <row r="292" customFormat="false" ht="12.75" hidden="false" customHeight="false" outlineLevel="0" collapsed="false">
      <c r="B292" s="9" t="n">
        <f aca="false">+MONTH(D292)</f>
        <v>10</v>
      </c>
      <c r="D292" s="2" t="n">
        <v>35715</v>
      </c>
      <c r="E292" s="62" t="n">
        <v>1</v>
      </c>
      <c r="F292" s="62" t="n">
        <v>0</v>
      </c>
      <c r="G292" s="62" t="n">
        <v>55</v>
      </c>
      <c r="H292" s="62" t="n">
        <v>72</v>
      </c>
      <c r="I292" s="50" t="n">
        <f aca="false">AVERAGE(G292:H292)</f>
        <v>63.5</v>
      </c>
      <c r="J292" s="37" t="s">
        <v>72</v>
      </c>
      <c r="K292" s="5" t="n">
        <v>5000</v>
      </c>
      <c r="L292" s="54" t="n">
        <v>26826</v>
      </c>
      <c r="M292" s="54" t="n">
        <v>855.35</v>
      </c>
      <c r="N292" s="54" t="n">
        <v>-5000</v>
      </c>
      <c r="O292" s="63"/>
      <c r="P292" s="5" t="n">
        <v>16439</v>
      </c>
      <c r="Q292" s="54" t="n">
        <v>142</v>
      </c>
      <c r="R292" s="63" t="n">
        <v>-9668.7625</v>
      </c>
      <c r="S292" s="54" t="n">
        <v>0</v>
      </c>
      <c r="T292" s="54"/>
      <c r="U292" s="54" t="n">
        <v>-17.28059375</v>
      </c>
      <c r="V292" s="5" t="n">
        <v>0</v>
      </c>
      <c r="W292" s="54" t="n">
        <v>14956</v>
      </c>
      <c r="X292" s="54" t="n">
        <v>0</v>
      </c>
      <c r="Y292" s="54" t="n">
        <v>0</v>
      </c>
      <c r="Z292" s="63" t="n">
        <v>-150</v>
      </c>
      <c r="AA292" s="54" t="n">
        <v>0</v>
      </c>
      <c r="AB292" s="53" t="n">
        <f aca="false">SUM(K292:Z292)</f>
        <v>49382.30690625</v>
      </c>
      <c r="AC292" s="54" t="n">
        <v>50365</v>
      </c>
      <c r="AD292" s="54" t="n">
        <v>1253</v>
      </c>
      <c r="AE292" s="54" t="n">
        <v>4</v>
      </c>
      <c r="AF292" s="54" t="n">
        <v>1609</v>
      </c>
      <c r="AG292" s="54" t="n">
        <v>0</v>
      </c>
      <c r="AH292" s="53" t="n">
        <f aca="false">SUM(AC292:AG292)</f>
        <v>53231</v>
      </c>
      <c r="AI292" s="55" t="n">
        <f aca="false">+AB292-L292-Q292</f>
        <v>22414.30690625</v>
      </c>
      <c r="AJ292" s="32" t="n">
        <f aca="false">L292+Q292</f>
        <v>26968</v>
      </c>
      <c r="AK292" s="56" t="s">
        <v>73</v>
      </c>
      <c r="AL292" s="56" t="s">
        <v>73</v>
      </c>
      <c r="AM292" s="56" t="n">
        <v>0</v>
      </c>
      <c r="AN292" s="32" t="n">
        <f aca="false">+AJ292-AM292</f>
        <v>26968</v>
      </c>
      <c r="AO292" s="32" t="n">
        <f aca="false">AC292-AJ292</f>
        <v>23397</v>
      </c>
      <c r="AP292" s="2" t="n">
        <v>35715</v>
      </c>
      <c r="AQ292" s="56" t="s">
        <v>73</v>
      </c>
      <c r="AR292" s="56" t="s">
        <v>73</v>
      </c>
      <c r="AS292" s="56" t="s">
        <v>73</v>
      </c>
      <c r="AX292" s="32" t="n">
        <f aca="false">+M292</f>
        <v>855.35</v>
      </c>
      <c r="AY292" s="32" t="n">
        <f aca="false">+N292</f>
        <v>-5000</v>
      </c>
      <c r="AZ292" s="32" t="n">
        <f aca="false">+R292</f>
        <v>-9668.7625</v>
      </c>
      <c r="BA292" s="32" t="n">
        <f aca="false">+'load Info'!S292</f>
        <v>0</v>
      </c>
      <c r="BB292" s="32" t="n">
        <f aca="false">+X292</f>
        <v>0</v>
      </c>
      <c r="BE292" s="57" t="n">
        <f aca="false">IF(AX292&lt;0,AX292,0)</f>
        <v>0</v>
      </c>
      <c r="BF292" s="57" t="n">
        <f aca="false">IF(AY292&lt;0,AY292,0)</f>
        <v>-5000</v>
      </c>
      <c r="BG292" s="57" t="n">
        <f aca="false">IF(AZ292&lt;0,AZ292,0)</f>
        <v>-9668.7625</v>
      </c>
      <c r="BH292" s="57" t="n">
        <f aca="false">IF(BA292&lt;0,BA292,0)</f>
        <v>0</v>
      </c>
      <c r="BI292" s="57" t="n">
        <f aca="false">IF(BB292&lt;0,BB292,0)</f>
        <v>0</v>
      </c>
      <c r="BJ292" s="32" t="n">
        <f aca="false">SUM(BE292:BI292)</f>
        <v>-14668.7625</v>
      </c>
      <c r="BK292" s="9" t="n">
        <v>97</v>
      </c>
    </row>
    <row r="293" customFormat="false" ht="12.75" hidden="false" customHeight="false" outlineLevel="0" collapsed="false">
      <c r="B293" s="9" t="n">
        <f aca="false">+MONTH(D293)</f>
        <v>10</v>
      </c>
      <c r="D293" s="2" t="n">
        <v>35716</v>
      </c>
      <c r="E293" s="62" t="n">
        <v>0</v>
      </c>
      <c r="F293" s="62" t="n">
        <v>0</v>
      </c>
      <c r="G293" s="62" t="n">
        <v>56</v>
      </c>
      <c r="H293" s="62" t="n">
        <v>78</v>
      </c>
      <c r="I293" s="50" t="n">
        <f aca="false">AVERAGE(G293:H293)</f>
        <v>67</v>
      </c>
      <c r="J293" s="37" t="s">
        <v>72</v>
      </c>
      <c r="K293" s="5" t="n">
        <v>5000</v>
      </c>
      <c r="L293" s="54" t="n">
        <v>26826</v>
      </c>
      <c r="M293" s="54" t="n">
        <v>492</v>
      </c>
      <c r="N293" s="54" t="n">
        <v>-5000</v>
      </c>
      <c r="O293" s="63"/>
      <c r="P293" s="5" t="n">
        <v>16439</v>
      </c>
      <c r="Q293" s="54" t="n">
        <v>142</v>
      </c>
      <c r="R293" s="63" t="n">
        <v>-6142.97</v>
      </c>
      <c r="S293" s="54" t="n">
        <v>0</v>
      </c>
      <c r="T293" s="54"/>
      <c r="U293" s="54" t="n">
        <v>-26.095075</v>
      </c>
      <c r="V293" s="5" t="n">
        <v>0</v>
      </c>
      <c r="W293" s="54" t="n">
        <v>14956</v>
      </c>
      <c r="X293" s="54" t="n">
        <v>0</v>
      </c>
      <c r="Y293" s="54" t="n">
        <v>0</v>
      </c>
      <c r="Z293" s="63" t="n">
        <v>-150</v>
      </c>
      <c r="AA293" s="54" t="n">
        <v>0</v>
      </c>
      <c r="AB293" s="53" t="n">
        <f aca="false">SUM(K293:Z293)</f>
        <v>52535.934925</v>
      </c>
      <c r="AC293" s="54" t="n">
        <v>55657</v>
      </c>
      <c r="AD293" s="54" t="n">
        <v>24643</v>
      </c>
      <c r="AE293" s="54" t="n">
        <v>16</v>
      </c>
      <c r="AF293" s="54" t="n">
        <v>1807</v>
      </c>
      <c r="AG293" s="54" t="n">
        <v>0</v>
      </c>
      <c r="AH293" s="53" t="n">
        <f aca="false">SUM(AC293:AG293)</f>
        <v>82123</v>
      </c>
      <c r="AI293" s="55" t="n">
        <f aca="false">+AB293-L293-Q293</f>
        <v>25567.934925</v>
      </c>
      <c r="AJ293" s="32" t="n">
        <f aca="false">L293+Q293</f>
        <v>26968</v>
      </c>
      <c r="AK293" s="56" t="s">
        <v>73</v>
      </c>
      <c r="AL293" s="56" t="s">
        <v>73</v>
      </c>
      <c r="AM293" s="56" t="n">
        <v>0</v>
      </c>
      <c r="AN293" s="32" t="n">
        <f aca="false">+AJ293-AM293</f>
        <v>26968</v>
      </c>
      <c r="AO293" s="32" t="n">
        <f aca="false">AC293-AJ293</f>
        <v>28689</v>
      </c>
      <c r="AP293" s="2" t="n">
        <v>35716</v>
      </c>
      <c r="AQ293" s="56" t="s">
        <v>73</v>
      </c>
      <c r="AR293" s="56" t="s">
        <v>73</v>
      </c>
      <c r="AS293" s="56" t="s">
        <v>73</v>
      </c>
      <c r="AX293" s="32" t="n">
        <f aca="false">+M293</f>
        <v>492</v>
      </c>
      <c r="AY293" s="32" t="n">
        <f aca="false">+N293</f>
        <v>-5000</v>
      </c>
      <c r="AZ293" s="32" t="n">
        <f aca="false">+R293</f>
        <v>-6142.97</v>
      </c>
      <c r="BA293" s="32" t="n">
        <f aca="false">+'load Info'!S293</f>
        <v>0</v>
      </c>
      <c r="BB293" s="32" t="n">
        <f aca="false">+X293</f>
        <v>0</v>
      </c>
      <c r="BE293" s="57" t="n">
        <f aca="false">IF(AX293&lt;0,AX293,0)</f>
        <v>0</v>
      </c>
      <c r="BF293" s="57" t="n">
        <f aca="false">IF(AY293&lt;0,AY293,0)</f>
        <v>-5000</v>
      </c>
      <c r="BG293" s="57" t="n">
        <f aca="false">IF(AZ293&lt;0,AZ293,0)</f>
        <v>-6142.97</v>
      </c>
      <c r="BH293" s="57" t="n">
        <f aca="false">IF(BA293&lt;0,BA293,0)</f>
        <v>0</v>
      </c>
      <c r="BI293" s="57" t="n">
        <f aca="false">IF(BB293&lt;0,BB293,0)</f>
        <v>0</v>
      </c>
      <c r="BJ293" s="32" t="n">
        <f aca="false">SUM(BE293:BI293)</f>
        <v>-11142.97</v>
      </c>
      <c r="BK293" s="9" t="n">
        <v>97</v>
      </c>
    </row>
    <row r="294" customFormat="false" ht="12.75" hidden="false" customHeight="false" outlineLevel="0" collapsed="false">
      <c r="B294" s="9" t="n">
        <f aca="false">+MONTH(D294)</f>
        <v>10</v>
      </c>
      <c r="D294" s="2" t="n">
        <v>35717</v>
      </c>
      <c r="E294" s="62" t="n">
        <v>0</v>
      </c>
      <c r="F294" s="62" t="n">
        <v>0</v>
      </c>
      <c r="G294" s="62" t="n">
        <v>61</v>
      </c>
      <c r="H294" s="62" t="n">
        <v>83</v>
      </c>
      <c r="I294" s="50" t="n">
        <f aca="false">AVERAGE(G294:H294)</f>
        <v>72</v>
      </c>
      <c r="J294" s="37" t="s">
        <v>72</v>
      </c>
      <c r="K294" s="5" t="n">
        <v>5000</v>
      </c>
      <c r="L294" s="54" t="n">
        <v>26826</v>
      </c>
      <c r="M294" s="54" t="n">
        <v>914</v>
      </c>
      <c r="N294" s="54" t="n">
        <v>-5000</v>
      </c>
      <c r="O294" s="63"/>
      <c r="P294" s="5" t="n">
        <v>16439</v>
      </c>
      <c r="Q294" s="54" t="n">
        <v>142</v>
      </c>
      <c r="R294" s="63" t="n">
        <v>-6584.07</v>
      </c>
      <c r="S294" s="54" t="n">
        <v>0</v>
      </c>
      <c r="T294" s="54"/>
      <c r="U294" s="54" t="n">
        <v>-24.992325</v>
      </c>
      <c r="V294" s="5" t="n">
        <v>0</v>
      </c>
      <c r="W294" s="54" t="n">
        <v>14956</v>
      </c>
      <c r="X294" s="54" t="n">
        <v>0</v>
      </c>
      <c r="Y294" s="54" t="n">
        <v>0</v>
      </c>
      <c r="Z294" s="63" t="n">
        <v>-150</v>
      </c>
      <c r="AA294" s="54" t="n">
        <v>0</v>
      </c>
      <c r="AB294" s="53" t="n">
        <f aca="false">SUM(K294:Z294)</f>
        <v>52517.937675</v>
      </c>
      <c r="AC294" s="54" t="n">
        <v>52948</v>
      </c>
      <c r="AD294" s="54" t="n">
        <v>26008</v>
      </c>
      <c r="AE294" s="54" t="n">
        <v>24</v>
      </c>
      <c r="AF294" s="54" t="n">
        <v>2063</v>
      </c>
      <c r="AG294" s="54" t="n">
        <v>0</v>
      </c>
      <c r="AH294" s="53" t="n">
        <f aca="false">SUM(AC294:AG294)</f>
        <v>81043</v>
      </c>
      <c r="AI294" s="55" t="n">
        <f aca="false">+AB294-L294-Q294</f>
        <v>25549.937675</v>
      </c>
      <c r="AJ294" s="32" t="n">
        <f aca="false">L294+Q294</f>
        <v>26968</v>
      </c>
      <c r="AK294" s="56" t="s">
        <v>73</v>
      </c>
      <c r="AL294" s="56" t="s">
        <v>73</v>
      </c>
      <c r="AM294" s="56" t="n">
        <v>0</v>
      </c>
      <c r="AN294" s="32" t="n">
        <f aca="false">+AJ294-AM294</f>
        <v>26968</v>
      </c>
      <c r="AO294" s="32" t="n">
        <f aca="false">AC294-AJ294</f>
        <v>25980</v>
      </c>
      <c r="AP294" s="2" t="n">
        <v>35717</v>
      </c>
      <c r="AQ294" s="56" t="s">
        <v>73</v>
      </c>
      <c r="AR294" s="56" t="s">
        <v>73</v>
      </c>
      <c r="AS294" s="56" t="s">
        <v>73</v>
      </c>
      <c r="AX294" s="32" t="n">
        <f aca="false">+M294</f>
        <v>914</v>
      </c>
      <c r="AY294" s="32" t="n">
        <f aca="false">+N294</f>
        <v>-5000</v>
      </c>
      <c r="AZ294" s="32" t="n">
        <f aca="false">+R294</f>
        <v>-6584.07</v>
      </c>
      <c r="BA294" s="32" t="n">
        <f aca="false">+'load Info'!S294</f>
        <v>0</v>
      </c>
      <c r="BB294" s="32" t="n">
        <f aca="false">+X294</f>
        <v>0</v>
      </c>
      <c r="BE294" s="57" t="n">
        <f aca="false">IF(AX294&lt;0,AX294,0)</f>
        <v>0</v>
      </c>
      <c r="BF294" s="57" t="n">
        <f aca="false">IF(AY294&lt;0,AY294,0)</f>
        <v>-5000</v>
      </c>
      <c r="BG294" s="57" t="n">
        <f aca="false">IF(AZ294&lt;0,AZ294,0)</f>
        <v>-6584.07</v>
      </c>
      <c r="BH294" s="57" t="n">
        <f aca="false">IF(BA294&lt;0,BA294,0)</f>
        <v>0</v>
      </c>
      <c r="BI294" s="57" t="n">
        <f aca="false">IF(BB294&lt;0,BB294,0)</f>
        <v>0</v>
      </c>
      <c r="BJ294" s="32" t="n">
        <f aca="false">SUM(BE294:BI294)</f>
        <v>-11584.07</v>
      </c>
      <c r="BK294" s="9" t="n">
        <v>97</v>
      </c>
    </row>
    <row r="295" customFormat="false" ht="12.75" hidden="false" customHeight="false" outlineLevel="0" collapsed="false">
      <c r="B295" s="9" t="n">
        <f aca="false">+MONTH(D295)</f>
        <v>10</v>
      </c>
      <c r="D295" s="2" t="n">
        <v>35718</v>
      </c>
      <c r="E295" s="62" t="n">
        <v>1</v>
      </c>
      <c r="F295" s="62" t="n">
        <v>5</v>
      </c>
      <c r="G295" s="62" t="n">
        <v>58</v>
      </c>
      <c r="H295" s="62" t="n">
        <v>70</v>
      </c>
      <c r="I295" s="50" t="n">
        <f aca="false">AVERAGE(G295:H295)</f>
        <v>64</v>
      </c>
      <c r="J295" s="37" t="s">
        <v>72</v>
      </c>
      <c r="K295" s="5" t="n">
        <v>5000</v>
      </c>
      <c r="L295" s="54" t="n">
        <v>27526</v>
      </c>
      <c r="M295" s="54" t="n">
        <v>575</v>
      </c>
      <c r="N295" s="54" t="n">
        <v>-5000</v>
      </c>
      <c r="O295" s="63"/>
      <c r="P295" s="5" t="n">
        <v>16439</v>
      </c>
      <c r="Q295" s="54" t="n">
        <v>162</v>
      </c>
      <c r="R295" s="63" t="n">
        <v>-840.6975</v>
      </c>
      <c r="S295" s="54" t="n">
        <v>0</v>
      </c>
      <c r="T295" s="54"/>
      <c r="U295" s="54" t="n">
        <v>-39.40075625</v>
      </c>
      <c r="V295" s="5" t="n">
        <v>0</v>
      </c>
      <c r="W295" s="54" t="n">
        <v>14956</v>
      </c>
      <c r="X295" s="54" t="n">
        <v>0</v>
      </c>
      <c r="Y295" s="54" t="n">
        <v>0</v>
      </c>
      <c r="Z295" s="63" t="n">
        <v>-150</v>
      </c>
      <c r="AA295" s="54" t="n">
        <v>0</v>
      </c>
      <c r="AB295" s="53" t="n">
        <f aca="false">SUM(K295:Z295)</f>
        <v>58627.90174375</v>
      </c>
      <c r="AC295" s="54" t="n">
        <v>61614</v>
      </c>
      <c r="AD295" s="54" t="n">
        <v>0</v>
      </c>
      <c r="AE295" s="54" t="n">
        <v>15</v>
      </c>
      <c r="AF295" s="54" t="n">
        <v>3102</v>
      </c>
      <c r="AG295" s="54" t="n">
        <v>0</v>
      </c>
      <c r="AH295" s="53" t="n">
        <f aca="false">SUM(AC295:AG295)</f>
        <v>64731</v>
      </c>
      <c r="AI295" s="55" t="n">
        <f aca="false">+AB295-L295-Q295</f>
        <v>30939.90174375</v>
      </c>
      <c r="AJ295" s="32" t="n">
        <f aca="false">L295+Q295</f>
        <v>27688</v>
      </c>
      <c r="AK295" s="56" t="s">
        <v>73</v>
      </c>
      <c r="AL295" s="56" t="s">
        <v>73</v>
      </c>
      <c r="AM295" s="56" t="n">
        <v>0</v>
      </c>
      <c r="AN295" s="32" t="n">
        <f aca="false">+AJ295-AM295</f>
        <v>27688</v>
      </c>
      <c r="AO295" s="32" t="n">
        <f aca="false">AC295-AJ295</f>
        <v>33926</v>
      </c>
      <c r="AP295" s="2" t="n">
        <v>35718</v>
      </c>
      <c r="AQ295" s="56" t="s">
        <v>73</v>
      </c>
      <c r="AR295" s="56" t="s">
        <v>73</v>
      </c>
      <c r="AS295" s="56" t="s">
        <v>73</v>
      </c>
      <c r="AX295" s="32" t="n">
        <f aca="false">+M295</f>
        <v>575</v>
      </c>
      <c r="AY295" s="32" t="n">
        <f aca="false">+N295</f>
        <v>-5000</v>
      </c>
      <c r="AZ295" s="32" t="n">
        <f aca="false">+R295</f>
        <v>-840.6975</v>
      </c>
      <c r="BA295" s="32" t="n">
        <f aca="false">+'load Info'!S295</f>
        <v>0</v>
      </c>
      <c r="BB295" s="32" t="n">
        <f aca="false">+X295</f>
        <v>0</v>
      </c>
      <c r="BE295" s="57" t="n">
        <f aca="false">IF(AX295&lt;0,AX295,0)</f>
        <v>0</v>
      </c>
      <c r="BF295" s="57" t="n">
        <f aca="false">IF(AY295&lt;0,AY295,0)</f>
        <v>-5000</v>
      </c>
      <c r="BG295" s="57" t="n">
        <f aca="false">IF(AZ295&lt;0,AZ295,0)</f>
        <v>-840.6975</v>
      </c>
      <c r="BH295" s="57" t="n">
        <f aca="false">IF(BA295&lt;0,BA295,0)</f>
        <v>0</v>
      </c>
      <c r="BI295" s="57" t="n">
        <f aca="false">IF(BB295&lt;0,BB295,0)</f>
        <v>0</v>
      </c>
      <c r="BJ295" s="32" t="n">
        <f aca="false">SUM(BE295:BI295)</f>
        <v>-5840.6975</v>
      </c>
      <c r="BK295" s="9" t="n">
        <v>97</v>
      </c>
    </row>
    <row r="296" customFormat="false" ht="12.75" hidden="false" customHeight="false" outlineLevel="0" collapsed="false">
      <c r="B296" s="9" t="n">
        <f aca="false">+MONTH(D296)</f>
        <v>10</v>
      </c>
      <c r="D296" s="2" t="n">
        <v>35719</v>
      </c>
      <c r="E296" s="62" t="n">
        <v>4</v>
      </c>
      <c r="F296" s="62" t="n">
        <v>4</v>
      </c>
      <c r="G296" s="62" t="n">
        <v>59</v>
      </c>
      <c r="H296" s="62" t="n">
        <v>62</v>
      </c>
      <c r="I296" s="50" t="n">
        <f aca="false">AVERAGE(G296:H296)</f>
        <v>60.5</v>
      </c>
      <c r="J296" s="37" t="s">
        <v>72</v>
      </c>
      <c r="K296" s="5" t="n">
        <v>5000</v>
      </c>
      <c r="L296" s="54" t="n">
        <v>27586</v>
      </c>
      <c r="M296" s="54" t="n">
        <v>3289</v>
      </c>
      <c r="N296" s="54" t="n">
        <v>-5000</v>
      </c>
      <c r="O296" s="63"/>
      <c r="P296" s="5" t="n">
        <v>16439</v>
      </c>
      <c r="Q296" s="54" t="n">
        <v>162</v>
      </c>
      <c r="R296" s="63" t="n">
        <v>6159.76</v>
      </c>
      <c r="S296" s="54" t="n">
        <v>0</v>
      </c>
      <c r="T296" s="54"/>
      <c r="U296" s="54" t="n">
        <v>-56.9019</v>
      </c>
      <c r="V296" s="5" t="n">
        <v>0</v>
      </c>
      <c r="W296" s="54" t="n">
        <v>14956</v>
      </c>
      <c r="X296" s="54" t="n">
        <v>0</v>
      </c>
      <c r="Y296" s="54" t="n">
        <v>0</v>
      </c>
      <c r="Z296" s="63" t="n">
        <v>-150</v>
      </c>
      <c r="AA296" s="54" t="n">
        <v>0</v>
      </c>
      <c r="AB296" s="53" t="n">
        <f aca="false">SUM(K296:Z296)</f>
        <v>68384.8581</v>
      </c>
      <c r="AC296" s="54" t="n">
        <v>70282</v>
      </c>
      <c r="AD296" s="54" t="n">
        <v>0</v>
      </c>
      <c r="AE296" s="54" t="n">
        <v>20</v>
      </c>
      <c r="AF296" s="54" t="n">
        <v>3634</v>
      </c>
      <c r="AG296" s="54" t="n">
        <v>0</v>
      </c>
      <c r="AH296" s="53" t="n">
        <f aca="false">SUM(AC296:AG296)</f>
        <v>73936</v>
      </c>
      <c r="AI296" s="55" t="n">
        <f aca="false">+AB296-L296-Q296</f>
        <v>40636.8581</v>
      </c>
      <c r="AJ296" s="32" t="n">
        <f aca="false">L296+Q296</f>
        <v>27748</v>
      </c>
      <c r="AK296" s="56" t="s">
        <v>73</v>
      </c>
      <c r="AL296" s="56" t="s">
        <v>73</v>
      </c>
      <c r="AM296" s="56" t="n">
        <v>0</v>
      </c>
      <c r="AN296" s="32" t="n">
        <f aca="false">+AJ296-AM296</f>
        <v>27748</v>
      </c>
      <c r="AO296" s="32" t="n">
        <f aca="false">AC296-AJ296</f>
        <v>42534</v>
      </c>
      <c r="AP296" s="2" t="n">
        <v>35719</v>
      </c>
      <c r="AQ296" s="56" t="s">
        <v>73</v>
      </c>
      <c r="AR296" s="56" t="s">
        <v>73</v>
      </c>
      <c r="AS296" s="56" t="s">
        <v>73</v>
      </c>
      <c r="AX296" s="32" t="n">
        <f aca="false">+M296</f>
        <v>3289</v>
      </c>
      <c r="AY296" s="32" t="n">
        <f aca="false">+N296</f>
        <v>-5000</v>
      </c>
      <c r="AZ296" s="32" t="n">
        <f aca="false">+R296</f>
        <v>6159.76</v>
      </c>
      <c r="BA296" s="32" t="n">
        <f aca="false">+'load Info'!S296</f>
        <v>0</v>
      </c>
      <c r="BB296" s="32" t="n">
        <f aca="false">+X296</f>
        <v>0</v>
      </c>
      <c r="BE296" s="57" t="n">
        <f aca="false">IF(AX296&lt;0,AX296,0)</f>
        <v>0</v>
      </c>
      <c r="BF296" s="57" t="n">
        <f aca="false">IF(AY296&lt;0,AY296,0)</f>
        <v>-5000</v>
      </c>
      <c r="BG296" s="57" t="n">
        <f aca="false">IF(AZ296&lt;0,AZ296,0)</f>
        <v>0</v>
      </c>
      <c r="BH296" s="57" t="n">
        <f aca="false">IF(BA296&lt;0,BA296,0)</f>
        <v>0</v>
      </c>
      <c r="BI296" s="57" t="n">
        <f aca="false">IF(BB296&lt;0,BB296,0)</f>
        <v>0</v>
      </c>
      <c r="BJ296" s="32" t="n">
        <f aca="false">SUM(BE296:BI296)</f>
        <v>-5000</v>
      </c>
      <c r="BK296" s="9" t="n">
        <v>97</v>
      </c>
    </row>
    <row r="297" customFormat="false" ht="12.75" hidden="false" customHeight="false" outlineLevel="0" collapsed="false">
      <c r="B297" s="9" t="n">
        <f aca="false">+MONTH(D297)</f>
        <v>10</v>
      </c>
      <c r="D297" s="2" t="n">
        <v>35720</v>
      </c>
      <c r="E297" s="62" t="n">
        <v>1</v>
      </c>
      <c r="F297" s="62" t="n">
        <v>1</v>
      </c>
      <c r="G297" s="62" t="n">
        <v>61</v>
      </c>
      <c r="H297" s="62" t="n">
        <v>67</v>
      </c>
      <c r="I297" s="50" t="n">
        <f aca="false">AVERAGE(G297:H297)</f>
        <v>64</v>
      </c>
      <c r="J297" s="37" t="s">
        <v>72</v>
      </c>
      <c r="K297" s="5" t="n">
        <v>5000</v>
      </c>
      <c r="L297" s="54" t="n">
        <v>26301</v>
      </c>
      <c r="M297" s="54" t="n">
        <v>785.85</v>
      </c>
      <c r="N297" s="54" t="n">
        <v>-5000</v>
      </c>
      <c r="O297" s="63"/>
      <c r="P297" s="5" t="n">
        <v>16439</v>
      </c>
      <c r="Q297" s="54" t="n">
        <v>162</v>
      </c>
      <c r="R297" s="63" t="n">
        <v>2808.4025</v>
      </c>
      <c r="S297" s="54" t="n">
        <v>0</v>
      </c>
      <c r="T297" s="54"/>
      <c r="U297" s="54" t="n">
        <v>-48.52350625</v>
      </c>
      <c r="V297" s="5" t="n">
        <v>0</v>
      </c>
      <c r="W297" s="54" t="n">
        <v>14956</v>
      </c>
      <c r="X297" s="54" t="n">
        <v>0</v>
      </c>
      <c r="Y297" s="54" t="n">
        <v>0</v>
      </c>
      <c r="Z297" s="63" t="n">
        <v>-150</v>
      </c>
      <c r="AA297" s="54" t="n">
        <v>0</v>
      </c>
      <c r="AB297" s="53" t="n">
        <f aca="false">SUM(K297:Z297)</f>
        <v>61253.72899375</v>
      </c>
      <c r="AC297" s="54" t="n">
        <v>57902</v>
      </c>
      <c r="AD297" s="54" t="n">
        <v>0</v>
      </c>
      <c r="AE297" s="54" t="n">
        <v>126</v>
      </c>
      <c r="AF297" s="54" t="n">
        <v>4061</v>
      </c>
      <c r="AG297" s="54" t="n">
        <v>0</v>
      </c>
      <c r="AH297" s="53" t="n">
        <f aca="false">SUM(AC297:AG297)</f>
        <v>62089</v>
      </c>
      <c r="AI297" s="55" t="n">
        <f aca="false">+AB297-L297-Q297</f>
        <v>34790.72899375</v>
      </c>
      <c r="AJ297" s="32" t="n">
        <f aca="false">L297+Q297</f>
        <v>26463</v>
      </c>
      <c r="AK297" s="56" t="s">
        <v>73</v>
      </c>
      <c r="AL297" s="56" t="s">
        <v>73</v>
      </c>
      <c r="AM297" s="56" t="n">
        <v>0</v>
      </c>
      <c r="AN297" s="32" t="n">
        <f aca="false">+AJ297-AM297</f>
        <v>26463</v>
      </c>
      <c r="AO297" s="32" t="n">
        <f aca="false">AC297-AJ297</f>
        <v>31439</v>
      </c>
      <c r="AP297" s="2" t="n">
        <v>35720</v>
      </c>
      <c r="AQ297" s="56" t="s">
        <v>73</v>
      </c>
      <c r="AR297" s="56" t="s">
        <v>73</v>
      </c>
      <c r="AS297" s="56" t="s">
        <v>73</v>
      </c>
      <c r="AX297" s="32" t="n">
        <f aca="false">+M297</f>
        <v>785.85</v>
      </c>
      <c r="AY297" s="32" t="n">
        <f aca="false">+N297</f>
        <v>-5000</v>
      </c>
      <c r="AZ297" s="32" t="n">
        <f aca="false">+R297</f>
        <v>2808.4025</v>
      </c>
      <c r="BA297" s="32" t="n">
        <f aca="false">+'load Info'!S297</f>
        <v>0</v>
      </c>
      <c r="BB297" s="32" t="n">
        <f aca="false">+X297</f>
        <v>0</v>
      </c>
      <c r="BE297" s="57" t="n">
        <f aca="false">IF(AX297&lt;0,AX297,0)</f>
        <v>0</v>
      </c>
      <c r="BF297" s="57" t="n">
        <f aca="false">IF(AY297&lt;0,AY297,0)</f>
        <v>-5000</v>
      </c>
      <c r="BG297" s="57" t="n">
        <f aca="false">IF(AZ297&lt;0,AZ297,0)</f>
        <v>0</v>
      </c>
      <c r="BH297" s="57" t="n">
        <f aca="false">IF(BA297&lt;0,BA297,0)</f>
        <v>0</v>
      </c>
      <c r="BI297" s="57" t="n">
        <f aca="false">IF(BB297&lt;0,BB297,0)</f>
        <v>0</v>
      </c>
      <c r="BJ297" s="32" t="n">
        <f aca="false">SUM(BE297:BI297)</f>
        <v>-5000</v>
      </c>
      <c r="BK297" s="9" t="n">
        <v>97</v>
      </c>
    </row>
    <row r="298" customFormat="false" ht="12.75" hidden="false" customHeight="false" outlineLevel="0" collapsed="false">
      <c r="B298" s="9" t="n">
        <f aca="false">+MONTH(D298)</f>
        <v>10</v>
      </c>
      <c r="D298" s="2" t="n">
        <v>35721</v>
      </c>
      <c r="E298" s="62" t="n">
        <v>3</v>
      </c>
      <c r="F298" s="62" t="n">
        <v>3</v>
      </c>
      <c r="G298" s="62" t="n">
        <v>59</v>
      </c>
      <c r="H298" s="62" t="n">
        <v>65</v>
      </c>
      <c r="I298" s="50" t="n">
        <f aca="false">AVERAGE(G298:H298)</f>
        <v>62</v>
      </c>
      <c r="J298" s="37" t="s">
        <v>72</v>
      </c>
      <c r="K298" s="5" t="n">
        <v>5000</v>
      </c>
      <c r="L298" s="54" t="n">
        <v>27351</v>
      </c>
      <c r="M298" s="54" t="n">
        <v>3034.35</v>
      </c>
      <c r="N298" s="54" t="n">
        <v>-5000</v>
      </c>
      <c r="O298" s="63"/>
      <c r="P298" s="5" t="n">
        <v>16439</v>
      </c>
      <c r="Q298" s="54" t="n">
        <v>162</v>
      </c>
      <c r="R298" s="63" t="n">
        <v>750.27</v>
      </c>
      <c r="S298" s="54" t="n">
        <v>0</v>
      </c>
      <c r="T298" s="54"/>
      <c r="U298" s="54" t="n">
        <v>-43.378175</v>
      </c>
      <c r="V298" s="5" t="n">
        <v>0</v>
      </c>
      <c r="W298" s="54" t="n">
        <v>14956</v>
      </c>
      <c r="X298" s="54" t="n">
        <v>0</v>
      </c>
      <c r="Y298" s="54" t="n">
        <v>0</v>
      </c>
      <c r="Z298" s="63" t="n">
        <v>-150</v>
      </c>
      <c r="AA298" s="54" t="n">
        <v>0</v>
      </c>
      <c r="AB298" s="53" t="n">
        <f aca="false">SUM(K298:Z298)</f>
        <v>62499.241825</v>
      </c>
      <c r="AC298" s="54" t="n">
        <v>63832</v>
      </c>
      <c r="AD298" s="54" t="n">
        <v>0</v>
      </c>
      <c r="AE298" s="54" t="n">
        <v>2</v>
      </c>
      <c r="AF298" s="54" t="n">
        <v>3632</v>
      </c>
      <c r="AG298" s="54" t="n">
        <v>0</v>
      </c>
      <c r="AH298" s="53" t="n">
        <f aca="false">SUM(AC298:AG298)</f>
        <v>67466</v>
      </c>
      <c r="AI298" s="55" t="n">
        <f aca="false">+AB298-L298-Q298</f>
        <v>34986.241825</v>
      </c>
      <c r="AJ298" s="32" t="n">
        <f aca="false">L298+Q298</f>
        <v>27513</v>
      </c>
      <c r="AK298" s="56" t="s">
        <v>73</v>
      </c>
      <c r="AL298" s="56" t="s">
        <v>73</v>
      </c>
      <c r="AM298" s="56" t="n">
        <v>0</v>
      </c>
      <c r="AN298" s="32" t="n">
        <f aca="false">+AJ298-AM298</f>
        <v>27513</v>
      </c>
      <c r="AO298" s="32" t="n">
        <f aca="false">AC298-AJ298</f>
        <v>36319</v>
      </c>
      <c r="AP298" s="2" t="n">
        <v>35721</v>
      </c>
      <c r="AQ298" s="56" t="s">
        <v>73</v>
      </c>
      <c r="AR298" s="56" t="s">
        <v>73</v>
      </c>
      <c r="AS298" s="56" t="s">
        <v>73</v>
      </c>
      <c r="AX298" s="32" t="n">
        <f aca="false">+M298</f>
        <v>3034.35</v>
      </c>
      <c r="AY298" s="32" t="n">
        <f aca="false">+N298</f>
        <v>-5000</v>
      </c>
      <c r="AZ298" s="32" t="n">
        <f aca="false">+R298</f>
        <v>750.27</v>
      </c>
      <c r="BA298" s="32" t="n">
        <f aca="false">+'load Info'!S298</f>
        <v>0</v>
      </c>
      <c r="BB298" s="32" t="n">
        <f aca="false">+X298</f>
        <v>0</v>
      </c>
      <c r="BE298" s="57" t="n">
        <f aca="false">IF(AX298&lt;0,AX298,0)</f>
        <v>0</v>
      </c>
      <c r="BF298" s="57" t="n">
        <f aca="false">IF(AY298&lt;0,AY298,0)</f>
        <v>-5000</v>
      </c>
      <c r="BG298" s="57" t="n">
        <f aca="false">IF(AZ298&lt;0,AZ298,0)</f>
        <v>0</v>
      </c>
      <c r="BH298" s="57" t="n">
        <f aca="false">IF(BA298&lt;0,BA298,0)</f>
        <v>0</v>
      </c>
      <c r="BI298" s="57" t="n">
        <f aca="false">IF(BB298&lt;0,BB298,0)</f>
        <v>0</v>
      </c>
      <c r="BJ298" s="32" t="n">
        <f aca="false">SUM(BE298:BI298)</f>
        <v>-5000</v>
      </c>
      <c r="BK298" s="9" t="n">
        <v>97</v>
      </c>
    </row>
    <row r="299" customFormat="false" ht="12.75" hidden="false" customHeight="false" outlineLevel="0" collapsed="false">
      <c r="B299" s="9" t="n">
        <f aca="false">+MONTH(D299)</f>
        <v>10</v>
      </c>
      <c r="D299" s="2" t="n">
        <v>35722</v>
      </c>
      <c r="E299" s="62" t="n">
        <v>7</v>
      </c>
      <c r="F299" s="62" t="n">
        <v>8</v>
      </c>
      <c r="G299" s="62" t="n">
        <v>53</v>
      </c>
      <c r="H299" s="62" t="n">
        <v>62</v>
      </c>
      <c r="I299" s="50" t="n">
        <f aca="false">AVERAGE(G299:H299)</f>
        <v>57.5</v>
      </c>
      <c r="J299" s="37" t="s">
        <v>72</v>
      </c>
      <c r="K299" s="5" t="n">
        <v>5000</v>
      </c>
      <c r="L299" s="54" t="n">
        <v>27351</v>
      </c>
      <c r="M299" s="54" t="n">
        <v>11893.85</v>
      </c>
      <c r="N299" s="54" t="n">
        <v>-5000</v>
      </c>
      <c r="O299" s="63"/>
      <c r="P299" s="5" t="n">
        <v>16439</v>
      </c>
      <c r="Q299" s="54" t="n">
        <v>162</v>
      </c>
      <c r="R299" s="63" t="n">
        <v>13861.9675</v>
      </c>
      <c r="S299" s="54" t="n">
        <v>0</v>
      </c>
      <c r="T299" s="54"/>
      <c r="U299" s="54" t="n">
        <v>-76.15741875</v>
      </c>
      <c r="V299" s="5" t="n">
        <v>0</v>
      </c>
      <c r="W299" s="54" t="n">
        <v>14956</v>
      </c>
      <c r="X299" s="54" t="n">
        <v>0</v>
      </c>
      <c r="Y299" s="54" t="n">
        <v>0</v>
      </c>
      <c r="Z299" s="63" t="n">
        <v>-150</v>
      </c>
      <c r="AA299" s="54" t="n">
        <v>0</v>
      </c>
      <c r="AB299" s="53" t="n">
        <f aca="false">SUM(K299:Z299)</f>
        <v>84437.66008125</v>
      </c>
      <c r="AC299" s="54" t="n">
        <v>83313</v>
      </c>
      <c r="AD299" s="54" t="n">
        <v>68</v>
      </c>
      <c r="AE299" s="54" t="n">
        <v>0</v>
      </c>
      <c r="AF299" s="54" t="n">
        <v>4109</v>
      </c>
      <c r="AG299" s="54" t="n">
        <v>0</v>
      </c>
      <c r="AH299" s="53" t="n">
        <f aca="false">SUM(AC299:AG299)</f>
        <v>87490</v>
      </c>
      <c r="AI299" s="55" t="n">
        <f aca="false">+AB299-L299-Q299</f>
        <v>56924.66008125</v>
      </c>
      <c r="AJ299" s="32" t="n">
        <f aca="false">L299+Q299</f>
        <v>27513</v>
      </c>
      <c r="AK299" s="56" t="s">
        <v>73</v>
      </c>
      <c r="AL299" s="56" t="s">
        <v>73</v>
      </c>
      <c r="AM299" s="56" t="n">
        <v>0</v>
      </c>
      <c r="AN299" s="32" t="n">
        <f aca="false">+AJ299-AM299</f>
        <v>27513</v>
      </c>
      <c r="AO299" s="32" t="n">
        <f aca="false">AC299-AJ299</f>
        <v>55800</v>
      </c>
      <c r="AP299" s="2" t="n">
        <v>35722</v>
      </c>
      <c r="AQ299" s="56" t="s">
        <v>73</v>
      </c>
      <c r="AR299" s="56" t="s">
        <v>73</v>
      </c>
      <c r="AS299" s="56" t="s">
        <v>73</v>
      </c>
      <c r="AX299" s="32" t="n">
        <f aca="false">+M299</f>
        <v>11893.85</v>
      </c>
      <c r="AY299" s="32" t="n">
        <f aca="false">+N299</f>
        <v>-5000</v>
      </c>
      <c r="AZ299" s="32" t="n">
        <f aca="false">+R299</f>
        <v>13861.9675</v>
      </c>
      <c r="BA299" s="32" t="n">
        <f aca="false">+'load Info'!S299</f>
        <v>0</v>
      </c>
      <c r="BB299" s="32" t="n">
        <f aca="false">+X299</f>
        <v>0</v>
      </c>
      <c r="BE299" s="57" t="n">
        <f aca="false">IF(AX299&lt;0,AX299,0)</f>
        <v>0</v>
      </c>
      <c r="BF299" s="57" t="n">
        <f aca="false">IF(AY299&lt;0,AY299,0)</f>
        <v>-5000</v>
      </c>
      <c r="BG299" s="57" t="n">
        <f aca="false">IF(AZ299&lt;0,AZ299,0)</f>
        <v>0</v>
      </c>
      <c r="BH299" s="57" t="n">
        <f aca="false">IF(BA299&lt;0,BA299,0)</f>
        <v>0</v>
      </c>
      <c r="BI299" s="57" t="n">
        <f aca="false">IF(BB299&lt;0,BB299,0)</f>
        <v>0</v>
      </c>
      <c r="BJ299" s="32" t="n">
        <f aca="false">SUM(BE299:BI299)</f>
        <v>-5000</v>
      </c>
      <c r="BK299" s="9" t="n">
        <v>97</v>
      </c>
    </row>
    <row r="300" customFormat="false" ht="12.75" hidden="false" customHeight="false" outlineLevel="0" collapsed="false">
      <c r="B300" s="9" t="n">
        <f aca="false">+MONTH(D300)</f>
        <v>10</v>
      </c>
      <c r="D300" s="2" t="n">
        <v>35723</v>
      </c>
      <c r="E300" s="62" t="n">
        <v>6</v>
      </c>
      <c r="F300" s="62" t="n">
        <v>5</v>
      </c>
      <c r="G300" s="62" t="n">
        <v>51</v>
      </c>
      <c r="H300" s="62" t="n">
        <v>67</v>
      </c>
      <c r="I300" s="50" t="n">
        <f aca="false">AVERAGE(G300:H300)</f>
        <v>59</v>
      </c>
      <c r="J300" s="37" t="s">
        <v>72</v>
      </c>
      <c r="K300" s="5" t="n">
        <v>5000</v>
      </c>
      <c r="L300" s="54" t="n">
        <v>27351</v>
      </c>
      <c r="M300" s="54" t="n">
        <v>7731.35</v>
      </c>
      <c r="N300" s="54" t="n">
        <v>-5000</v>
      </c>
      <c r="O300" s="63"/>
      <c r="P300" s="5" t="n">
        <v>16439</v>
      </c>
      <c r="Q300" s="54" t="n">
        <v>162</v>
      </c>
      <c r="R300" s="63" t="n">
        <v>14196.8025</v>
      </c>
      <c r="S300" s="54" t="n">
        <v>0</v>
      </c>
      <c r="T300" s="54"/>
      <c r="U300" s="54" t="n">
        <v>-76.99450625</v>
      </c>
      <c r="V300" s="5" t="n">
        <v>0</v>
      </c>
      <c r="W300" s="54" t="n">
        <v>14956</v>
      </c>
      <c r="X300" s="54" t="n">
        <v>0</v>
      </c>
      <c r="Y300" s="54" t="n">
        <v>0</v>
      </c>
      <c r="Z300" s="63" t="n">
        <v>-150</v>
      </c>
      <c r="AA300" s="54" t="n">
        <v>0</v>
      </c>
      <c r="AB300" s="53" t="n">
        <f aca="false">SUM(K300:Z300)</f>
        <v>80609.15799375</v>
      </c>
      <c r="AC300" s="54" t="n">
        <v>77516</v>
      </c>
      <c r="AD300" s="54" t="n">
        <v>28531</v>
      </c>
      <c r="AE300" s="54" t="n">
        <v>160</v>
      </c>
      <c r="AF300" s="54" t="n">
        <v>3602</v>
      </c>
      <c r="AG300" s="54" t="n">
        <v>0</v>
      </c>
      <c r="AH300" s="53" t="n">
        <f aca="false">SUM(AC300:AG300)</f>
        <v>109809</v>
      </c>
      <c r="AI300" s="55" t="n">
        <f aca="false">+AB300-L300-Q300</f>
        <v>53096.15799375</v>
      </c>
      <c r="AJ300" s="32" t="n">
        <f aca="false">L300+Q300</f>
        <v>27513</v>
      </c>
      <c r="AK300" s="56" t="s">
        <v>73</v>
      </c>
      <c r="AL300" s="56" t="s">
        <v>73</v>
      </c>
      <c r="AM300" s="56" t="n">
        <v>0</v>
      </c>
      <c r="AN300" s="32" t="n">
        <f aca="false">+AJ300-AM300</f>
        <v>27513</v>
      </c>
      <c r="AO300" s="32" t="n">
        <f aca="false">AC300-AJ300</f>
        <v>50003</v>
      </c>
      <c r="AP300" s="2" t="n">
        <v>35723</v>
      </c>
      <c r="AQ300" s="56" t="s">
        <v>73</v>
      </c>
      <c r="AR300" s="56" t="s">
        <v>73</v>
      </c>
      <c r="AS300" s="56" t="s">
        <v>73</v>
      </c>
      <c r="AX300" s="32" t="n">
        <f aca="false">+M300</f>
        <v>7731.35</v>
      </c>
      <c r="AY300" s="32" t="n">
        <f aca="false">+N300</f>
        <v>-5000</v>
      </c>
      <c r="AZ300" s="32" t="n">
        <f aca="false">+R300</f>
        <v>14196.8025</v>
      </c>
      <c r="BA300" s="32" t="n">
        <f aca="false">+'load Info'!S300</f>
        <v>0</v>
      </c>
      <c r="BB300" s="32" t="n">
        <f aca="false">+X300</f>
        <v>0</v>
      </c>
      <c r="BE300" s="57" t="n">
        <f aca="false">IF(AX300&lt;0,AX300,0)</f>
        <v>0</v>
      </c>
      <c r="BF300" s="57" t="n">
        <f aca="false">IF(AY300&lt;0,AY300,0)</f>
        <v>-5000</v>
      </c>
      <c r="BG300" s="57" t="n">
        <f aca="false">IF(AZ300&lt;0,AZ300,0)</f>
        <v>0</v>
      </c>
      <c r="BH300" s="57" t="n">
        <f aca="false">IF(BA300&lt;0,BA300,0)</f>
        <v>0</v>
      </c>
      <c r="BI300" s="57" t="n">
        <f aca="false">IF(BB300&lt;0,BB300,0)</f>
        <v>0</v>
      </c>
      <c r="BJ300" s="32" t="n">
        <f aca="false">SUM(BE300:BI300)</f>
        <v>-5000</v>
      </c>
      <c r="BK300" s="9" t="n">
        <v>97</v>
      </c>
    </row>
    <row r="301" customFormat="false" ht="12.75" hidden="false" customHeight="false" outlineLevel="0" collapsed="false">
      <c r="B301" s="9" t="n">
        <f aca="false">+MONTH(D301)</f>
        <v>10</v>
      </c>
      <c r="D301" s="2" t="n">
        <v>35724</v>
      </c>
      <c r="E301" s="62" t="n">
        <v>6</v>
      </c>
      <c r="F301" s="62" t="n">
        <v>9</v>
      </c>
      <c r="G301" s="62" t="n">
        <v>55</v>
      </c>
      <c r="H301" s="62" t="n">
        <v>62</v>
      </c>
      <c r="I301" s="50" t="n">
        <f aca="false">AVERAGE(G301:H301)</f>
        <v>58.5</v>
      </c>
      <c r="J301" s="37" t="s">
        <v>72</v>
      </c>
      <c r="K301" s="5" t="n">
        <v>5000</v>
      </c>
      <c r="L301" s="54" t="n">
        <v>26467</v>
      </c>
      <c r="M301" s="54" t="n">
        <v>7692.35</v>
      </c>
      <c r="N301" s="54" t="n">
        <v>-5000</v>
      </c>
      <c r="O301" s="63"/>
      <c r="P301" s="5" t="n">
        <v>16439</v>
      </c>
      <c r="Q301" s="54" t="n">
        <v>392</v>
      </c>
      <c r="R301" s="63" t="n">
        <v>15085.5925</v>
      </c>
      <c r="S301" s="54" t="n">
        <v>0</v>
      </c>
      <c r="T301" s="54"/>
      <c r="U301" s="54" t="n">
        <v>-79.79148125</v>
      </c>
      <c r="V301" s="5" t="n">
        <v>0</v>
      </c>
      <c r="W301" s="54" t="n">
        <v>14956</v>
      </c>
      <c r="X301" s="54" t="n">
        <v>0</v>
      </c>
      <c r="Y301" s="54" t="n">
        <v>0</v>
      </c>
      <c r="Z301" s="63" t="n">
        <v>-150</v>
      </c>
      <c r="AA301" s="54" t="n">
        <v>0</v>
      </c>
      <c r="AB301" s="53" t="n">
        <f aca="false">SUM(K301:Z301)</f>
        <v>80802.15101875</v>
      </c>
      <c r="AC301" s="54" t="n">
        <v>82883</v>
      </c>
      <c r="AD301" s="54" t="n">
        <v>54725</v>
      </c>
      <c r="AE301" s="54" t="n">
        <v>22</v>
      </c>
      <c r="AF301" s="54" t="n">
        <v>3496</v>
      </c>
      <c r="AG301" s="54" t="n">
        <v>0</v>
      </c>
      <c r="AH301" s="53" t="n">
        <f aca="false">SUM(AC301:AG301)</f>
        <v>141126</v>
      </c>
      <c r="AI301" s="55" t="n">
        <f aca="false">+AB301-L301-Q301</f>
        <v>53943.15101875</v>
      </c>
      <c r="AJ301" s="32" t="n">
        <f aca="false">L301+Q301</f>
        <v>26859</v>
      </c>
      <c r="AK301" s="56" t="s">
        <v>73</v>
      </c>
      <c r="AL301" s="56" t="s">
        <v>73</v>
      </c>
      <c r="AM301" s="56" t="n">
        <v>0</v>
      </c>
      <c r="AN301" s="32" t="n">
        <f aca="false">+AJ301-AM301</f>
        <v>26859</v>
      </c>
      <c r="AO301" s="32" t="n">
        <f aca="false">AC301-AJ301</f>
        <v>56024</v>
      </c>
      <c r="AP301" s="2" t="n">
        <v>35724</v>
      </c>
      <c r="AQ301" s="56" t="s">
        <v>73</v>
      </c>
      <c r="AR301" s="56" t="s">
        <v>73</v>
      </c>
      <c r="AS301" s="56" t="s">
        <v>73</v>
      </c>
      <c r="AX301" s="32" t="n">
        <f aca="false">+M301</f>
        <v>7692.35</v>
      </c>
      <c r="AY301" s="32" t="n">
        <f aca="false">+N301</f>
        <v>-5000</v>
      </c>
      <c r="AZ301" s="32" t="n">
        <f aca="false">+R301</f>
        <v>15085.5925</v>
      </c>
      <c r="BA301" s="32" t="n">
        <f aca="false">+'load Info'!S301</f>
        <v>0</v>
      </c>
      <c r="BB301" s="32" t="n">
        <f aca="false">+X301</f>
        <v>0</v>
      </c>
      <c r="BE301" s="57" t="n">
        <f aca="false">IF(AX301&lt;0,AX301,0)</f>
        <v>0</v>
      </c>
      <c r="BF301" s="57" t="n">
        <f aca="false">IF(AY301&lt;0,AY301,0)</f>
        <v>-5000</v>
      </c>
      <c r="BG301" s="57" t="n">
        <f aca="false">IF(AZ301&lt;0,AZ301,0)</f>
        <v>0</v>
      </c>
      <c r="BH301" s="57" t="n">
        <f aca="false">IF(BA301&lt;0,BA301,0)</f>
        <v>0</v>
      </c>
      <c r="BI301" s="57" t="n">
        <f aca="false">IF(BB301&lt;0,BB301,0)</f>
        <v>0</v>
      </c>
      <c r="BJ301" s="32" t="n">
        <f aca="false">SUM(BE301:BI301)</f>
        <v>-5000</v>
      </c>
      <c r="BK301" s="9" t="n">
        <v>97</v>
      </c>
    </row>
    <row r="302" customFormat="false" ht="12.75" hidden="false" customHeight="false" outlineLevel="0" collapsed="false">
      <c r="B302" s="9" t="n">
        <f aca="false">+MONTH(D302)</f>
        <v>10</v>
      </c>
      <c r="D302" s="2" t="n">
        <v>35725</v>
      </c>
      <c r="E302" s="62" t="n">
        <v>9</v>
      </c>
      <c r="F302" s="62" t="n">
        <v>12</v>
      </c>
      <c r="G302" s="62" t="n">
        <v>51</v>
      </c>
      <c r="H302" s="62" t="n">
        <v>60</v>
      </c>
      <c r="I302" s="50" t="n">
        <f aca="false">AVERAGE(G302:H302)</f>
        <v>55.5</v>
      </c>
      <c r="J302" s="37" t="s">
        <v>72</v>
      </c>
      <c r="K302" s="5" t="n">
        <v>14786</v>
      </c>
      <c r="L302" s="54" t="n">
        <v>25492</v>
      </c>
      <c r="M302" s="54" t="n">
        <v>21584.94</v>
      </c>
      <c r="N302" s="54" t="n">
        <v>-5000</v>
      </c>
      <c r="O302" s="63"/>
      <c r="P302" s="5" t="n">
        <v>16439</v>
      </c>
      <c r="Q302" s="54" t="n">
        <v>392</v>
      </c>
      <c r="R302" s="63" t="n">
        <v>25418.36</v>
      </c>
      <c r="S302" s="54" t="n">
        <v>0</v>
      </c>
      <c r="T302" s="54"/>
      <c r="U302" s="54" t="n">
        <v>-105.6234</v>
      </c>
      <c r="V302" s="5" t="n">
        <v>0</v>
      </c>
      <c r="W302" s="54" t="n">
        <v>14956</v>
      </c>
      <c r="X302" s="54" t="n">
        <v>0</v>
      </c>
      <c r="Y302" s="54" t="n">
        <v>0</v>
      </c>
      <c r="Z302" s="63" t="n">
        <v>-150</v>
      </c>
      <c r="AA302" s="54" t="n">
        <v>0</v>
      </c>
      <c r="AB302" s="53" t="n">
        <f aca="false">SUM(K302:Z302)</f>
        <v>113812.6766</v>
      </c>
      <c r="AC302" s="54" t="n">
        <v>108858</v>
      </c>
      <c r="AD302" s="54" t="n">
        <v>42014</v>
      </c>
      <c r="AE302" s="54" t="n">
        <v>44</v>
      </c>
      <c r="AF302" s="54" t="n">
        <v>4776</v>
      </c>
      <c r="AG302" s="54" t="n">
        <v>0</v>
      </c>
      <c r="AH302" s="53" t="n">
        <f aca="false">SUM(AC302:AG302)</f>
        <v>155692</v>
      </c>
      <c r="AI302" s="55" t="n">
        <f aca="false">+AB302-L302-Q302</f>
        <v>87928.6766</v>
      </c>
      <c r="AJ302" s="32" t="n">
        <f aca="false">L302+Q302</f>
        <v>25884</v>
      </c>
      <c r="AK302" s="56" t="s">
        <v>73</v>
      </c>
      <c r="AL302" s="56" t="s">
        <v>73</v>
      </c>
      <c r="AM302" s="56" t="n">
        <v>0</v>
      </c>
      <c r="AN302" s="32" t="n">
        <f aca="false">+AJ302-AM302</f>
        <v>25884</v>
      </c>
      <c r="AO302" s="32" t="n">
        <f aca="false">AC302-AJ302</f>
        <v>82974</v>
      </c>
      <c r="AP302" s="2" t="n">
        <v>35725</v>
      </c>
      <c r="AQ302" s="56" t="s">
        <v>73</v>
      </c>
      <c r="AR302" s="56" t="s">
        <v>73</v>
      </c>
      <c r="AS302" s="56" t="s">
        <v>73</v>
      </c>
      <c r="AX302" s="32" t="n">
        <f aca="false">+M302</f>
        <v>21584.94</v>
      </c>
      <c r="AY302" s="32" t="n">
        <f aca="false">+N302</f>
        <v>-5000</v>
      </c>
      <c r="AZ302" s="32" t="n">
        <f aca="false">+R302</f>
        <v>25418.36</v>
      </c>
      <c r="BA302" s="32" t="n">
        <f aca="false">+'load Info'!S302</f>
        <v>0</v>
      </c>
      <c r="BB302" s="32" t="n">
        <f aca="false">+X302</f>
        <v>0</v>
      </c>
      <c r="BE302" s="57" t="n">
        <f aca="false">IF(AX302&lt;0,AX302,0)</f>
        <v>0</v>
      </c>
      <c r="BF302" s="57" t="n">
        <f aca="false">IF(AY302&lt;0,AY302,0)</f>
        <v>-5000</v>
      </c>
      <c r="BG302" s="57" t="n">
        <f aca="false">IF(AZ302&lt;0,AZ302,0)</f>
        <v>0</v>
      </c>
      <c r="BH302" s="57" t="n">
        <f aca="false">IF(BA302&lt;0,BA302,0)</f>
        <v>0</v>
      </c>
      <c r="BI302" s="57" t="n">
        <f aca="false">IF(BB302&lt;0,BB302,0)</f>
        <v>0</v>
      </c>
      <c r="BJ302" s="32" t="n">
        <f aca="false">SUM(BE302:BI302)</f>
        <v>-5000</v>
      </c>
      <c r="BK302" s="9" t="n">
        <v>97</v>
      </c>
    </row>
    <row r="303" customFormat="false" ht="12.75" hidden="false" customHeight="false" outlineLevel="0" collapsed="false">
      <c r="B303" s="9" t="n">
        <f aca="false">+MONTH(D303)</f>
        <v>10</v>
      </c>
      <c r="D303" s="2" t="n">
        <v>35726</v>
      </c>
      <c r="E303" s="62" t="n">
        <v>18</v>
      </c>
      <c r="F303" s="62" t="n">
        <v>19</v>
      </c>
      <c r="G303" s="62" t="n">
        <v>40</v>
      </c>
      <c r="H303" s="62" t="n">
        <v>54</v>
      </c>
      <c r="I303" s="50" t="n">
        <f aca="false">AVERAGE(G303:H303)</f>
        <v>47</v>
      </c>
      <c r="J303" s="37" t="s">
        <v>72</v>
      </c>
      <c r="K303" s="5" t="n">
        <v>14786</v>
      </c>
      <c r="L303" s="54" t="n">
        <v>26572</v>
      </c>
      <c r="M303" s="54" t="n">
        <v>30137.94</v>
      </c>
      <c r="N303" s="54" t="n">
        <v>-5000</v>
      </c>
      <c r="O303" s="63"/>
      <c r="P303" s="5" t="n">
        <v>16439</v>
      </c>
      <c r="Q303" s="54" t="n">
        <v>392</v>
      </c>
      <c r="R303" s="63" t="n">
        <v>25321.1175</v>
      </c>
      <c r="S303" s="54" t="n">
        <v>0</v>
      </c>
      <c r="T303" s="54"/>
      <c r="U303" s="54" t="n">
        <v>-105.38029375</v>
      </c>
      <c r="V303" s="5" t="n">
        <v>0</v>
      </c>
      <c r="W303" s="54" t="n">
        <v>14956</v>
      </c>
      <c r="X303" s="54" t="n">
        <v>0</v>
      </c>
      <c r="Y303" s="54" t="n">
        <v>0</v>
      </c>
      <c r="Z303" s="63" t="n">
        <v>-150</v>
      </c>
      <c r="AA303" s="54" t="n">
        <v>0</v>
      </c>
      <c r="AB303" s="53" t="n">
        <f aca="false">SUM(K303:Z303)</f>
        <v>123348.67720625</v>
      </c>
      <c r="AC303" s="54" t="n">
        <v>127800</v>
      </c>
      <c r="AD303" s="54" t="n">
        <v>66346</v>
      </c>
      <c r="AE303" s="54" t="n">
        <v>66</v>
      </c>
      <c r="AF303" s="54" t="n">
        <v>4907</v>
      </c>
      <c r="AG303" s="54" t="n">
        <v>0</v>
      </c>
      <c r="AH303" s="53" t="n">
        <f aca="false">SUM(AC303:AG303)</f>
        <v>199119</v>
      </c>
      <c r="AI303" s="55" t="n">
        <f aca="false">+AB303-L303-Q303</f>
        <v>96384.67720625</v>
      </c>
      <c r="AJ303" s="32" t="n">
        <f aca="false">L303+Q303</f>
        <v>26964</v>
      </c>
      <c r="AK303" s="56" t="s">
        <v>73</v>
      </c>
      <c r="AL303" s="56" t="s">
        <v>73</v>
      </c>
      <c r="AM303" s="56" t="n">
        <v>0</v>
      </c>
      <c r="AN303" s="32" t="n">
        <f aca="false">+AJ303-AM303</f>
        <v>26964</v>
      </c>
      <c r="AO303" s="32" t="n">
        <f aca="false">AC303-AJ303</f>
        <v>100836</v>
      </c>
      <c r="AP303" s="2" t="n">
        <v>35726</v>
      </c>
      <c r="AQ303" s="56" t="s">
        <v>73</v>
      </c>
      <c r="AR303" s="56" t="s">
        <v>73</v>
      </c>
      <c r="AS303" s="56" t="s">
        <v>73</v>
      </c>
      <c r="AX303" s="32" t="n">
        <f aca="false">+M303</f>
        <v>30137.94</v>
      </c>
      <c r="AY303" s="32" t="n">
        <f aca="false">+N303</f>
        <v>-5000</v>
      </c>
      <c r="AZ303" s="32" t="n">
        <f aca="false">+R303</f>
        <v>25321.1175</v>
      </c>
      <c r="BA303" s="32" t="n">
        <f aca="false">+'load Info'!S303</f>
        <v>0</v>
      </c>
      <c r="BB303" s="32" t="n">
        <f aca="false">+X303</f>
        <v>0</v>
      </c>
      <c r="BE303" s="57" t="n">
        <f aca="false">IF(AX303&lt;0,AX303,0)</f>
        <v>0</v>
      </c>
      <c r="BF303" s="57" t="n">
        <f aca="false">IF(AY303&lt;0,AY303,0)</f>
        <v>-5000</v>
      </c>
      <c r="BG303" s="57" t="n">
        <f aca="false">IF(AZ303&lt;0,AZ303,0)</f>
        <v>0</v>
      </c>
      <c r="BH303" s="57" t="n">
        <f aca="false">IF(BA303&lt;0,BA303,0)</f>
        <v>0</v>
      </c>
      <c r="BI303" s="57" t="n">
        <f aca="false">IF(BB303&lt;0,BB303,0)</f>
        <v>0</v>
      </c>
      <c r="BJ303" s="32" t="n">
        <f aca="false">SUM(BE303:BI303)</f>
        <v>-5000</v>
      </c>
      <c r="BK303" s="9" t="n">
        <v>97</v>
      </c>
    </row>
    <row r="304" customFormat="false" ht="12.75" hidden="false" customHeight="false" outlineLevel="0" collapsed="false">
      <c r="B304" s="9" t="n">
        <f aca="false">+MONTH(D304)</f>
        <v>10</v>
      </c>
      <c r="D304" s="2" t="n">
        <v>35727</v>
      </c>
      <c r="E304" s="62" t="n">
        <v>13</v>
      </c>
      <c r="F304" s="62" t="n">
        <v>3</v>
      </c>
      <c r="G304" s="62" t="n">
        <v>38</v>
      </c>
      <c r="H304" s="62" t="n">
        <v>65</v>
      </c>
      <c r="I304" s="50" t="n">
        <f aca="false">AVERAGE(G304:H304)</f>
        <v>51.5</v>
      </c>
      <c r="J304" s="37" t="s">
        <v>72</v>
      </c>
      <c r="K304" s="5" t="n">
        <v>14786</v>
      </c>
      <c r="L304" s="54" t="n">
        <v>26572</v>
      </c>
      <c r="M304" s="54" t="n">
        <v>2597.94</v>
      </c>
      <c r="N304" s="54" t="n">
        <v>-5000</v>
      </c>
      <c r="O304" s="63"/>
      <c r="P304" s="5" t="n">
        <v>16439</v>
      </c>
      <c r="Q304" s="54" t="n">
        <v>392</v>
      </c>
      <c r="R304" s="63" t="n">
        <v>15993.8575</v>
      </c>
      <c r="S304" s="54" t="n">
        <v>0</v>
      </c>
      <c r="T304" s="54"/>
      <c r="U304" s="54" t="n">
        <v>-82.06214375</v>
      </c>
      <c r="V304" s="5" t="n">
        <v>0</v>
      </c>
      <c r="W304" s="54" t="n">
        <v>14956</v>
      </c>
      <c r="X304" s="54" t="n">
        <v>0</v>
      </c>
      <c r="Y304" s="54" t="n">
        <v>0</v>
      </c>
      <c r="Z304" s="63" t="n">
        <v>-150</v>
      </c>
      <c r="AA304" s="54" t="n">
        <v>0</v>
      </c>
      <c r="AB304" s="53" t="n">
        <f aca="false">SUM(K304:Z304)</f>
        <v>86504.73535625</v>
      </c>
      <c r="AC304" s="54" t="n">
        <v>84373</v>
      </c>
      <c r="AD304" s="54" t="n">
        <v>53717</v>
      </c>
      <c r="AE304" s="54" t="n">
        <v>136</v>
      </c>
      <c r="AF304" s="54" t="n">
        <v>3808</v>
      </c>
      <c r="AG304" s="54" t="n">
        <v>0</v>
      </c>
      <c r="AH304" s="53" t="n">
        <f aca="false">SUM(AC304:AG304)</f>
        <v>142034</v>
      </c>
      <c r="AI304" s="55" t="n">
        <f aca="false">+AB304-L304-Q304</f>
        <v>59540.73535625</v>
      </c>
      <c r="AJ304" s="32" t="n">
        <f aca="false">L304+Q304</f>
        <v>26964</v>
      </c>
      <c r="AK304" s="56" t="s">
        <v>73</v>
      </c>
      <c r="AL304" s="56" t="s">
        <v>73</v>
      </c>
      <c r="AM304" s="56" t="n">
        <v>0</v>
      </c>
      <c r="AN304" s="32" t="n">
        <f aca="false">+AJ304-AM304</f>
        <v>26964</v>
      </c>
      <c r="AO304" s="32" t="n">
        <f aca="false">AC304-AJ304</f>
        <v>57409</v>
      </c>
      <c r="AP304" s="2" t="n">
        <v>35727</v>
      </c>
      <c r="AQ304" s="56" t="s">
        <v>73</v>
      </c>
      <c r="AR304" s="56" t="s">
        <v>73</v>
      </c>
      <c r="AS304" s="56" t="s">
        <v>73</v>
      </c>
      <c r="AX304" s="32" t="n">
        <f aca="false">+M304</f>
        <v>2597.94</v>
      </c>
      <c r="AY304" s="32" t="n">
        <f aca="false">+N304</f>
        <v>-5000</v>
      </c>
      <c r="AZ304" s="32" t="n">
        <f aca="false">+R304</f>
        <v>15993.8575</v>
      </c>
      <c r="BA304" s="32" t="n">
        <f aca="false">+'load Info'!S304</f>
        <v>0</v>
      </c>
      <c r="BB304" s="32" t="n">
        <f aca="false">+X304</f>
        <v>0</v>
      </c>
      <c r="BE304" s="57" t="n">
        <f aca="false">IF(AX304&lt;0,AX304,0)</f>
        <v>0</v>
      </c>
      <c r="BF304" s="57" t="n">
        <f aca="false">IF(AY304&lt;0,AY304,0)</f>
        <v>-5000</v>
      </c>
      <c r="BG304" s="57" t="n">
        <f aca="false">IF(AZ304&lt;0,AZ304,0)</f>
        <v>0</v>
      </c>
      <c r="BH304" s="57" t="n">
        <f aca="false">IF(BA304&lt;0,BA304,0)</f>
        <v>0</v>
      </c>
      <c r="BI304" s="57" t="n">
        <f aca="false">IF(BB304&lt;0,BB304,0)</f>
        <v>0</v>
      </c>
      <c r="BJ304" s="32" t="n">
        <f aca="false">SUM(BE304:BI304)</f>
        <v>-5000</v>
      </c>
      <c r="BK304" s="9" t="n">
        <v>97</v>
      </c>
    </row>
    <row r="305" customFormat="false" ht="12.75" hidden="false" customHeight="false" outlineLevel="0" collapsed="false">
      <c r="B305" s="9" t="n">
        <f aca="false">+MONTH(D305)</f>
        <v>10</v>
      </c>
      <c r="D305" s="2" t="n">
        <v>35728</v>
      </c>
      <c r="E305" s="62" t="n">
        <v>0</v>
      </c>
      <c r="F305" s="62" t="n">
        <v>2</v>
      </c>
      <c r="G305" s="62" t="n">
        <v>57</v>
      </c>
      <c r="H305" s="62" t="n">
        <v>73</v>
      </c>
      <c r="I305" s="50" t="n">
        <f aca="false">AVERAGE(G305:H305)</f>
        <v>65</v>
      </c>
      <c r="J305" s="37" t="s">
        <v>72</v>
      </c>
      <c r="K305" s="5" t="n">
        <v>14786</v>
      </c>
      <c r="L305" s="54" t="n">
        <v>26222</v>
      </c>
      <c r="M305" s="54" t="n">
        <v>6304.94</v>
      </c>
      <c r="N305" s="54" t="n">
        <v>-5000</v>
      </c>
      <c r="O305" s="63"/>
      <c r="P305" s="5" t="n">
        <v>16439</v>
      </c>
      <c r="Q305" s="54" t="n">
        <v>392</v>
      </c>
      <c r="R305" s="63" t="n">
        <v>-5753.375</v>
      </c>
      <c r="S305" s="54" t="n">
        <v>0</v>
      </c>
      <c r="T305" s="54"/>
      <c r="U305" s="54" t="n">
        <v>-27.6940625</v>
      </c>
      <c r="V305" s="5" t="n">
        <v>0</v>
      </c>
      <c r="W305" s="54" t="n">
        <v>14956</v>
      </c>
      <c r="X305" s="54" t="n">
        <v>0</v>
      </c>
      <c r="Y305" s="54" t="n">
        <v>0</v>
      </c>
      <c r="Z305" s="63" t="n">
        <v>-150</v>
      </c>
      <c r="AA305" s="54" t="n">
        <v>0</v>
      </c>
      <c r="AB305" s="53" t="n">
        <f aca="false">SUM(K305:Z305)</f>
        <v>68168.8709375</v>
      </c>
      <c r="AC305" s="54" t="n">
        <v>64446</v>
      </c>
      <c r="AD305" s="54" t="n">
        <v>0</v>
      </c>
      <c r="AE305" s="54" t="n">
        <v>0</v>
      </c>
      <c r="AF305" s="54" t="n">
        <v>2992</v>
      </c>
      <c r="AG305" s="54" t="n">
        <v>0</v>
      </c>
      <c r="AH305" s="53" t="n">
        <f aca="false">SUM(AC305:AG305)</f>
        <v>67438</v>
      </c>
      <c r="AI305" s="55" t="n">
        <f aca="false">+AB305-L305-Q305</f>
        <v>41554.8709375</v>
      </c>
      <c r="AJ305" s="32" t="n">
        <f aca="false">L305+Q305</f>
        <v>26614</v>
      </c>
      <c r="AK305" s="56" t="s">
        <v>73</v>
      </c>
      <c r="AL305" s="56" t="s">
        <v>73</v>
      </c>
      <c r="AM305" s="56" t="n">
        <v>0</v>
      </c>
      <c r="AN305" s="32" t="n">
        <f aca="false">+AJ305-AM305</f>
        <v>26614</v>
      </c>
      <c r="AO305" s="32" t="n">
        <f aca="false">AC305-AJ305</f>
        <v>37832</v>
      </c>
      <c r="AP305" s="2" t="n">
        <v>35728</v>
      </c>
      <c r="AQ305" s="56" t="s">
        <v>73</v>
      </c>
      <c r="AR305" s="56" t="s">
        <v>73</v>
      </c>
      <c r="AS305" s="56" t="s">
        <v>73</v>
      </c>
      <c r="AX305" s="32" t="n">
        <f aca="false">+M305</f>
        <v>6304.94</v>
      </c>
      <c r="AY305" s="32" t="n">
        <f aca="false">+N305</f>
        <v>-5000</v>
      </c>
      <c r="AZ305" s="32" t="n">
        <f aca="false">+R305</f>
        <v>-5753.375</v>
      </c>
      <c r="BA305" s="32" t="n">
        <f aca="false">+'load Info'!S305</f>
        <v>0</v>
      </c>
      <c r="BB305" s="32" t="n">
        <f aca="false">+X305</f>
        <v>0</v>
      </c>
      <c r="BE305" s="57" t="n">
        <f aca="false">IF(AX305&lt;0,AX305,0)</f>
        <v>0</v>
      </c>
      <c r="BF305" s="57" t="n">
        <f aca="false">IF(AY305&lt;0,AY305,0)</f>
        <v>-5000</v>
      </c>
      <c r="BG305" s="57" t="n">
        <f aca="false">IF(AZ305&lt;0,AZ305,0)</f>
        <v>-5753.375</v>
      </c>
      <c r="BH305" s="57" t="n">
        <f aca="false">IF(BA305&lt;0,BA305,0)</f>
        <v>0</v>
      </c>
      <c r="BI305" s="57" t="n">
        <f aca="false">IF(BB305&lt;0,BB305,0)</f>
        <v>0</v>
      </c>
      <c r="BJ305" s="32" t="n">
        <f aca="false">SUM(BE305:BI305)</f>
        <v>-10753.375</v>
      </c>
      <c r="BK305" s="9" t="n">
        <v>97</v>
      </c>
    </row>
    <row r="306" customFormat="false" ht="12.75" hidden="false" customHeight="false" outlineLevel="0" collapsed="false">
      <c r="B306" s="9" t="n">
        <f aca="false">+MONTH(D306)</f>
        <v>10</v>
      </c>
      <c r="D306" s="2" t="n">
        <v>35729</v>
      </c>
      <c r="E306" s="62" t="n">
        <v>3</v>
      </c>
      <c r="F306" s="62" t="n">
        <v>0</v>
      </c>
      <c r="G306" s="62" t="n">
        <v>55</v>
      </c>
      <c r="H306" s="62" t="n">
        <v>69</v>
      </c>
      <c r="I306" s="50" t="n">
        <f aca="false">AVERAGE(G306:H306)</f>
        <v>62</v>
      </c>
      <c r="J306" s="37" t="s">
        <v>72</v>
      </c>
      <c r="K306" s="5" t="n">
        <v>14786</v>
      </c>
      <c r="L306" s="54" t="n">
        <v>27492</v>
      </c>
      <c r="M306" s="54" t="n">
        <v>504.94</v>
      </c>
      <c r="N306" s="54" t="n">
        <v>-5000</v>
      </c>
      <c r="O306" s="63"/>
      <c r="P306" s="5" t="n">
        <v>16439</v>
      </c>
      <c r="Q306" s="54" t="n">
        <v>392</v>
      </c>
      <c r="R306" s="63" t="n">
        <v>-1740.3675</v>
      </c>
      <c r="S306" s="54" t="n">
        <v>0</v>
      </c>
      <c r="T306" s="54"/>
      <c r="U306" s="54" t="n">
        <v>-37.72658125</v>
      </c>
      <c r="V306" s="5" t="n">
        <v>0</v>
      </c>
      <c r="W306" s="54" t="n">
        <v>14956</v>
      </c>
      <c r="X306" s="54" t="n">
        <v>0</v>
      </c>
      <c r="Y306" s="54" t="n">
        <v>0</v>
      </c>
      <c r="Z306" s="63" t="n">
        <v>-150</v>
      </c>
      <c r="AA306" s="54" t="n">
        <v>0</v>
      </c>
      <c r="AB306" s="53" t="n">
        <f aca="false">SUM(K306:Z306)</f>
        <v>67641.84591875</v>
      </c>
      <c r="AC306" s="54" t="n">
        <v>67425</v>
      </c>
      <c r="AD306" s="54" t="n">
        <v>23298</v>
      </c>
      <c r="AE306" s="54" t="n">
        <v>1</v>
      </c>
      <c r="AF306" s="54" t="n">
        <v>3767</v>
      </c>
      <c r="AG306" s="54" t="n">
        <v>0</v>
      </c>
      <c r="AH306" s="53" t="n">
        <f aca="false">SUM(AC306:AG306)</f>
        <v>94491</v>
      </c>
      <c r="AI306" s="55" t="n">
        <f aca="false">+AB306-L306-Q306</f>
        <v>39757.84591875</v>
      </c>
      <c r="AJ306" s="32" t="n">
        <f aca="false">L306+Q306</f>
        <v>27884</v>
      </c>
      <c r="AK306" s="56" t="s">
        <v>73</v>
      </c>
      <c r="AL306" s="56" t="s">
        <v>73</v>
      </c>
      <c r="AM306" s="56" t="n">
        <v>0</v>
      </c>
      <c r="AN306" s="32" t="n">
        <f aca="false">+AJ306-AM306</f>
        <v>27884</v>
      </c>
      <c r="AO306" s="32" t="n">
        <f aca="false">AC306-AJ306</f>
        <v>39541</v>
      </c>
      <c r="AP306" s="2" t="n">
        <v>35729</v>
      </c>
      <c r="AQ306" s="56" t="s">
        <v>73</v>
      </c>
      <c r="AR306" s="56" t="s">
        <v>73</v>
      </c>
      <c r="AS306" s="56" t="s">
        <v>73</v>
      </c>
      <c r="AX306" s="32" t="n">
        <f aca="false">+M306</f>
        <v>504.94</v>
      </c>
      <c r="AY306" s="32" t="n">
        <f aca="false">+N306</f>
        <v>-5000</v>
      </c>
      <c r="AZ306" s="32" t="n">
        <f aca="false">+R306</f>
        <v>-1740.3675</v>
      </c>
      <c r="BA306" s="32" t="n">
        <f aca="false">+'load Info'!S306</f>
        <v>0</v>
      </c>
      <c r="BB306" s="32" t="n">
        <f aca="false">+X306</f>
        <v>0</v>
      </c>
      <c r="BE306" s="57" t="n">
        <f aca="false">IF(AX306&lt;0,AX306,0)</f>
        <v>0</v>
      </c>
      <c r="BF306" s="57" t="n">
        <f aca="false">IF(AY306&lt;0,AY306,0)</f>
        <v>-5000</v>
      </c>
      <c r="BG306" s="57" t="n">
        <f aca="false">IF(AZ306&lt;0,AZ306,0)</f>
        <v>-1740.3675</v>
      </c>
      <c r="BH306" s="57" t="n">
        <f aca="false">IF(BA306&lt;0,BA306,0)</f>
        <v>0</v>
      </c>
      <c r="BI306" s="57" t="n">
        <f aca="false">IF(BB306&lt;0,BB306,0)</f>
        <v>0</v>
      </c>
      <c r="BJ306" s="32" t="n">
        <f aca="false">SUM(BE306:BI306)</f>
        <v>-6740.3675</v>
      </c>
      <c r="BK306" s="9" t="n">
        <v>97</v>
      </c>
    </row>
    <row r="307" customFormat="false" ht="12.75" hidden="false" customHeight="false" outlineLevel="0" collapsed="false">
      <c r="B307" s="9" t="n">
        <f aca="false">+MONTH(D307)</f>
        <v>10</v>
      </c>
      <c r="D307" s="2" t="n">
        <v>35730</v>
      </c>
      <c r="E307" s="62" t="n">
        <v>4</v>
      </c>
      <c r="F307" s="62" t="n">
        <v>8</v>
      </c>
      <c r="G307" s="62" t="n">
        <v>52</v>
      </c>
      <c r="H307" s="62" t="n">
        <v>70</v>
      </c>
      <c r="I307" s="50" t="n">
        <f aca="false">AVERAGE(G307:H307)</f>
        <v>61</v>
      </c>
      <c r="J307" s="37" t="s">
        <v>72</v>
      </c>
      <c r="K307" s="5" t="n">
        <v>14786</v>
      </c>
      <c r="L307" s="54" t="n">
        <v>27492</v>
      </c>
      <c r="M307" s="54" t="n">
        <v>5994.94</v>
      </c>
      <c r="N307" s="54" t="n">
        <v>-5000</v>
      </c>
      <c r="O307" s="63"/>
      <c r="P307" s="5" t="n">
        <v>16439</v>
      </c>
      <c r="Q307" s="54" t="n">
        <v>392</v>
      </c>
      <c r="R307" s="63" t="n">
        <v>1237.0575</v>
      </c>
      <c r="S307" s="54" t="n">
        <v>0</v>
      </c>
      <c r="T307" s="54"/>
      <c r="U307" s="54" t="n">
        <v>-45.17014375</v>
      </c>
      <c r="V307" s="5" t="n">
        <v>14000</v>
      </c>
      <c r="W307" s="54" t="n">
        <v>14956</v>
      </c>
      <c r="X307" s="54" t="n">
        <v>0</v>
      </c>
      <c r="Y307" s="54" t="n">
        <v>0</v>
      </c>
      <c r="Z307" s="63" t="n">
        <v>-290</v>
      </c>
      <c r="AA307" s="54" t="n">
        <v>0</v>
      </c>
      <c r="AB307" s="53" t="n">
        <f aca="false">SUM(K307:Z307)</f>
        <v>89961.82735625</v>
      </c>
      <c r="AC307" s="54" t="n">
        <v>91202</v>
      </c>
      <c r="AD307" s="54" t="n">
        <v>65445</v>
      </c>
      <c r="AE307" s="54" t="n">
        <v>2705</v>
      </c>
      <c r="AF307" s="54" t="n">
        <v>7830</v>
      </c>
      <c r="AG307" s="54" t="n">
        <v>0</v>
      </c>
      <c r="AH307" s="53" t="n">
        <f aca="false">SUM(AC307:AG307)</f>
        <v>167182</v>
      </c>
      <c r="AI307" s="55" t="n">
        <f aca="false">+AB307-L307-Q307</f>
        <v>62077.82735625</v>
      </c>
      <c r="AJ307" s="32" t="n">
        <f aca="false">L307+Q307</f>
        <v>27884</v>
      </c>
      <c r="AK307" s="56" t="s">
        <v>73</v>
      </c>
      <c r="AL307" s="56" t="s">
        <v>73</v>
      </c>
      <c r="AM307" s="56" t="n">
        <v>0</v>
      </c>
      <c r="AN307" s="32" t="n">
        <f aca="false">+AJ307-AM307</f>
        <v>27884</v>
      </c>
      <c r="AO307" s="32" t="n">
        <f aca="false">AC307-AJ307</f>
        <v>63318</v>
      </c>
      <c r="AP307" s="2" t="n">
        <v>35730</v>
      </c>
      <c r="AQ307" s="56" t="s">
        <v>73</v>
      </c>
      <c r="AR307" s="56" t="s">
        <v>73</v>
      </c>
      <c r="AS307" s="56" t="s">
        <v>73</v>
      </c>
      <c r="AX307" s="32" t="n">
        <f aca="false">+M307</f>
        <v>5994.94</v>
      </c>
      <c r="AY307" s="32" t="n">
        <f aca="false">+N307</f>
        <v>-5000</v>
      </c>
      <c r="AZ307" s="32" t="n">
        <f aca="false">+R307</f>
        <v>1237.0575</v>
      </c>
      <c r="BA307" s="32" t="n">
        <f aca="false">+'load Info'!S307</f>
        <v>0</v>
      </c>
      <c r="BB307" s="32" t="n">
        <f aca="false">+X307</f>
        <v>0</v>
      </c>
      <c r="BE307" s="57" t="n">
        <f aca="false">IF(AX307&lt;0,AX307,0)</f>
        <v>0</v>
      </c>
      <c r="BF307" s="57" t="n">
        <f aca="false">IF(AY307&lt;0,AY307,0)</f>
        <v>-5000</v>
      </c>
      <c r="BG307" s="57" t="n">
        <f aca="false">IF(AZ307&lt;0,AZ307,0)</f>
        <v>0</v>
      </c>
      <c r="BH307" s="57" t="n">
        <f aca="false">IF(BA307&lt;0,BA307,0)</f>
        <v>0</v>
      </c>
      <c r="BI307" s="57" t="n">
        <f aca="false">IF(BB307&lt;0,BB307,0)</f>
        <v>0</v>
      </c>
      <c r="BJ307" s="32" t="n">
        <f aca="false">SUM(BE307:BI307)</f>
        <v>-5000</v>
      </c>
      <c r="BK307" s="9" t="n">
        <v>97</v>
      </c>
    </row>
    <row r="308" customFormat="false" ht="12.75" hidden="false" customHeight="false" outlineLevel="0" collapsed="false">
      <c r="B308" s="9" t="n">
        <f aca="false">+MONTH(D308)</f>
        <v>10</v>
      </c>
      <c r="D308" s="2" t="n">
        <v>35731</v>
      </c>
      <c r="E308" s="62" t="n">
        <v>18</v>
      </c>
      <c r="F308" s="62" t="n">
        <v>21</v>
      </c>
      <c r="G308" s="62" t="n">
        <v>41</v>
      </c>
      <c r="H308" s="62" t="n">
        <v>53</v>
      </c>
      <c r="I308" s="50" t="n">
        <f aca="false">AVERAGE(G308:H308)</f>
        <v>47</v>
      </c>
      <c r="J308" s="37" t="s">
        <v>72</v>
      </c>
      <c r="K308" s="5" t="n">
        <v>14786</v>
      </c>
      <c r="L308" s="54" t="n">
        <v>27492</v>
      </c>
      <c r="M308" s="54" t="n">
        <v>27640.94</v>
      </c>
      <c r="N308" s="54" t="n">
        <v>-5000</v>
      </c>
      <c r="O308" s="63"/>
      <c r="P308" s="5" t="n">
        <v>16439</v>
      </c>
      <c r="Q308" s="54" t="n">
        <v>392</v>
      </c>
      <c r="R308" s="63" t="n">
        <v>31584.7375</v>
      </c>
      <c r="S308" s="54" t="n">
        <v>0</v>
      </c>
      <c r="T308" s="54"/>
      <c r="U308" s="54" t="n">
        <v>-121.03934375</v>
      </c>
      <c r="V308" s="5" t="n">
        <v>14000</v>
      </c>
      <c r="W308" s="54" t="n">
        <v>14956</v>
      </c>
      <c r="X308" s="54" t="n">
        <v>0</v>
      </c>
      <c r="Y308" s="54" t="n">
        <v>0</v>
      </c>
      <c r="Z308" s="63" t="n">
        <v>-290</v>
      </c>
      <c r="AA308" s="54" t="n">
        <v>0</v>
      </c>
      <c r="AB308" s="53" t="n">
        <f aca="false">SUM(K308:Z308)</f>
        <v>141879.63815625</v>
      </c>
      <c r="AC308" s="54" t="n">
        <v>140357</v>
      </c>
      <c r="AD308" s="54" t="n">
        <v>69469</v>
      </c>
      <c r="AE308" s="54" t="n">
        <v>0</v>
      </c>
      <c r="AF308" s="54" t="n">
        <v>10540</v>
      </c>
      <c r="AG308" s="54" t="n">
        <v>0</v>
      </c>
      <c r="AH308" s="53" t="n">
        <f aca="false">SUM(AC308:AG308)</f>
        <v>220366</v>
      </c>
      <c r="AI308" s="55" t="n">
        <f aca="false">+AB308-L308-Q308</f>
        <v>113995.63815625</v>
      </c>
      <c r="AJ308" s="32" t="n">
        <f aca="false">L308+Q308</f>
        <v>27884</v>
      </c>
      <c r="AK308" s="56" t="s">
        <v>73</v>
      </c>
      <c r="AL308" s="56" t="s">
        <v>73</v>
      </c>
      <c r="AM308" s="56" t="n">
        <v>0</v>
      </c>
      <c r="AN308" s="32" t="n">
        <f aca="false">+AJ308-AM308</f>
        <v>27884</v>
      </c>
      <c r="AO308" s="32" t="n">
        <f aca="false">AC308-AJ308</f>
        <v>112473</v>
      </c>
      <c r="AP308" s="2" t="n">
        <v>35731</v>
      </c>
      <c r="AQ308" s="56" t="s">
        <v>73</v>
      </c>
      <c r="AR308" s="56" t="s">
        <v>73</v>
      </c>
      <c r="AS308" s="56" t="s">
        <v>73</v>
      </c>
      <c r="AX308" s="32" t="n">
        <f aca="false">+M308</f>
        <v>27640.94</v>
      </c>
      <c r="AY308" s="32" t="n">
        <f aca="false">+N308</f>
        <v>-5000</v>
      </c>
      <c r="AZ308" s="32" t="n">
        <f aca="false">+R308</f>
        <v>31584.7375</v>
      </c>
      <c r="BA308" s="32" t="n">
        <f aca="false">+'load Info'!S308</f>
        <v>0</v>
      </c>
      <c r="BB308" s="32" t="n">
        <f aca="false">+X308</f>
        <v>0</v>
      </c>
      <c r="BE308" s="57" t="n">
        <f aca="false">IF(AX308&lt;0,AX308,0)</f>
        <v>0</v>
      </c>
      <c r="BF308" s="57" t="n">
        <f aca="false">IF(AY308&lt;0,AY308,0)</f>
        <v>-5000</v>
      </c>
      <c r="BG308" s="57" t="n">
        <f aca="false">IF(AZ308&lt;0,AZ308,0)</f>
        <v>0</v>
      </c>
      <c r="BH308" s="57" t="n">
        <f aca="false">IF(BA308&lt;0,BA308,0)</f>
        <v>0</v>
      </c>
      <c r="BI308" s="57" t="n">
        <f aca="false">IF(BB308&lt;0,BB308,0)</f>
        <v>0</v>
      </c>
      <c r="BJ308" s="32" t="n">
        <f aca="false">SUM(BE308:BI308)</f>
        <v>-5000</v>
      </c>
      <c r="BK308" s="9" t="n">
        <v>97</v>
      </c>
    </row>
    <row r="309" customFormat="false" ht="12.75" hidden="false" customHeight="false" outlineLevel="0" collapsed="false">
      <c r="B309" s="9" t="n">
        <f aca="false">+MONTH(D309)</f>
        <v>10</v>
      </c>
      <c r="D309" s="2" t="n">
        <v>35732</v>
      </c>
      <c r="E309" s="62" t="n">
        <v>15</v>
      </c>
      <c r="F309" s="62" t="n">
        <v>21</v>
      </c>
      <c r="G309" s="62" t="n">
        <v>37</v>
      </c>
      <c r="H309" s="62" t="n">
        <v>62</v>
      </c>
      <c r="I309" s="50" t="n">
        <f aca="false">AVERAGE(G309:H309)</f>
        <v>49.5</v>
      </c>
      <c r="J309" s="37" t="s">
        <v>72</v>
      </c>
      <c r="K309" s="5" t="n">
        <v>14786</v>
      </c>
      <c r="L309" s="54" t="n">
        <v>27823</v>
      </c>
      <c r="M309" s="54" t="n">
        <v>13500.94</v>
      </c>
      <c r="N309" s="54" t="n">
        <v>-5000</v>
      </c>
      <c r="O309" s="63"/>
      <c r="P309" s="5" t="n">
        <v>16439</v>
      </c>
      <c r="Q309" s="54" t="n">
        <v>392</v>
      </c>
      <c r="R309" s="63" t="n">
        <v>20790.82</v>
      </c>
      <c r="S309" s="54" t="n">
        <v>0</v>
      </c>
      <c r="T309" s="54"/>
      <c r="U309" s="54" t="n">
        <v>-94.05455</v>
      </c>
      <c r="V309" s="5" t="n">
        <v>12975</v>
      </c>
      <c r="W309" s="54" t="n">
        <v>14956</v>
      </c>
      <c r="X309" s="54" t="n">
        <v>0</v>
      </c>
      <c r="Y309" s="54" t="n">
        <v>0</v>
      </c>
      <c r="Z309" s="63" t="n">
        <v>-279</v>
      </c>
      <c r="AA309" s="54" t="n">
        <v>0</v>
      </c>
      <c r="AB309" s="53" t="n">
        <f aca="false">SUM(K309:Z309)</f>
        <v>116289.70545</v>
      </c>
      <c r="AC309" s="54" t="n">
        <v>117191</v>
      </c>
      <c r="AD309" s="54" t="n">
        <v>57489</v>
      </c>
      <c r="AE309" s="54" t="n">
        <v>0</v>
      </c>
      <c r="AF309" s="54" t="n">
        <v>10106</v>
      </c>
      <c r="AG309" s="54" t="n">
        <v>0</v>
      </c>
      <c r="AH309" s="53" t="n">
        <f aca="false">SUM(AC309:AG309)</f>
        <v>184786</v>
      </c>
      <c r="AI309" s="55" t="n">
        <f aca="false">+AB309-L309-Q309</f>
        <v>88074.70545</v>
      </c>
      <c r="AJ309" s="32" t="n">
        <f aca="false">L309+Q309</f>
        <v>28215</v>
      </c>
      <c r="AK309" s="56" t="s">
        <v>73</v>
      </c>
      <c r="AL309" s="56" t="s">
        <v>73</v>
      </c>
      <c r="AM309" s="56" t="n">
        <v>0</v>
      </c>
      <c r="AN309" s="32" t="n">
        <f aca="false">+AJ309-AM309</f>
        <v>28215</v>
      </c>
      <c r="AO309" s="32" t="n">
        <f aca="false">AC309-AJ309</f>
        <v>88976</v>
      </c>
      <c r="AP309" s="2" t="n">
        <v>35732</v>
      </c>
      <c r="AQ309" s="56" t="s">
        <v>73</v>
      </c>
      <c r="AR309" s="56" t="s">
        <v>73</v>
      </c>
      <c r="AS309" s="56" t="s">
        <v>73</v>
      </c>
      <c r="AX309" s="32" t="n">
        <f aca="false">+M309</f>
        <v>13500.94</v>
      </c>
      <c r="AY309" s="32" t="n">
        <f aca="false">+N309</f>
        <v>-5000</v>
      </c>
      <c r="AZ309" s="32" t="n">
        <f aca="false">+R309</f>
        <v>20790.82</v>
      </c>
      <c r="BA309" s="32" t="n">
        <f aca="false">+'load Info'!S309</f>
        <v>0</v>
      </c>
      <c r="BB309" s="32" t="n">
        <f aca="false">+X309</f>
        <v>0</v>
      </c>
      <c r="BE309" s="57" t="n">
        <f aca="false">IF(AX309&lt;0,AX309,0)</f>
        <v>0</v>
      </c>
      <c r="BF309" s="57" t="n">
        <f aca="false">IF(AY309&lt;0,AY309,0)</f>
        <v>-5000</v>
      </c>
      <c r="BG309" s="57" t="n">
        <f aca="false">IF(AZ309&lt;0,AZ309,0)</f>
        <v>0</v>
      </c>
      <c r="BH309" s="57" t="n">
        <f aca="false">IF(BA309&lt;0,BA309,0)</f>
        <v>0</v>
      </c>
      <c r="BI309" s="57" t="n">
        <f aca="false">IF(BB309&lt;0,BB309,0)</f>
        <v>0</v>
      </c>
      <c r="BJ309" s="32" t="n">
        <f aca="false">SUM(BE309:BI309)</f>
        <v>-5000</v>
      </c>
      <c r="BK309" s="9" t="n">
        <v>97</v>
      </c>
    </row>
    <row r="310" customFormat="false" ht="12.75" hidden="false" customHeight="false" outlineLevel="0" collapsed="false">
      <c r="B310" s="9" t="n">
        <f aca="false">+MONTH(D310)</f>
        <v>10</v>
      </c>
      <c r="D310" s="2" t="n">
        <v>35733</v>
      </c>
      <c r="E310" s="62" t="n">
        <v>14</v>
      </c>
      <c r="F310" s="62" t="n">
        <v>11</v>
      </c>
      <c r="G310" s="62" t="n">
        <v>41</v>
      </c>
      <c r="H310" s="62" t="n">
        <v>61</v>
      </c>
      <c r="I310" s="50" t="n">
        <f aca="false">AVERAGE(G310:H310)</f>
        <v>51</v>
      </c>
      <c r="J310" s="37" t="s">
        <v>72</v>
      </c>
      <c r="K310" s="5" t="n">
        <v>14786</v>
      </c>
      <c r="L310" s="54" t="n">
        <v>28668</v>
      </c>
      <c r="M310" s="54" t="n">
        <v>7340.94</v>
      </c>
      <c r="N310" s="54" t="n">
        <v>-5000</v>
      </c>
      <c r="O310" s="63"/>
      <c r="P310" s="5" t="n">
        <v>16439</v>
      </c>
      <c r="Q310" s="54" t="n">
        <v>392</v>
      </c>
      <c r="R310" s="63" t="n">
        <v>7897.6675</v>
      </c>
      <c r="S310" s="54" t="n">
        <v>0</v>
      </c>
      <c r="T310" s="54"/>
      <c r="U310" s="54" t="n">
        <v>-61.82166875</v>
      </c>
      <c r="V310" s="5" t="n">
        <v>13383</v>
      </c>
      <c r="W310" s="54" t="n">
        <v>14956</v>
      </c>
      <c r="X310" s="54" t="n">
        <v>0</v>
      </c>
      <c r="Y310" s="54" t="n">
        <v>0</v>
      </c>
      <c r="Z310" s="63" t="n">
        <v>-283</v>
      </c>
      <c r="AA310" s="54" t="n">
        <v>0</v>
      </c>
      <c r="AB310" s="53" t="n">
        <f aca="false">SUM(K310:Z310)</f>
        <v>98517.78583125</v>
      </c>
      <c r="AC310" s="54" t="n">
        <v>103173</v>
      </c>
      <c r="AD310" s="54" t="n">
        <v>43147</v>
      </c>
      <c r="AE310" s="54" t="n">
        <v>5</v>
      </c>
      <c r="AF310" s="54" t="n">
        <v>8596</v>
      </c>
      <c r="AG310" s="54" t="n">
        <v>0</v>
      </c>
      <c r="AH310" s="53" t="n">
        <f aca="false">SUM(AC310:AG310)</f>
        <v>154921</v>
      </c>
      <c r="AI310" s="55" t="n">
        <f aca="false">+AB310-L310-Q310</f>
        <v>69457.78583125</v>
      </c>
      <c r="AJ310" s="32" t="n">
        <f aca="false">L310+Q310</f>
        <v>29060</v>
      </c>
      <c r="AK310" s="56" t="s">
        <v>73</v>
      </c>
      <c r="AL310" s="56" t="s">
        <v>73</v>
      </c>
      <c r="AM310" s="56" t="n">
        <v>0</v>
      </c>
      <c r="AN310" s="32" t="n">
        <f aca="false">+AJ310-AM310</f>
        <v>29060</v>
      </c>
      <c r="AO310" s="32" t="n">
        <f aca="false">AC310-AJ310</f>
        <v>74113</v>
      </c>
      <c r="AP310" s="2" t="n">
        <v>35733</v>
      </c>
      <c r="AQ310" s="56" t="s">
        <v>73</v>
      </c>
      <c r="AR310" s="56" t="s">
        <v>73</v>
      </c>
      <c r="AS310" s="56" t="s">
        <v>73</v>
      </c>
      <c r="AX310" s="32" t="n">
        <f aca="false">+M310</f>
        <v>7340.94</v>
      </c>
      <c r="AY310" s="32" t="n">
        <f aca="false">+N310</f>
        <v>-5000</v>
      </c>
      <c r="AZ310" s="32" t="n">
        <f aca="false">+R310</f>
        <v>7897.6675</v>
      </c>
      <c r="BA310" s="32" t="n">
        <f aca="false">+'load Info'!S310</f>
        <v>0</v>
      </c>
      <c r="BB310" s="32" t="n">
        <f aca="false">+X310</f>
        <v>0</v>
      </c>
      <c r="BE310" s="57" t="n">
        <f aca="false">IF(AX310&lt;0,AX310,0)</f>
        <v>0</v>
      </c>
      <c r="BF310" s="57" t="n">
        <f aca="false">IF(AY310&lt;0,AY310,0)</f>
        <v>-5000</v>
      </c>
      <c r="BG310" s="57" t="n">
        <f aca="false">IF(AZ310&lt;0,AZ310,0)</f>
        <v>0</v>
      </c>
      <c r="BH310" s="57" t="n">
        <f aca="false">IF(BA310&lt;0,BA310,0)</f>
        <v>0</v>
      </c>
      <c r="BI310" s="57" t="n">
        <f aca="false">IF(BB310&lt;0,BB310,0)</f>
        <v>0</v>
      </c>
      <c r="BJ310" s="32" t="n">
        <f aca="false">SUM(BE310:BI310)</f>
        <v>-5000</v>
      </c>
      <c r="BK310" s="9" t="n">
        <v>97</v>
      </c>
    </row>
    <row r="311" customFormat="false" ht="12.75" hidden="false" customHeight="false" outlineLevel="0" collapsed="false">
      <c r="B311" s="9" t="n">
        <f aca="false">+MONTH(D311)</f>
        <v>10</v>
      </c>
      <c r="D311" s="2" t="n">
        <v>35734</v>
      </c>
      <c r="E311" s="62" t="n">
        <v>8</v>
      </c>
      <c r="F311" s="62" t="n">
        <v>2</v>
      </c>
      <c r="G311" s="62" t="n">
        <v>46</v>
      </c>
      <c r="H311" s="62" t="n">
        <v>67</v>
      </c>
      <c r="I311" s="50" t="n">
        <f aca="false">AVERAGE(G311:H311)</f>
        <v>56.5</v>
      </c>
      <c r="J311" s="37" t="s">
        <v>72</v>
      </c>
      <c r="K311" s="5" t="n">
        <v>14786</v>
      </c>
      <c r="L311" s="54" t="n">
        <v>29668</v>
      </c>
      <c r="M311" s="54" t="n">
        <v>-3236</v>
      </c>
      <c r="N311" s="54" t="n">
        <v>-5000</v>
      </c>
      <c r="O311" s="63"/>
      <c r="P311" s="5" t="n">
        <v>16439</v>
      </c>
      <c r="Q311" s="54" t="n">
        <v>462</v>
      </c>
      <c r="R311" s="63" t="n">
        <v>-6776.7525</v>
      </c>
      <c r="S311" s="54" t="n">
        <v>0</v>
      </c>
      <c r="T311" s="54"/>
      <c r="U311" s="54" t="n">
        <v>-25.31061875</v>
      </c>
      <c r="V311" s="5" t="n">
        <v>12740</v>
      </c>
      <c r="W311" s="54" t="n">
        <v>14956</v>
      </c>
      <c r="X311" s="54" t="n">
        <v>0</v>
      </c>
      <c r="Y311" s="54" t="n">
        <v>0</v>
      </c>
      <c r="Z311" s="63" t="n">
        <v>-277</v>
      </c>
      <c r="AA311" s="54" t="n">
        <v>0</v>
      </c>
      <c r="AB311" s="53" t="n">
        <f aca="false">SUM(K311:Z311)</f>
        <v>73735.93688125</v>
      </c>
      <c r="AC311" s="54" t="n">
        <v>71792</v>
      </c>
      <c r="AD311" s="54" t="n">
        <v>0</v>
      </c>
      <c r="AE311" s="54" t="n">
        <v>21</v>
      </c>
      <c r="AF311" s="54" t="n">
        <v>6133</v>
      </c>
      <c r="AG311" s="54" t="n">
        <v>0</v>
      </c>
      <c r="AH311" s="53" t="n">
        <f aca="false">SUM(AC311:AG311)</f>
        <v>77946</v>
      </c>
      <c r="AI311" s="55" t="n">
        <f aca="false">+AB311-L311-Q311</f>
        <v>43605.93688125</v>
      </c>
      <c r="AJ311" s="32" t="n">
        <f aca="false">L311+Q311</f>
        <v>30130</v>
      </c>
      <c r="AK311" s="56" t="s">
        <v>73</v>
      </c>
      <c r="AL311" s="56" t="s">
        <v>73</v>
      </c>
      <c r="AM311" s="56" t="n">
        <v>0</v>
      </c>
      <c r="AN311" s="32" t="n">
        <f aca="false">+AJ311-AM311</f>
        <v>30130</v>
      </c>
      <c r="AO311" s="32" t="n">
        <f aca="false">AC311-AJ311</f>
        <v>41662</v>
      </c>
      <c r="AP311" s="2" t="n">
        <v>35734</v>
      </c>
      <c r="AQ311" s="56" t="s">
        <v>73</v>
      </c>
      <c r="AR311" s="56" t="s">
        <v>73</v>
      </c>
      <c r="AS311" s="56" t="s">
        <v>73</v>
      </c>
      <c r="AX311" s="32" t="n">
        <f aca="false">+M311</f>
        <v>-3236</v>
      </c>
      <c r="AY311" s="32" t="n">
        <f aca="false">+N311</f>
        <v>-5000</v>
      </c>
      <c r="AZ311" s="32" t="n">
        <f aca="false">+R311</f>
        <v>-6776.7525</v>
      </c>
      <c r="BA311" s="32" t="n">
        <f aca="false">+'load Info'!S311</f>
        <v>0</v>
      </c>
      <c r="BB311" s="32" t="n">
        <f aca="false">+X311</f>
        <v>0</v>
      </c>
      <c r="BE311" s="57" t="n">
        <f aca="false">IF(AX311&lt;0,AX311,0)</f>
        <v>-3236</v>
      </c>
      <c r="BF311" s="57" t="n">
        <f aca="false">IF(AY311&lt;0,AY311,0)</f>
        <v>-5000</v>
      </c>
      <c r="BG311" s="57" t="n">
        <f aca="false">IF(AZ311&lt;0,AZ311,0)</f>
        <v>-6776.7525</v>
      </c>
      <c r="BH311" s="57" t="n">
        <f aca="false">IF(BA311&lt;0,BA311,0)</f>
        <v>0</v>
      </c>
      <c r="BI311" s="57" t="n">
        <f aca="false">IF(BB311&lt;0,BB311,0)</f>
        <v>0</v>
      </c>
      <c r="BJ311" s="32" t="n">
        <f aca="false">SUM(BE311:BI311)</f>
        <v>-15012.7525</v>
      </c>
      <c r="BK311" s="9" t="n">
        <v>97</v>
      </c>
    </row>
    <row r="312" customFormat="false" ht="12.75" hidden="false" customHeight="false" outlineLevel="0" collapsed="false">
      <c r="B312" s="9" t="n">
        <f aca="false">+MONTH(D312)</f>
        <v>11</v>
      </c>
      <c r="D312" s="2" t="n">
        <v>35735</v>
      </c>
      <c r="E312" s="62" t="n">
        <v>0</v>
      </c>
      <c r="F312" s="62" t="n">
        <v>1</v>
      </c>
      <c r="G312" s="62" t="n">
        <v>61</v>
      </c>
      <c r="H312" s="62" t="n">
        <v>69</v>
      </c>
      <c r="I312" s="50" t="n">
        <f aca="false">AVERAGE(G312:H312)</f>
        <v>65</v>
      </c>
      <c r="J312" s="37" t="s">
        <v>72</v>
      </c>
      <c r="K312" s="5" t="n">
        <v>12694</v>
      </c>
      <c r="L312" s="54" t="n">
        <v>20573</v>
      </c>
      <c r="M312" s="54" t="n">
        <v>-5187</v>
      </c>
      <c r="N312" s="54" t="n">
        <v>0</v>
      </c>
      <c r="O312" s="63"/>
      <c r="P312" s="5" t="n">
        <v>16439</v>
      </c>
      <c r="Q312" s="54" t="n">
        <v>7320</v>
      </c>
      <c r="R312" s="63" t="n">
        <v>-15545.5175</v>
      </c>
      <c r="S312" s="54" t="n">
        <v>0</v>
      </c>
      <c r="T312" s="54"/>
      <c r="U312" s="54" t="n">
        <v>-20.53370625</v>
      </c>
      <c r="V312" s="5" t="n">
        <v>15930</v>
      </c>
      <c r="W312" s="54" t="n">
        <v>14400</v>
      </c>
      <c r="X312" s="54" t="n">
        <v>0</v>
      </c>
      <c r="Y312" s="54" t="n">
        <v>0</v>
      </c>
      <c r="Z312" s="63" t="n">
        <v>-303</v>
      </c>
      <c r="AA312" s="54" t="n">
        <v>0</v>
      </c>
      <c r="AB312" s="53" t="n">
        <f aca="false">SUM(K312:Z312)</f>
        <v>66299.94879375</v>
      </c>
      <c r="AC312" s="54" t="n">
        <v>62411</v>
      </c>
      <c r="AD312" s="54" t="n">
        <v>0</v>
      </c>
      <c r="AE312" s="54" t="n">
        <v>0</v>
      </c>
      <c r="AF312" s="54" t="n">
        <v>5417</v>
      </c>
      <c r="AG312" s="54" t="n">
        <v>0</v>
      </c>
      <c r="AH312" s="53" t="n">
        <f aca="false">SUM(AC312:AG312)</f>
        <v>67828</v>
      </c>
      <c r="AI312" s="55" t="n">
        <f aca="false">+AB312-L312-Q312</f>
        <v>38406.94879375</v>
      </c>
      <c r="AJ312" s="32" t="n">
        <f aca="false">L312+Q312</f>
        <v>27893</v>
      </c>
      <c r="AK312" s="56" t="s">
        <v>73</v>
      </c>
      <c r="AL312" s="56" t="s">
        <v>73</v>
      </c>
      <c r="AM312" s="56" t="n">
        <v>0</v>
      </c>
      <c r="AN312" s="32" t="n">
        <f aca="false">+AJ312-AM312</f>
        <v>27893</v>
      </c>
      <c r="AO312" s="32" t="n">
        <f aca="false">AC312-AJ312</f>
        <v>34518</v>
      </c>
      <c r="AP312" s="2" t="n">
        <v>35735</v>
      </c>
      <c r="AQ312" s="56" t="s">
        <v>73</v>
      </c>
      <c r="AR312" s="56" t="s">
        <v>73</v>
      </c>
      <c r="AS312" s="56" t="s">
        <v>73</v>
      </c>
      <c r="AX312" s="32" t="n">
        <f aca="false">+M312</f>
        <v>-5187</v>
      </c>
      <c r="AY312" s="32" t="n">
        <f aca="false">+N312</f>
        <v>0</v>
      </c>
      <c r="AZ312" s="32" t="n">
        <f aca="false">+R312</f>
        <v>-15545.5175</v>
      </c>
      <c r="BA312" s="32" t="n">
        <f aca="false">+'load Info'!S312</f>
        <v>0</v>
      </c>
      <c r="BB312" s="32" t="n">
        <f aca="false">+X312</f>
        <v>0</v>
      </c>
      <c r="BE312" s="57" t="n">
        <f aca="false">IF(AX312&lt;0,AX312,0)</f>
        <v>-5187</v>
      </c>
      <c r="BF312" s="57" t="n">
        <f aca="false">IF(AY312&lt;0,AY312,0)</f>
        <v>0</v>
      </c>
      <c r="BG312" s="57" t="n">
        <f aca="false">IF(AZ312&lt;0,AZ312,0)</f>
        <v>-15545.5175</v>
      </c>
      <c r="BH312" s="57" t="n">
        <f aca="false">IF(BA312&lt;0,BA312,0)</f>
        <v>0</v>
      </c>
      <c r="BI312" s="57" t="n">
        <f aca="false">IF(BB312&lt;0,BB312,0)</f>
        <v>0</v>
      </c>
      <c r="BJ312" s="32" t="n">
        <f aca="false">SUM(BE312:BI312)</f>
        <v>-20732.5175</v>
      </c>
    </row>
    <row r="313" customFormat="false" ht="12.75" hidden="false" customHeight="false" outlineLevel="0" collapsed="false">
      <c r="B313" s="9" t="n">
        <f aca="false">+MONTH(D313)</f>
        <v>11</v>
      </c>
      <c r="D313" s="2" t="n">
        <v>35736</v>
      </c>
      <c r="E313" s="62" t="n">
        <v>6</v>
      </c>
      <c r="F313" s="62" t="n">
        <v>8</v>
      </c>
      <c r="G313" s="62" t="n">
        <v>48</v>
      </c>
      <c r="H313" s="62" t="n">
        <v>70</v>
      </c>
      <c r="I313" s="50" t="n">
        <f aca="false">AVERAGE(G313:H313)</f>
        <v>59</v>
      </c>
      <c r="J313" s="37" t="s">
        <v>72</v>
      </c>
      <c r="K313" s="5" t="n">
        <v>22480</v>
      </c>
      <c r="L313" s="54" t="n">
        <v>20573</v>
      </c>
      <c r="M313" s="54" t="n">
        <v>-4872</v>
      </c>
      <c r="N313" s="54" t="n">
        <v>0</v>
      </c>
      <c r="O313" s="63"/>
      <c r="P313" s="5" t="n">
        <v>16788</v>
      </c>
      <c r="Q313" s="54" t="n">
        <v>7320</v>
      </c>
      <c r="R313" s="63" t="n">
        <v>-6264.5025</v>
      </c>
      <c r="S313" s="54" t="n">
        <v>0</v>
      </c>
      <c r="T313" s="54"/>
      <c r="U313" s="54" t="n">
        <v>-44.60874375</v>
      </c>
      <c r="V313" s="5" t="n">
        <v>15930</v>
      </c>
      <c r="W313" s="54" t="n">
        <v>14400</v>
      </c>
      <c r="X313" s="54" t="n">
        <v>0</v>
      </c>
      <c r="Y313" s="54" t="n">
        <v>0</v>
      </c>
      <c r="Z313" s="63" t="n">
        <v>-303</v>
      </c>
      <c r="AA313" s="54" t="n">
        <v>0</v>
      </c>
      <c r="AB313" s="53" t="n">
        <f aca="false">SUM(K313:Z313)</f>
        <v>86006.88875625</v>
      </c>
      <c r="AC313" s="54" t="n">
        <v>82618</v>
      </c>
      <c r="AD313" s="54" t="n">
        <v>15783</v>
      </c>
      <c r="AE313" s="54" t="n">
        <v>0</v>
      </c>
      <c r="AF313" s="54" t="n">
        <v>7987</v>
      </c>
      <c r="AG313" s="54" t="n">
        <v>0</v>
      </c>
      <c r="AH313" s="53" t="n">
        <f aca="false">SUM(AC313:AG313)</f>
        <v>106388</v>
      </c>
      <c r="AI313" s="55" t="n">
        <f aca="false">+AB313-L313-Q313</f>
        <v>58113.88875625</v>
      </c>
      <c r="AJ313" s="32" t="n">
        <f aca="false">L313+Q313</f>
        <v>27893</v>
      </c>
      <c r="AK313" s="56" t="s">
        <v>73</v>
      </c>
      <c r="AL313" s="56" t="s">
        <v>73</v>
      </c>
      <c r="AM313" s="56" t="n">
        <v>0</v>
      </c>
      <c r="AN313" s="32" t="n">
        <f aca="false">+AJ313-AM313</f>
        <v>27893</v>
      </c>
      <c r="AO313" s="32" t="n">
        <f aca="false">AC313-AJ313</f>
        <v>54725</v>
      </c>
      <c r="AP313" s="2" t="n">
        <v>35736</v>
      </c>
      <c r="AQ313" s="56" t="s">
        <v>73</v>
      </c>
      <c r="AR313" s="56" t="s">
        <v>73</v>
      </c>
      <c r="AS313" s="56" t="s">
        <v>73</v>
      </c>
      <c r="AX313" s="32" t="n">
        <f aca="false">+M313</f>
        <v>-4872</v>
      </c>
      <c r="AY313" s="32" t="n">
        <f aca="false">+N313</f>
        <v>0</v>
      </c>
      <c r="AZ313" s="32" t="n">
        <f aca="false">+R313</f>
        <v>-6264.5025</v>
      </c>
      <c r="BA313" s="32" t="n">
        <f aca="false">+'load Info'!S313</f>
        <v>0</v>
      </c>
      <c r="BB313" s="32" t="n">
        <f aca="false">+X313</f>
        <v>0</v>
      </c>
      <c r="BE313" s="57" t="n">
        <f aca="false">IF(AX313&lt;0,AX313,0)</f>
        <v>-4872</v>
      </c>
      <c r="BF313" s="57" t="n">
        <f aca="false">IF(AY313&lt;0,AY313,0)</f>
        <v>0</v>
      </c>
      <c r="BG313" s="57" t="n">
        <f aca="false">IF(AZ313&lt;0,AZ313,0)</f>
        <v>-6264.5025</v>
      </c>
      <c r="BH313" s="57" t="n">
        <f aca="false">IF(BA313&lt;0,BA313,0)</f>
        <v>0</v>
      </c>
      <c r="BI313" s="57" t="n">
        <f aca="false">IF(BB313&lt;0,BB313,0)</f>
        <v>0</v>
      </c>
      <c r="BJ313" s="32" t="n">
        <f aca="false">SUM(BE313:BI313)</f>
        <v>-11136.5025</v>
      </c>
    </row>
    <row r="314" customFormat="false" ht="12.75" hidden="false" customHeight="false" outlineLevel="0" collapsed="false">
      <c r="B314" s="9" t="n">
        <f aca="false">+MONTH(D314)</f>
        <v>11</v>
      </c>
      <c r="D314" s="2" t="n">
        <v>35737</v>
      </c>
      <c r="E314" s="62" t="n">
        <v>6</v>
      </c>
      <c r="F314" s="62" t="n">
        <v>8</v>
      </c>
      <c r="G314" s="62" t="n">
        <v>47</v>
      </c>
      <c r="H314" s="62" t="n">
        <v>70</v>
      </c>
      <c r="I314" s="50" t="n">
        <f aca="false">AVERAGE(G314:H314)</f>
        <v>58.5</v>
      </c>
      <c r="J314" s="37" t="s">
        <v>72</v>
      </c>
      <c r="K314" s="5" t="n">
        <v>22480</v>
      </c>
      <c r="L314" s="54" t="n">
        <v>19788</v>
      </c>
      <c r="M314" s="54" t="n">
        <v>221.68</v>
      </c>
      <c r="N314" s="54" t="n">
        <v>0</v>
      </c>
      <c r="O314" s="63"/>
      <c r="P314" s="5" t="n">
        <v>16788</v>
      </c>
      <c r="Q314" s="54" t="n">
        <v>7320</v>
      </c>
      <c r="R314" s="63" t="n">
        <v>-1952.75</v>
      </c>
      <c r="S314" s="54" t="n">
        <v>0</v>
      </c>
      <c r="T314" s="54"/>
      <c r="U314" s="54" t="n">
        <v>-55.388125</v>
      </c>
      <c r="V314" s="5" t="n">
        <v>15930</v>
      </c>
      <c r="W314" s="54" t="n">
        <v>14400</v>
      </c>
      <c r="X314" s="54" t="n">
        <v>0</v>
      </c>
      <c r="Y314" s="54" t="n">
        <v>0</v>
      </c>
      <c r="Z314" s="63" t="n">
        <v>-303</v>
      </c>
      <c r="AA314" s="54" t="n">
        <v>0</v>
      </c>
      <c r="AB314" s="53" t="n">
        <f aca="false">SUM(K314:Z314)</f>
        <v>94616.541875</v>
      </c>
      <c r="AC314" s="54" t="n">
        <v>92019</v>
      </c>
      <c r="AD314" s="54" t="n">
        <v>38744</v>
      </c>
      <c r="AE314" s="54" t="n">
        <v>999</v>
      </c>
      <c r="AF314" s="54" t="n">
        <v>8859</v>
      </c>
      <c r="AG314" s="54" t="n">
        <v>0</v>
      </c>
      <c r="AH314" s="53" t="n">
        <f aca="false">SUM(AC314:AG314)</f>
        <v>140621</v>
      </c>
      <c r="AI314" s="55" t="n">
        <f aca="false">+AB314-L314-Q314</f>
        <v>67508.541875</v>
      </c>
      <c r="AJ314" s="32" t="n">
        <f aca="false">L314+Q314</f>
        <v>27108</v>
      </c>
      <c r="AK314" s="56" t="s">
        <v>73</v>
      </c>
      <c r="AL314" s="56" t="s">
        <v>73</v>
      </c>
      <c r="AM314" s="56" t="n">
        <v>0</v>
      </c>
      <c r="AN314" s="32" t="n">
        <f aca="false">+AJ314-AM314</f>
        <v>27108</v>
      </c>
      <c r="AO314" s="32" t="n">
        <f aca="false">AC314-AJ314</f>
        <v>64911</v>
      </c>
      <c r="AP314" s="2" t="n">
        <v>35737</v>
      </c>
      <c r="AQ314" s="56" t="s">
        <v>73</v>
      </c>
      <c r="AR314" s="56" t="s">
        <v>73</v>
      </c>
      <c r="AS314" s="56" t="s">
        <v>73</v>
      </c>
      <c r="AX314" s="32" t="n">
        <f aca="false">+M314</f>
        <v>221.68</v>
      </c>
      <c r="AY314" s="32" t="n">
        <f aca="false">+N314</f>
        <v>0</v>
      </c>
      <c r="AZ314" s="32" t="n">
        <f aca="false">+R314</f>
        <v>-1952.75</v>
      </c>
      <c r="BA314" s="32" t="n">
        <f aca="false">+'load Info'!S314</f>
        <v>0</v>
      </c>
      <c r="BB314" s="32" t="n">
        <f aca="false">+X314</f>
        <v>0</v>
      </c>
      <c r="BE314" s="57" t="n">
        <f aca="false">IF(AX314&lt;0,AX314,0)</f>
        <v>0</v>
      </c>
      <c r="BF314" s="57" t="n">
        <f aca="false">IF(AY314&lt;0,AY314,0)</f>
        <v>0</v>
      </c>
      <c r="BG314" s="57" t="n">
        <f aca="false">IF(AZ314&lt;0,AZ314,0)</f>
        <v>-1952.75</v>
      </c>
      <c r="BH314" s="57" t="n">
        <f aca="false">IF(BA314&lt;0,BA314,0)</f>
        <v>0</v>
      </c>
      <c r="BI314" s="57" t="n">
        <f aca="false">IF(BB314&lt;0,BB314,0)</f>
        <v>0</v>
      </c>
      <c r="BJ314" s="32" t="n">
        <f aca="false">SUM(BE314:BI314)</f>
        <v>-1952.75</v>
      </c>
    </row>
    <row r="315" customFormat="false" ht="12.75" hidden="false" customHeight="false" outlineLevel="0" collapsed="false">
      <c r="B315" s="9" t="n">
        <f aca="false">+MONTH(D315)</f>
        <v>11</v>
      </c>
      <c r="D315" s="2" t="n">
        <v>35738</v>
      </c>
      <c r="E315" s="62" t="n">
        <v>10</v>
      </c>
      <c r="F315" s="62" t="n">
        <v>11</v>
      </c>
      <c r="G315" s="62" t="n">
        <v>45</v>
      </c>
      <c r="H315" s="62" t="n">
        <v>64</v>
      </c>
      <c r="I315" s="50" t="n">
        <f aca="false">AVERAGE(G315:H315)</f>
        <v>54.5</v>
      </c>
      <c r="J315" s="37" t="s">
        <v>72</v>
      </c>
      <c r="K315" s="5" t="n">
        <v>42358</v>
      </c>
      <c r="L315" s="54" t="n">
        <v>17008</v>
      </c>
      <c r="M315" s="54" t="n">
        <v>-1125.62</v>
      </c>
      <c r="N315" s="54" t="n">
        <v>0</v>
      </c>
      <c r="O315" s="63"/>
      <c r="P315" s="5" t="n">
        <v>16788</v>
      </c>
      <c r="Q315" s="54" t="n">
        <v>7320</v>
      </c>
      <c r="R315" s="63" t="n">
        <v>-1426.4375</v>
      </c>
      <c r="S315" s="54" t="n">
        <v>0</v>
      </c>
      <c r="T315" s="54"/>
      <c r="U315" s="54" t="n">
        <v>-56.70390625</v>
      </c>
      <c r="V315" s="5" t="n">
        <v>10901</v>
      </c>
      <c r="W315" s="54" t="n">
        <v>22099</v>
      </c>
      <c r="X315" s="54" t="n">
        <v>0</v>
      </c>
      <c r="Y315" s="54" t="n">
        <v>0</v>
      </c>
      <c r="Z315" s="63" t="n">
        <v>-330</v>
      </c>
      <c r="AA315" s="54" t="n">
        <v>0</v>
      </c>
      <c r="AB315" s="53" t="n">
        <f aca="false">SUM(K315:Z315)</f>
        <v>113535.23859375</v>
      </c>
      <c r="AC315" s="54" t="n">
        <v>113242</v>
      </c>
      <c r="AD315" s="54" t="n">
        <v>59338</v>
      </c>
      <c r="AE315" s="54" t="n">
        <v>15810</v>
      </c>
      <c r="AF315" s="54" t="n">
        <v>10928</v>
      </c>
      <c r="AG315" s="54" t="n">
        <v>0</v>
      </c>
      <c r="AH315" s="53" t="n">
        <f aca="false">SUM(AC315:AG315)</f>
        <v>199318</v>
      </c>
      <c r="AI315" s="55" t="n">
        <f aca="false">+AB315-L315-Q315</f>
        <v>89207.23859375</v>
      </c>
      <c r="AJ315" s="32" t="n">
        <f aca="false">L315+Q315</f>
        <v>24328</v>
      </c>
      <c r="AK315" s="56" t="s">
        <v>73</v>
      </c>
      <c r="AL315" s="56" t="s">
        <v>73</v>
      </c>
      <c r="AM315" s="56" t="n">
        <v>0</v>
      </c>
      <c r="AN315" s="32" t="n">
        <f aca="false">+AJ315-AM315</f>
        <v>24328</v>
      </c>
      <c r="AO315" s="32" t="n">
        <f aca="false">AC315-AJ315</f>
        <v>88914</v>
      </c>
      <c r="AP315" s="2" t="n">
        <v>35738</v>
      </c>
      <c r="AQ315" s="56" t="s">
        <v>73</v>
      </c>
      <c r="AR315" s="56" t="s">
        <v>73</v>
      </c>
      <c r="AS315" s="56" t="s">
        <v>73</v>
      </c>
      <c r="AX315" s="32" t="n">
        <f aca="false">+M315</f>
        <v>-1125.62</v>
      </c>
      <c r="AY315" s="32" t="n">
        <f aca="false">+N315</f>
        <v>0</v>
      </c>
      <c r="AZ315" s="32" t="n">
        <f aca="false">+R315</f>
        <v>-1426.4375</v>
      </c>
      <c r="BA315" s="32" t="n">
        <f aca="false">+'load Info'!S315</f>
        <v>0</v>
      </c>
      <c r="BB315" s="32" t="n">
        <f aca="false">+X315</f>
        <v>0</v>
      </c>
      <c r="BE315" s="57" t="n">
        <f aca="false">IF(AX315&lt;0,AX315,0)</f>
        <v>-1125.62</v>
      </c>
      <c r="BF315" s="57" t="n">
        <f aca="false">IF(AY315&lt;0,AY315,0)</f>
        <v>0</v>
      </c>
      <c r="BG315" s="57" t="n">
        <f aca="false">IF(AZ315&lt;0,AZ315,0)</f>
        <v>-1426.4375</v>
      </c>
      <c r="BH315" s="57" t="n">
        <f aca="false">IF(BA315&lt;0,BA315,0)</f>
        <v>0</v>
      </c>
      <c r="BI315" s="57" t="n">
        <f aca="false">IF(BB315&lt;0,BB315,0)</f>
        <v>0</v>
      </c>
      <c r="BJ315" s="32" t="n">
        <f aca="false">SUM(BE315:BI315)</f>
        <v>-2552.0575</v>
      </c>
    </row>
    <row r="316" customFormat="false" ht="12.75" hidden="false" customHeight="false" outlineLevel="0" collapsed="false">
      <c r="B316" s="9" t="n">
        <f aca="false">+MONTH(D316)</f>
        <v>11</v>
      </c>
      <c r="D316" s="2" t="n">
        <v>35739</v>
      </c>
      <c r="E316" s="62" t="n">
        <v>15</v>
      </c>
      <c r="F316" s="62" t="n">
        <v>13</v>
      </c>
      <c r="G316" s="62" t="n">
        <v>47</v>
      </c>
      <c r="H316" s="62" t="n">
        <v>53</v>
      </c>
      <c r="I316" s="50" t="n">
        <f aca="false">AVERAGE(G316:H316)</f>
        <v>50</v>
      </c>
      <c r="J316" s="37" t="s">
        <v>72</v>
      </c>
      <c r="K316" s="5" t="n">
        <v>42358</v>
      </c>
      <c r="L316" s="54" t="n">
        <v>21759</v>
      </c>
      <c r="M316" s="54" t="n">
        <v>60</v>
      </c>
      <c r="N316" s="54" t="n">
        <v>0</v>
      </c>
      <c r="O316" s="63"/>
      <c r="P316" s="5" t="n">
        <v>16788</v>
      </c>
      <c r="Q316" s="54" t="n">
        <v>3535</v>
      </c>
      <c r="R316" s="63" t="n">
        <v>742.5325</v>
      </c>
      <c r="S316" s="54" t="n">
        <v>0</v>
      </c>
      <c r="T316" s="54"/>
      <c r="U316" s="54" t="n">
        <v>-52.66383125</v>
      </c>
      <c r="V316" s="5" t="n">
        <v>10401</v>
      </c>
      <c r="W316" s="54" t="n">
        <v>22099</v>
      </c>
      <c r="X316" s="54" t="n">
        <v>0</v>
      </c>
      <c r="Y316" s="54" t="n">
        <v>0</v>
      </c>
      <c r="Z316" s="63" t="n">
        <v>-325</v>
      </c>
      <c r="AA316" s="54" t="n">
        <v>0</v>
      </c>
      <c r="AB316" s="53" t="n">
        <f aca="false">SUM(K316:Z316)</f>
        <v>117364.86866875</v>
      </c>
      <c r="AC316" s="54" t="n">
        <v>123027</v>
      </c>
      <c r="AD316" s="54" t="n">
        <v>51672</v>
      </c>
      <c r="AE316" s="54" t="n">
        <v>28328</v>
      </c>
      <c r="AF316" s="54" t="n">
        <v>12496</v>
      </c>
      <c r="AG316" s="54" t="n">
        <v>0</v>
      </c>
      <c r="AH316" s="53" t="n">
        <f aca="false">SUM(AC316:AG316)</f>
        <v>215523</v>
      </c>
      <c r="AI316" s="55" t="n">
        <f aca="false">+AB316-L316-Q316</f>
        <v>92070.86866875</v>
      </c>
      <c r="AJ316" s="32" t="n">
        <f aca="false">L316+Q316</f>
        <v>25294</v>
      </c>
      <c r="AK316" s="56" t="s">
        <v>73</v>
      </c>
      <c r="AL316" s="56" t="s">
        <v>73</v>
      </c>
      <c r="AM316" s="56" t="n">
        <v>0</v>
      </c>
      <c r="AN316" s="32" t="n">
        <f aca="false">+AJ316-AM316</f>
        <v>25294</v>
      </c>
      <c r="AO316" s="32" t="n">
        <f aca="false">AC316-AJ316</f>
        <v>97733</v>
      </c>
      <c r="AP316" s="2" t="n">
        <v>35739</v>
      </c>
      <c r="AQ316" s="56" t="s">
        <v>73</v>
      </c>
      <c r="AR316" s="56" t="s">
        <v>73</v>
      </c>
      <c r="AS316" s="56" t="s">
        <v>73</v>
      </c>
      <c r="AX316" s="32" t="n">
        <f aca="false">+M316</f>
        <v>60</v>
      </c>
      <c r="AY316" s="32" t="n">
        <f aca="false">+N316</f>
        <v>0</v>
      </c>
      <c r="AZ316" s="32" t="n">
        <f aca="false">+R316</f>
        <v>742.5325</v>
      </c>
      <c r="BA316" s="32" t="n">
        <f aca="false">+'load Info'!S316</f>
        <v>0</v>
      </c>
      <c r="BB316" s="32" t="n">
        <f aca="false">+X316</f>
        <v>0</v>
      </c>
      <c r="BE316" s="57" t="n">
        <f aca="false">IF(AX316&lt;0,AX316,0)</f>
        <v>0</v>
      </c>
      <c r="BF316" s="57" t="n">
        <f aca="false">IF(AY316&lt;0,AY316,0)</f>
        <v>0</v>
      </c>
      <c r="BG316" s="57" t="n">
        <f aca="false">IF(AZ316&lt;0,AZ316,0)</f>
        <v>0</v>
      </c>
      <c r="BH316" s="57" t="n">
        <f aca="false">IF(BA316&lt;0,BA316,0)</f>
        <v>0</v>
      </c>
      <c r="BI316" s="57" t="n">
        <f aca="false">IF(BB316&lt;0,BB316,0)</f>
        <v>0</v>
      </c>
      <c r="BJ316" s="32" t="n">
        <f aca="false">SUM(BE316:BI316)</f>
        <v>0</v>
      </c>
    </row>
    <row r="317" customFormat="false" ht="12.75" hidden="false" customHeight="false" outlineLevel="0" collapsed="false">
      <c r="B317" s="9" t="n">
        <f aca="false">+MONTH(D317)</f>
        <v>11</v>
      </c>
      <c r="D317" s="2" t="n">
        <v>35740</v>
      </c>
      <c r="E317" s="62" t="n">
        <v>8</v>
      </c>
      <c r="F317" s="62" t="n">
        <v>6</v>
      </c>
      <c r="G317" s="62" t="n">
        <v>52</v>
      </c>
      <c r="H317" s="62" t="n">
        <v>61</v>
      </c>
      <c r="I317" s="50" t="n">
        <f aca="false">AVERAGE(G317:H317)</f>
        <v>56.5</v>
      </c>
      <c r="J317" s="37" t="s">
        <v>72</v>
      </c>
      <c r="K317" s="5" t="n">
        <v>40480</v>
      </c>
      <c r="L317" s="54" t="n">
        <v>22679</v>
      </c>
      <c r="M317" s="54" t="n">
        <v>-5890.5</v>
      </c>
      <c r="N317" s="54" t="n">
        <v>0</v>
      </c>
      <c r="O317" s="63"/>
      <c r="P317" s="5" t="n">
        <v>16788</v>
      </c>
      <c r="Q317" s="54" t="n">
        <v>5489</v>
      </c>
      <c r="R317" s="63" t="n">
        <v>-3327.745</v>
      </c>
      <c r="S317" s="54" t="n">
        <v>0</v>
      </c>
      <c r="T317" s="54"/>
      <c r="U317" s="54" t="n">
        <v>-47.3731375</v>
      </c>
      <c r="V317" s="5" t="n">
        <v>10031</v>
      </c>
      <c r="W317" s="54" t="n">
        <v>22099</v>
      </c>
      <c r="X317" s="54" t="n">
        <v>0</v>
      </c>
      <c r="Y317" s="54" t="n">
        <v>0</v>
      </c>
      <c r="Z317" s="63" t="n">
        <v>-321</v>
      </c>
      <c r="AA317" s="54" t="n">
        <v>0</v>
      </c>
      <c r="AB317" s="53" t="n">
        <f aca="false">SUM(K317:Z317)</f>
        <v>107979.3818625</v>
      </c>
      <c r="AC317" s="54" t="n">
        <v>105280</v>
      </c>
      <c r="AD317" s="54" t="n">
        <v>63597</v>
      </c>
      <c r="AE317" s="54" t="n">
        <v>30640</v>
      </c>
      <c r="AF317" s="54" t="n">
        <v>10863</v>
      </c>
      <c r="AG317" s="54" t="n">
        <v>0</v>
      </c>
      <c r="AH317" s="53" t="n">
        <f aca="false">SUM(AC317:AG317)</f>
        <v>210380</v>
      </c>
      <c r="AI317" s="55" t="n">
        <f aca="false">+AB317-L317-Q317</f>
        <v>79811.3818625</v>
      </c>
      <c r="AJ317" s="32" t="n">
        <f aca="false">L317+Q317</f>
        <v>28168</v>
      </c>
      <c r="AK317" s="56" t="s">
        <v>73</v>
      </c>
      <c r="AL317" s="56" t="s">
        <v>73</v>
      </c>
      <c r="AM317" s="56" t="n">
        <v>0</v>
      </c>
      <c r="AN317" s="32" t="n">
        <f aca="false">+AJ317-AM317</f>
        <v>28168</v>
      </c>
      <c r="AO317" s="32" t="n">
        <f aca="false">AC317-AJ317</f>
        <v>77112</v>
      </c>
      <c r="AP317" s="2" t="n">
        <v>35740</v>
      </c>
      <c r="AQ317" s="56" t="s">
        <v>73</v>
      </c>
      <c r="AR317" s="56" t="s">
        <v>73</v>
      </c>
      <c r="AS317" s="56" t="s">
        <v>73</v>
      </c>
      <c r="AX317" s="32" t="n">
        <f aca="false">+M317</f>
        <v>-5890.5</v>
      </c>
      <c r="AY317" s="32" t="n">
        <f aca="false">+N317</f>
        <v>0</v>
      </c>
      <c r="AZ317" s="32" t="n">
        <f aca="false">+R317</f>
        <v>-3327.745</v>
      </c>
      <c r="BA317" s="32" t="n">
        <f aca="false">+'load Info'!S317</f>
        <v>0</v>
      </c>
      <c r="BB317" s="32" t="n">
        <f aca="false">+X317</f>
        <v>0</v>
      </c>
      <c r="BE317" s="57" t="n">
        <f aca="false">IF(AX317&lt;0,AX317,0)</f>
        <v>-5890.5</v>
      </c>
      <c r="BF317" s="57" t="n">
        <f aca="false">IF(AY317&lt;0,AY317,0)</f>
        <v>0</v>
      </c>
      <c r="BG317" s="57" t="n">
        <f aca="false">IF(AZ317&lt;0,AZ317,0)</f>
        <v>-3327.745</v>
      </c>
      <c r="BH317" s="57" t="n">
        <f aca="false">IF(BA317&lt;0,BA317,0)</f>
        <v>0</v>
      </c>
      <c r="BI317" s="57" t="n">
        <f aca="false">IF(BB317&lt;0,BB317,0)</f>
        <v>0</v>
      </c>
      <c r="BJ317" s="32" t="n">
        <f aca="false">SUM(BE317:BI317)</f>
        <v>-9218.245</v>
      </c>
    </row>
    <row r="318" customFormat="false" ht="12.75" hidden="false" customHeight="false" outlineLevel="0" collapsed="false">
      <c r="B318" s="9" t="n">
        <f aca="false">+MONTH(D318)</f>
        <v>11</v>
      </c>
      <c r="D318" s="2" t="n">
        <v>35741</v>
      </c>
      <c r="E318" s="62" t="n">
        <v>9</v>
      </c>
      <c r="F318" s="62" t="n">
        <v>14</v>
      </c>
      <c r="G318" s="62" t="n">
        <v>50</v>
      </c>
      <c r="H318" s="62" t="n">
        <v>62</v>
      </c>
      <c r="I318" s="50" t="n">
        <f aca="false">AVERAGE(G318:H318)</f>
        <v>56</v>
      </c>
      <c r="J318" s="37" t="s">
        <v>72</v>
      </c>
      <c r="K318" s="5" t="n">
        <v>43087</v>
      </c>
      <c r="L318" s="54" t="n">
        <v>18091</v>
      </c>
      <c r="M318" s="54" t="n">
        <v>2727</v>
      </c>
      <c r="N318" s="54" t="n">
        <v>0</v>
      </c>
      <c r="O318" s="63"/>
      <c r="P318" s="5" t="n">
        <v>16788</v>
      </c>
      <c r="Q318" s="54" t="n">
        <v>5489</v>
      </c>
      <c r="R318" s="63" t="n">
        <v>-187.915</v>
      </c>
      <c r="S318" s="54" t="n">
        <v>0</v>
      </c>
      <c r="T318" s="54"/>
      <c r="U318" s="54" t="n">
        <v>-55.2227125</v>
      </c>
      <c r="V318" s="5" t="n">
        <v>9963</v>
      </c>
      <c r="W318" s="54" t="n">
        <v>22099</v>
      </c>
      <c r="X318" s="54" t="n">
        <v>0</v>
      </c>
      <c r="Y318" s="54" t="n">
        <v>0</v>
      </c>
      <c r="Z318" s="63" t="n">
        <v>-321</v>
      </c>
      <c r="AA318" s="54" t="n">
        <v>0</v>
      </c>
      <c r="AB318" s="53" t="n">
        <f aca="false">SUM(K318:Z318)</f>
        <v>117679.8622875</v>
      </c>
      <c r="AC318" s="54" t="n">
        <v>118290</v>
      </c>
      <c r="AD318" s="54" t="n">
        <v>26853</v>
      </c>
      <c r="AE318" s="54" t="n">
        <v>16780</v>
      </c>
      <c r="AF318" s="54" t="n">
        <v>13389</v>
      </c>
      <c r="AG318" s="54" t="n">
        <v>0</v>
      </c>
      <c r="AH318" s="53" t="n">
        <f aca="false">SUM(AC318:AG318)</f>
        <v>175312</v>
      </c>
      <c r="AI318" s="55" t="n">
        <f aca="false">+AB318-L318-Q318</f>
        <v>94099.8622875</v>
      </c>
      <c r="AJ318" s="32" t="n">
        <f aca="false">L318+Q318</f>
        <v>23580</v>
      </c>
      <c r="AK318" s="56" t="s">
        <v>73</v>
      </c>
      <c r="AL318" s="56" t="s">
        <v>73</v>
      </c>
      <c r="AM318" s="56" t="n">
        <v>0</v>
      </c>
      <c r="AN318" s="32" t="n">
        <f aca="false">+AJ318-AM318</f>
        <v>23580</v>
      </c>
      <c r="AO318" s="32" t="n">
        <f aca="false">AC318-AJ318</f>
        <v>94710</v>
      </c>
      <c r="AP318" s="2" t="n">
        <v>35741</v>
      </c>
      <c r="AQ318" s="56" t="s">
        <v>73</v>
      </c>
      <c r="AR318" s="56" t="s">
        <v>73</v>
      </c>
      <c r="AS318" s="56" t="s">
        <v>73</v>
      </c>
      <c r="AX318" s="32" t="n">
        <f aca="false">+M318</f>
        <v>2727</v>
      </c>
      <c r="AY318" s="32" t="n">
        <f aca="false">+N318</f>
        <v>0</v>
      </c>
      <c r="AZ318" s="32" t="n">
        <f aca="false">+R318</f>
        <v>-187.915</v>
      </c>
      <c r="BA318" s="32" t="n">
        <f aca="false">+'load Info'!S318</f>
        <v>0</v>
      </c>
      <c r="BB318" s="32" t="n">
        <f aca="false">+X318</f>
        <v>0</v>
      </c>
      <c r="BE318" s="57" t="n">
        <f aca="false">IF(AX318&lt;0,AX318,0)</f>
        <v>0</v>
      </c>
      <c r="BF318" s="57" t="n">
        <f aca="false">IF(AY318&lt;0,AY318,0)</f>
        <v>0</v>
      </c>
      <c r="BG318" s="57" t="n">
        <f aca="false">IF(AZ318&lt;0,AZ318,0)</f>
        <v>-187.915</v>
      </c>
      <c r="BH318" s="57" t="n">
        <f aca="false">IF(BA318&lt;0,BA318,0)</f>
        <v>0</v>
      </c>
      <c r="BI318" s="57" t="n">
        <f aca="false">IF(BB318&lt;0,BB318,0)</f>
        <v>0</v>
      </c>
      <c r="BJ318" s="32" t="n">
        <f aca="false">SUM(BE318:BI318)</f>
        <v>-187.915</v>
      </c>
    </row>
    <row r="319" customFormat="false" ht="12.75" hidden="false" customHeight="false" outlineLevel="0" collapsed="false">
      <c r="B319" s="9" t="n">
        <f aca="false">+MONTH(D319)</f>
        <v>11</v>
      </c>
      <c r="D319" s="2" t="n">
        <v>35742</v>
      </c>
      <c r="E319" s="62" t="n">
        <v>14</v>
      </c>
      <c r="F319" s="62" t="n">
        <v>14</v>
      </c>
      <c r="G319" s="62" t="n">
        <v>49</v>
      </c>
      <c r="H319" s="62" t="n">
        <v>53</v>
      </c>
      <c r="I319" s="50" t="n">
        <f aca="false">AVERAGE(G319:H319)</f>
        <v>51</v>
      </c>
      <c r="J319" s="37" t="s">
        <v>72</v>
      </c>
      <c r="K319" s="5" t="n">
        <v>43087</v>
      </c>
      <c r="L319" s="54" t="n">
        <v>22625</v>
      </c>
      <c r="M319" s="54" t="n">
        <v>606</v>
      </c>
      <c r="N319" s="54" t="n">
        <v>0</v>
      </c>
      <c r="O319" s="63"/>
      <c r="P319" s="5" t="n">
        <v>16788</v>
      </c>
      <c r="Q319" s="54" t="n">
        <v>5489</v>
      </c>
      <c r="R319" s="63" t="n">
        <v>2013.575</v>
      </c>
      <c r="S319" s="54" t="n">
        <v>0</v>
      </c>
      <c r="T319" s="54"/>
      <c r="U319" s="54" t="n">
        <v>-60.7264375</v>
      </c>
      <c r="V319" s="5" t="n">
        <v>9963</v>
      </c>
      <c r="W319" s="54" t="n">
        <v>22099</v>
      </c>
      <c r="X319" s="54" t="n">
        <v>0</v>
      </c>
      <c r="Y319" s="54" t="n">
        <v>0</v>
      </c>
      <c r="Z319" s="63" t="n">
        <v>-321</v>
      </c>
      <c r="AA319" s="54" t="n">
        <v>0</v>
      </c>
      <c r="AB319" s="53" t="n">
        <f aca="false">SUM(K319:Z319)</f>
        <v>122288.8485625</v>
      </c>
      <c r="AC319" s="54" t="n">
        <v>122992</v>
      </c>
      <c r="AD319" s="54" t="n">
        <v>0</v>
      </c>
      <c r="AE319" s="54" t="n">
        <v>0</v>
      </c>
      <c r="AF319" s="54" t="n">
        <v>13178</v>
      </c>
      <c r="AG319" s="54" t="n">
        <v>0</v>
      </c>
      <c r="AH319" s="53" t="n">
        <f aca="false">SUM(AC319:AG319)</f>
        <v>136170</v>
      </c>
      <c r="AI319" s="55" t="n">
        <f aca="false">+AB319-L319-Q319</f>
        <v>94174.8485625</v>
      </c>
      <c r="AJ319" s="32" t="n">
        <f aca="false">L319+Q319</f>
        <v>28114</v>
      </c>
      <c r="AK319" s="56" t="s">
        <v>73</v>
      </c>
      <c r="AL319" s="56" t="s">
        <v>73</v>
      </c>
      <c r="AM319" s="56" t="n">
        <v>0</v>
      </c>
      <c r="AN319" s="32" t="n">
        <f aca="false">+AJ319-AM319</f>
        <v>28114</v>
      </c>
      <c r="AO319" s="32" t="n">
        <f aca="false">AC319-AJ319</f>
        <v>94878</v>
      </c>
      <c r="AP319" s="2" t="n">
        <v>35742</v>
      </c>
      <c r="AQ319" s="56" t="s">
        <v>73</v>
      </c>
      <c r="AR319" s="56" t="s">
        <v>73</v>
      </c>
      <c r="AS319" s="56" t="s">
        <v>73</v>
      </c>
      <c r="AX319" s="32" t="n">
        <f aca="false">+M319</f>
        <v>606</v>
      </c>
      <c r="AY319" s="32" t="n">
        <f aca="false">+N319</f>
        <v>0</v>
      </c>
      <c r="AZ319" s="32" t="n">
        <f aca="false">+R319</f>
        <v>2013.575</v>
      </c>
      <c r="BA319" s="32" t="n">
        <f aca="false">+'load Info'!S319</f>
        <v>0</v>
      </c>
      <c r="BB319" s="32" t="n">
        <f aca="false">+X319</f>
        <v>0</v>
      </c>
      <c r="BE319" s="57" t="n">
        <f aca="false">IF(AX319&lt;0,AX319,0)</f>
        <v>0</v>
      </c>
      <c r="BF319" s="57" t="n">
        <f aca="false">IF(AY319&lt;0,AY319,0)</f>
        <v>0</v>
      </c>
      <c r="BG319" s="57" t="n">
        <f aca="false">IF(AZ319&lt;0,AZ319,0)</f>
        <v>0</v>
      </c>
      <c r="BH319" s="57" t="n">
        <f aca="false">IF(BA319&lt;0,BA319,0)</f>
        <v>0</v>
      </c>
      <c r="BI319" s="57" t="n">
        <f aca="false">IF(BB319&lt;0,BB319,0)</f>
        <v>0</v>
      </c>
      <c r="BJ319" s="32" t="n">
        <f aca="false">SUM(BE319:BI319)</f>
        <v>0</v>
      </c>
    </row>
    <row r="320" customFormat="false" ht="12.75" hidden="false" customHeight="false" outlineLevel="0" collapsed="false">
      <c r="B320" s="9" t="n">
        <f aca="false">+MONTH(D320)</f>
        <v>11</v>
      </c>
      <c r="D320" s="2" t="n">
        <v>35743</v>
      </c>
      <c r="E320" s="62" t="n">
        <v>16</v>
      </c>
      <c r="F320" s="62" t="n">
        <v>16</v>
      </c>
      <c r="G320" s="62" t="n">
        <v>44</v>
      </c>
      <c r="H320" s="62" t="n">
        <v>54</v>
      </c>
      <c r="I320" s="50" t="n">
        <f aca="false">AVERAGE(G320:H320)</f>
        <v>49</v>
      </c>
      <c r="J320" s="37" t="s">
        <v>72</v>
      </c>
      <c r="K320" s="5" t="n">
        <v>43087</v>
      </c>
      <c r="L320" s="54" t="n">
        <v>22588</v>
      </c>
      <c r="M320" s="54" t="n">
        <v>9472</v>
      </c>
      <c r="N320" s="54" t="n">
        <v>0</v>
      </c>
      <c r="O320" s="63"/>
      <c r="P320" s="5" t="n">
        <v>16788</v>
      </c>
      <c r="Q320" s="54" t="n">
        <v>5489</v>
      </c>
      <c r="R320" s="63" t="n">
        <v>4564.9375</v>
      </c>
      <c r="S320" s="54" t="n">
        <v>0</v>
      </c>
      <c r="T320" s="54"/>
      <c r="U320" s="54" t="n">
        <v>-67.10484375</v>
      </c>
      <c r="V320" s="5" t="n">
        <v>9963</v>
      </c>
      <c r="W320" s="54" t="n">
        <v>22099</v>
      </c>
      <c r="X320" s="54" t="n">
        <v>0</v>
      </c>
      <c r="Y320" s="54" t="n">
        <v>0</v>
      </c>
      <c r="Z320" s="63" t="n">
        <v>-321</v>
      </c>
      <c r="AA320" s="54" t="n">
        <v>0</v>
      </c>
      <c r="AB320" s="53" t="n">
        <f aca="false">SUM(K320:Z320)</f>
        <v>133662.83265625</v>
      </c>
      <c r="AC320" s="54" t="n">
        <v>134548</v>
      </c>
      <c r="AD320" s="54" t="n">
        <v>26774</v>
      </c>
      <c r="AE320" s="54" t="n">
        <v>35</v>
      </c>
      <c r="AF320" s="54" t="n">
        <v>12628</v>
      </c>
      <c r="AG320" s="54" t="n">
        <v>0</v>
      </c>
      <c r="AH320" s="53" t="n">
        <f aca="false">SUM(AC320:AG320)</f>
        <v>173985</v>
      </c>
      <c r="AI320" s="55" t="n">
        <f aca="false">+AB320-L320-Q320</f>
        <v>105585.83265625</v>
      </c>
      <c r="AJ320" s="32" t="n">
        <f aca="false">L320+Q320</f>
        <v>28077</v>
      </c>
      <c r="AK320" s="56" t="s">
        <v>73</v>
      </c>
      <c r="AL320" s="56" t="s">
        <v>73</v>
      </c>
      <c r="AM320" s="56" t="n">
        <v>0</v>
      </c>
      <c r="AN320" s="32" t="n">
        <f aca="false">+AJ320-AM320</f>
        <v>28077</v>
      </c>
      <c r="AO320" s="32" t="n">
        <f aca="false">AC320-AJ320</f>
        <v>106471</v>
      </c>
      <c r="AP320" s="2" t="n">
        <v>35743</v>
      </c>
      <c r="AQ320" s="56" t="s">
        <v>73</v>
      </c>
      <c r="AR320" s="56" t="s">
        <v>73</v>
      </c>
      <c r="AS320" s="56" t="s">
        <v>73</v>
      </c>
      <c r="AX320" s="32" t="n">
        <f aca="false">+M320</f>
        <v>9472</v>
      </c>
      <c r="AY320" s="32" t="n">
        <f aca="false">+N320</f>
        <v>0</v>
      </c>
      <c r="AZ320" s="32" t="n">
        <f aca="false">+R320</f>
        <v>4564.9375</v>
      </c>
      <c r="BA320" s="32" t="n">
        <f aca="false">+'load Info'!S320</f>
        <v>0</v>
      </c>
      <c r="BB320" s="32" t="n">
        <f aca="false">+X320</f>
        <v>0</v>
      </c>
      <c r="BE320" s="57" t="n">
        <f aca="false">IF(AX320&lt;0,AX320,0)</f>
        <v>0</v>
      </c>
      <c r="BF320" s="57" t="n">
        <f aca="false">IF(AY320&lt;0,AY320,0)</f>
        <v>0</v>
      </c>
      <c r="BG320" s="57" t="n">
        <f aca="false">IF(AZ320&lt;0,AZ320,0)</f>
        <v>0</v>
      </c>
      <c r="BH320" s="57" t="n">
        <f aca="false">IF(BA320&lt;0,BA320,0)</f>
        <v>0</v>
      </c>
      <c r="BI320" s="57" t="n">
        <f aca="false">IF(BB320&lt;0,BB320,0)</f>
        <v>0</v>
      </c>
      <c r="BJ320" s="32" t="n">
        <f aca="false">SUM(BE320:BI320)</f>
        <v>0</v>
      </c>
    </row>
    <row r="321" customFormat="false" ht="12.75" hidden="false" customHeight="false" outlineLevel="0" collapsed="false">
      <c r="B321" s="9" t="n">
        <f aca="false">+MONTH(D321)</f>
        <v>11</v>
      </c>
      <c r="D321" s="2" t="n">
        <v>35744</v>
      </c>
      <c r="E321" s="62" t="n">
        <v>16</v>
      </c>
      <c r="F321" s="62" t="n">
        <v>13</v>
      </c>
      <c r="G321" s="62" t="n">
        <v>42</v>
      </c>
      <c r="H321" s="62" t="n">
        <v>56</v>
      </c>
      <c r="I321" s="50" t="n">
        <f aca="false">AVERAGE(G321:H321)</f>
        <v>49</v>
      </c>
      <c r="J321" s="37" t="s">
        <v>72</v>
      </c>
      <c r="K321" s="5" t="n">
        <v>43087</v>
      </c>
      <c r="L321" s="54" t="n">
        <v>22588</v>
      </c>
      <c r="M321" s="54" t="n">
        <v>-1510.32</v>
      </c>
      <c r="N321" s="54" t="n">
        <v>0</v>
      </c>
      <c r="O321" s="63"/>
      <c r="P321" s="5" t="n">
        <v>16788</v>
      </c>
      <c r="Q321" s="54" t="n">
        <v>5489</v>
      </c>
      <c r="R321" s="63" t="n">
        <v>-2688.15</v>
      </c>
      <c r="S321" s="54" t="n">
        <v>0</v>
      </c>
      <c r="T321" s="54"/>
      <c r="U321" s="54" t="n">
        <v>-48.972125</v>
      </c>
      <c r="V321" s="5" t="n">
        <v>10031</v>
      </c>
      <c r="W321" s="54" t="n">
        <v>22099</v>
      </c>
      <c r="X321" s="54" t="n">
        <v>0</v>
      </c>
      <c r="Y321" s="54" t="n">
        <v>0</v>
      </c>
      <c r="Z321" s="63" t="n">
        <v>-321</v>
      </c>
      <c r="AA321" s="54" t="n">
        <v>0</v>
      </c>
      <c r="AB321" s="53" t="n">
        <f aca="false">SUM(K321:Z321)</f>
        <v>115513.557875</v>
      </c>
      <c r="AC321" s="54" t="n">
        <v>113054</v>
      </c>
      <c r="AD321" s="54" t="n">
        <v>45331</v>
      </c>
      <c r="AE321" s="54" t="n">
        <v>39</v>
      </c>
      <c r="AF321" s="54" t="n">
        <v>12630</v>
      </c>
      <c r="AG321" s="54" t="n">
        <v>0</v>
      </c>
      <c r="AH321" s="53" t="n">
        <f aca="false">SUM(AC321:AG321)</f>
        <v>171054</v>
      </c>
      <c r="AI321" s="55" t="n">
        <f aca="false">+AB321-L321-Q321</f>
        <v>87436.557875</v>
      </c>
      <c r="AJ321" s="32" t="n">
        <f aca="false">L321+Q321</f>
        <v>28077</v>
      </c>
      <c r="AK321" s="56" t="s">
        <v>73</v>
      </c>
      <c r="AL321" s="56" t="s">
        <v>73</v>
      </c>
      <c r="AM321" s="56" t="n">
        <v>0</v>
      </c>
      <c r="AN321" s="32" t="n">
        <f aca="false">+AJ321-AM321</f>
        <v>28077</v>
      </c>
      <c r="AO321" s="32" t="n">
        <f aca="false">AC321-AJ321</f>
        <v>84977</v>
      </c>
      <c r="AP321" s="2" t="n">
        <v>35744</v>
      </c>
      <c r="AQ321" s="56" t="s">
        <v>73</v>
      </c>
      <c r="AR321" s="56" t="s">
        <v>73</v>
      </c>
      <c r="AS321" s="56" t="s">
        <v>73</v>
      </c>
      <c r="AX321" s="32" t="n">
        <f aca="false">+M321</f>
        <v>-1510.32</v>
      </c>
      <c r="AY321" s="32" t="n">
        <f aca="false">+N321</f>
        <v>0</v>
      </c>
      <c r="AZ321" s="32" t="n">
        <f aca="false">+R321</f>
        <v>-2688.15</v>
      </c>
      <c r="BA321" s="32" t="n">
        <f aca="false">+'load Info'!S321</f>
        <v>0</v>
      </c>
      <c r="BB321" s="32" t="n">
        <f aca="false">+X321</f>
        <v>0</v>
      </c>
      <c r="BE321" s="57" t="n">
        <f aca="false">IF(AX321&lt;0,AX321,0)</f>
        <v>-1510.32</v>
      </c>
      <c r="BF321" s="57" t="n">
        <f aca="false">IF(AY321&lt;0,AY321,0)</f>
        <v>0</v>
      </c>
      <c r="BG321" s="57" t="n">
        <f aca="false">IF(AZ321&lt;0,AZ321,0)</f>
        <v>-2688.15</v>
      </c>
      <c r="BH321" s="57" t="n">
        <f aca="false">IF(BA321&lt;0,BA321,0)</f>
        <v>0</v>
      </c>
      <c r="BI321" s="57" t="n">
        <f aca="false">IF(BB321&lt;0,BB321,0)</f>
        <v>0</v>
      </c>
      <c r="BJ321" s="32" t="n">
        <f aca="false">SUM(BE321:BI321)</f>
        <v>-4198.47</v>
      </c>
    </row>
    <row r="322" customFormat="false" ht="12.75" hidden="false" customHeight="false" outlineLevel="0" collapsed="false">
      <c r="B322" s="9" t="n">
        <f aca="false">+MONTH(D322)</f>
        <v>11</v>
      </c>
      <c r="D322" s="2" t="n">
        <v>35745</v>
      </c>
      <c r="E322" s="62" t="n">
        <v>14</v>
      </c>
      <c r="F322" s="62" t="n">
        <v>14</v>
      </c>
      <c r="G322" s="62" t="n">
        <v>47</v>
      </c>
      <c r="H322" s="62" t="n">
        <v>54</v>
      </c>
      <c r="I322" s="50" t="n">
        <f aca="false">AVERAGE(G322:H322)</f>
        <v>50.5</v>
      </c>
      <c r="J322" s="37" t="s">
        <v>72</v>
      </c>
      <c r="K322" s="5" t="n">
        <v>41987</v>
      </c>
      <c r="L322" s="54" t="n">
        <v>20588</v>
      </c>
      <c r="M322" s="54" t="n">
        <v>-1125.32</v>
      </c>
      <c r="N322" s="54" t="n">
        <v>0</v>
      </c>
      <c r="O322" s="63"/>
      <c r="P322" s="5" t="n">
        <v>24391</v>
      </c>
      <c r="Q322" s="54" t="n">
        <v>5489</v>
      </c>
      <c r="R322" s="63" t="n">
        <v>-1745.84</v>
      </c>
      <c r="S322" s="54" t="n">
        <v>0</v>
      </c>
      <c r="T322" s="54"/>
      <c r="U322" s="54" t="n">
        <v>-70.3354</v>
      </c>
      <c r="V322" s="5" t="n">
        <v>10031</v>
      </c>
      <c r="W322" s="54" t="n">
        <v>22099</v>
      </c>
      <c r="X322" s="54" t="n">
        <v>0</v>
      </c>
      <c r="Y322" s="54" t="n">
        <v>0</v>
      </c>
      <c r="Z322" s="63" t="n">
        <v>-321</v>
      </c>
      <c r="AA322" s="54" t="n">
        <v>0</v>
      </c>
      <c r="AB322" s="53" t="n">
        <f aca="false">SUM(K322:Z322)</f>
        <v>121322.5046</v>
      </c>
      <c r="AC322" s="54" t="n">
        <v>125100</v>
      </c>
      <c r="AD322" s="54" t="n">
        <v>3516</v>
      </c>
      <c r="AE322" s="54" t="n">
        <v>24</v>
      </c>
      <c r="AF322" s="54" t="n">
        <v>10572</v>
      </c>
      <c r="AG322" s="54" t="n">
        <v>0</v>
      </c>
      <c r="AH322" s="53" t="n">
        <f aca="false">SUM(AC322:AG322)</f>
        <v>139212</v>
      </c>
      <c r="AI322" s="55" t="n">
        <f aca="false">+AB322-L322-Q322</f>
        <v>95245.5046</v>
      </c>
      <c r="AJ322" s="32" t="n">
        <f aca="false">L322+Q322</f>
        <v>26077</v>
      </c>
      <c r="AK322" s="56" t="s">
        <v>73</v>
      </c>
      <c r="AL322" s="56" t="s">
        <v>73</v>
      </c>
      <c r="AM322" s="56" t="n">
        <v>0</v>
      </c>
      <c r="AN322" s="32" t="n">
        <f aca="false">+AJ322-AM322</f>
        <v>26077</v>
      </c>
      <c r="AO322" s="32" t="n">
        <f aca="false">AC322-AJ322</f>
        <v>99023</v>
      </c>
      <c r="AP322" s="2" t="n">
        <v>35745</v>
      </c>
      <c r="AQ322" s="56" t="s">
        <v>73</v>
      </c>
      <c r="AR322" s="56" t="s">
        <v>73</v>
      </c>
      <c r="AS322" s="56" t="s">
        <v>73</v>
      </c>
      <c r="AX322" s="32" t="n">
        <f aca="false">+M322</f>
        <v>-1125.32</v>
      </c>
      <c r="AY322" s="32" t="n">
        <f aca="false">+N322</f>
        <v>0</v>
      </c>
      <c r="AZ322" s="32" t="n">
        <f aca="false">+R322</f>
        <v>-1745.84</v>
      </c>
      <c r="BA322" s="32" t="n">
        <f aca="false">+'load Info'!S322</f>
        <v>0</v>
      </c>
      <c r="BB322" s="32" t="n">
        <f aca="false">+X322</f>
        <v>0</v>
      </c>
      <c r="BE322" s="57" t="n">
        <f aca="false">IF(AX322&lt;0,AX322,0)</f>
        <v>-1125.32</v>
      </c>
      <c r="BF322" s="57" t="n">
        <f aca="false">IF(AY322&lt;0,AY322,0)</f>
        <v>0</v>
      </c>
      <c r="BG322" s="57" t="n">
        <f aca="false">IF(AZ322&lt;0,AZ322,0)</f>
        <v>-1745.84</v>
      </c>
      <c r="BH322" s="57" t="n">
        <f aca="false">IF(BA322&lt;0,BA322,0)</f>
        <v>0</v>
      </c>
      <c r="BI322" s="57" t="n">
        <f aca="false">IF(BB322&lt;0,BB322,0)</f>
        <v>0</v>
      </c>
      <c r="BJ322" s="32" t="n">
        <f aca="false">SUM(BE322:BI322)</f>
        <v>-2871.16</v>
      </c>
    </row>
    <row r="323" customFormat="false" ht="12.75" hidden="false" customHeight="false" outlineLevel="0" collapsed="false">
      <c r="B323" s="9" t="n">
        <f aca="false">+MONTH(D323)</f>
        <v>11</v>
      </c>
      <c r="D323" s="2" t="n">
        <v>35746</v>
      </c>
      <c r="E323" s="62" t="n">
        <v>14</v>
      </c>
      <c r="F323" s="62" t="n">
        <v>16</v>
      </c>
      <c r="G323" s="62" t="n">
        <v>47</v>
      </c>
      <c r="H323" s="62" t="n">
        <v>54</v>
      </c>
      <c r="I323" s="50" t="n">
        <f aca="false">AVERAGE(G323:H323)</f>
        <v>50.5</v>
      </c>
      <c r="J323" s="37" t="s">
        <v>72</v>
      </c>
      <c r="K323" s="5" t="n">
        <v>52965</v>
      </c>
      <c r="L323" s="54" t="n">
        <v>21874</v>
      </c>
      <c r="M323" s="54" t="n">
        <v>6598.35</v>
      </c>
      <c r="N323" s="54" t="n">
        <v>0</v>
      </c>
      <c r="O323" s="63"/>
      <c r="P323" s="5" t="n">
        <v>24391</v>
      </c>
      <c r="Q323" s="54" t="n">
        <v>5489</v>
      </c>
      <c r="R323" s="63" t="n">
        <v>6324.285</v>
      </c>
      <c r="S323" s="54" t="n">
        <v>0</v>
      </c>
      <c r="T323" s="54"/>
      <c r="U323" s="54" t="n">
        <v>-90.5107125</v>
      </c>
      <c r="V323" s="5" t="n">
        <v>10031</v>
      </c>
      <c r="W323" s="54" t="n">
        <v>22099</v>
      </c>
      <c r="X323" s="54" t="n">
        <v>0</v>
      </c>
      <c r="Y323" s="54" t="n">
        <v>0</v>
      </c>
      <c r="Z323" s="63" t="n">
        <v>-321</v>
      </c>
      <c r="AA323" s="54" t="n">
        <v>0</v>
      </c>
      <c r="AB323" s="53" t="n">
        <f aca="false">SUM(K323:Z323)</f>
        <v>149360.1242875</v>
      </c>
      <c r="AC323" s="54" t="n">
        <v>145376</v>
      </c>
      <c r="AD323" s="54" t="n">
        <v>19737</v>
      </c>
      <c r="AE323" s="54" t="n">
        <v>7373</v>
      </c>
      <c r="AF323" s="54" t="n">
        <v>12217</v>
      </c>
      <c r="AG323" s="54" t="n">
        <v>0</v>
      </c>
      <c r="AH323" s="53" t="n">
        <f aca="false">SUM(AC323:AG323)</f>
        <v>184703</v>
      </c>
      <c r="AI323" s="55" t="n">
        <f aca="false">+AB323-L323-Q323</f>
        <v>121997.1242875</v>
      </c>
      <c r="AJ323" s="32" t="n">
        <f aca="false">L323+Q323</f>
        <v>27363</v>
      </c>
      <c r="AK323" s="56" t="s">
        <v>73</v>
      </c>
      <c r="AL323" s="56" t="s">
        <v>73</v>
      </c>
      <c r="AM323" s="56" t="n">
        <v>0</v>
      </c>
      <c r="AN323" s="32" t="n">
        <f aca="false">+AJ323-AM323</f>
        <v>27363</v>
      </c>
      <c r="AO323" s="32" t="n">
        <f aca="false">AC323-AJ323</f>
        <v>118013</v>
      </c>
      <c r="AP323" s="2" t="n">
        <v>35746</v>
      </c>
      <c r="AQ323" s="56" t="s">
        <v>73</v>
      </c>
      <c r="AR323" s="56" t="s">
        <v>73</v>
      </c>
      <c r="AS323" s="56" t="s">
        <v>73</v>
      </c>
      <c r="AX323" s="32" t="n">
        <f aca="false">+M323</f>
        <v>6598.35</v>
      </c>
      <c r="AY323" s="32" t="n">
        <f aca="false">+N323</f>
        <v>0</v>
      </c>
      <c r="AZ323" s="32" t="n">
        <f aca="false">+R323</f>
        <v>6324.285</v>
      </c>
      <c r="BA323" s="32" t="n">
        <f aca="false">+'load Info'!S323</f>
        <v>0</v>
      </c>
      <c r="BB323" s="32" t="n">
        <f aca="false">+X323</f>
        <v>0</v>
      </c>
      <c r="BE323" s="57" t="n">
        <f aca="false">IF(AX323&lt;0,AX323,0)</f>
        <v>0</v>
      </c>
      <c r="BF323" s="57" t="n">
        <f aca="false">IF(AY323&lt;0,AY323,0)</f>
        <v>0</v>
      </c>
      <c r="BG323" s="57" t="n">
        <f aca="false">IF(AZ323&lt;0,AZ323,0)</f>
        <v>0</v>
      </c>
      <c r="BH323" s="57" t="n">
        <f aca="false">IF(BA323&lt;0,BA323,0)</f>
        <v>0</v>
      </c>
      <c r="BI323" s="57" t="n">
        <f aca="false">IF(BB323&lt;0,BB323,0)</f>
        <v>0</v>
      </c>
      <c r="BJ323" s="32" t="n">
        <f aca="false">SUM(BE323:BI323)</f>
        <v>0</v>
      </c>
    </row>
    <row r="324" customFormat="false" ht="12.75" hidden="false" customHeight="false" outlineLevel="0" collapsed="false">
      <c r="B324" s="9" t="n">
        <f aca="false">+MONTH(D324)</f>
        <v>11</v>
      </c>
      <c r="D324" s="2" t="n">
        <v>35747</v>
      </c>
      <c r="E324" s="62" t="n">
        <v>15</v>
      </c>
      <c r="F324" s="62" t="n">
        <v>13</v>
      </c>
      <c r="G324" s="62" t="n">
        <v>44</v>
      </c>
      <c r="H324" s="62" t="n">
        <v>56</v>
      </c>
      <c r="I324" s="50" t="n">
        <f aca="false">AVERAGE(G324:H324)</f>
        <v>50</v>
      </c>
      <c r="J324" s="37" t="s">
        <v>72</v>
      </c>
      <c r="K324" s="5" t="n">
        <v>52965</v>
      </c>
      <c r="L324" s="54" t="n">
        <v>22647</v>
      </c>
      <c r="M324" s="54" t="n">
        <v>10233.35</v>
      </c>
      <c r="N324" s="54" t="n">
        <v>0</v>
      </c>
      <c r="O324" s="63"/>
      <c r="P324" s="5" t="n">
        <v>24391</v>
      </c>
      <c r="Q324" s="54" t="n">
        <v>5489</v>
      </c>
      <c r="R324" s="63" t="n">
        <v>4799.4825</v>
      </c>
      <c r="S324" s="54" t="n">
        <v>0</v>
      </c>
      <c r="T324" s="54"/>
      <c r="U324" s="54" t="n">
        <v>-86.69870625</v>
      </c>
      <c r="V324" s="5" t="n">
        <v>10031</v>
      </c>
      <c r="W324" s="54" t="n">
        <v>22099</v>
      </c>
      <c r="X324" s="54" t="n">
        <v>0</v>
      </c>
      <c r="Y324" s="54" t="n">
        <v>0</v>
      </c>
      <c r="Z324" s="63" t="n">
        <v>-321</v>
      </c>
      <c r="AA324" s="54" t="n">
        <v>0</v>
      </c>
      <c r="AB324" s="53" t="n">
        <f aca="false">SUM(K324:Z324)</f>
        <v>152247.13379375</v>
      </c>
      <c r="AC324" s="54" t="n">
        <v>148588</v>
      </c>
      <c r="AD324" s="54" t="n">
        <v>78210</v>
      </c>
      <c r="AE324" s="54" t="n">
        <v>33849</v>
      </c>
      <c r="AF324" s="54" t="n">
        <v>14336</v>
      </c>
      <c r="AG324" s="54" t="n">
        <v>0</v>
      </c>
      <c r="AH324" s="53" t="n">
        <f aca="false">SUM(AC324:AG324)</f>
        <v>274983</v>
      </c>
      <c r="AI324" s="55" t="n">
        <f aca="false">+AB324-L324-Q324</f>
        <v>124111.13379375</v>
      </c>
      <c r="AJ324" s="32" t="n">
        <f aca="false">L324+Q324</f>
        <v>28136</v>
      </c>
      <c r="AK324" s="56" t="s">
        <v>73</v>
      </c>
      <c r="AL324" s="56" t="s">
        <v>73</v>
      </c>
      <c r="AM324" s="56" t="n">
        <v>0</v>
      </c>
      <c r="AN324" s="32" t="n">
        <f aca="false">+AJ324-AM324</f>
        <v>28136</v>
      </c>
      <c r="AO324" s="32" t="n">
        <f aca="false">AC324-AJ324</f>
        <v>120452</v>
      </c>
      <c r="AP324" s="2" t="n">
        <v>35747</v>
      </c>
      <c r="AQ324" s="56" t="s">
        <v>73</v>
      </c>
      <c r="AR324" s="56" t="s">
        <v>73</v>
      </c>
      <c r="AS324" s="56" t="s">
        <v>73</v>
      </c>
      <c r="AX324" s="32" t="n">
        <f aca="false">+M324</f>
        <v>10233.35</v>
      </c>
      <c r="AY324" s="32" t="n">
        <f aca="false">+N324</f>
        <v>0</v>
      </c>
      <c r="AZ324" s="32" t="n">
        <f aca="false">+R324</f>
        <v>4799.4825</v>
      </c>
      <c r="BA324" s="32" t="n">
        <f aca="false">+'load Info'!S324</f>
        <v>0</v>
      </c>
      <c r="BB324" s="32" t="n">
        <f aca="false">+X324</f>
        <v>0</v>
      </c>
      <c r="BE324" s="57" t="n">
        <f aca="false">IF(AX324&lt;0,AX324,0)</f>
        <v>0</v>
      </c>
      <c r="BF324" s="57" t="n">
        <f aca="false">IF(AY324&lt;0,AY324,0)</f>
        <v>0</v>
      </c>
      <c r="BG324" s="57" t="n">
        <f aca="false">IF(AZ324&lt;0,AZ324,0)</f>
        <v>0</v>
      </c>
      <c r="BH324" s="57" t="n">
        <f aca="false">IF(BA324&lt;0,BA324,0)</f>
        <v>0</v>
      </c>
      <c r="BI324" s="57" t="n">
        <f aca="false">IF(BB324&lt;0,BB324,0)</f>
        <v>0</v>
      </c>
      <c r="BJ324" s="32" t="n">
        <f aca="false">SUM(BE324:BI324)</f>
        <v>0</v>
      </c>
    </row>
    <row r="325" customFormat="false" ht="12.75" hidden="false" customHeight="false" outlineLevel="0" collapsed="false">
      <c r="B325" s="9" t="n">
        <f aca="false">+MONTH(D325)</f>
        <v>11</v>
      </c>
      <c r="D325" s="2" t="n">
        <v>35748</v>
      </c>
      <c r="E325" s="62" t="n">
        <v>14</v>
      </c>
      <c r="F325" s="62" t="n">
        <v>19</v>
      </c>
      <c r="G325" s="62" t="n">
        <v>45</v>
      </c>
      <c r="H325" s="62" t="n">
        <v>56</v>
      </c>
      <c r="I325" s="50" t="n">
        <f aca="false">AVERAGE(G325:H325)</f>
        <v>50.5</v>
      </c>
      <c r="J325" s="37" t="s">
        <v>72</v>
      </c>
      <c r="K325" s="5" t="n">
        <v>52965</v>
      </c>
      <c r="L325" s="54" t="n">
        <v>21338</v>
      </c>
      <c r="M325" s="54" t="n">
        <v>11022.35</v>
      </c>
      <c r="N325" s="54" t="n">
        <v>0</v>
      </c>
      <c r="O325" s="63"/>
      <c r="P325" s="5" t="n">
        <v>24391</v>
      </c>
      <c r="Q325" s="54" t="n">
        <v>5489</v>
      </c>
      <c r="R325" s="63" t="n">
        <v>12386.4025</v>
      </c>
      <c r="S325" s="54" t="n">
        <v>0</v>
      </c>
      <c r="T325" s="54"/>
      <c r="U325" s="54" t="n">
        <v>-105.66600625</v>
      </c>
      <c r="V325" s="5" t="n">
        <v>10031</v>
      </c>
      <c r="W325" s="54" t="n">
        <v>22099</v>
      </c>
      <c r="X325" s="54" t="n">
        <v>0</v>
      </c>
      <c r="Y325" s="54" t="n">
        <v>0</v>
      </c>
      <c r="Z325" s="63" t="n">
        <v>-321</v>
      </c>
      <c r="AA325" s="54" t="n">
        <v>0</v>
      </c>
      <c r="AB325" s="53" t="n">
        <f aca="false">SUM(K325:Z325)</f>
        <v>159295.08649375</v>
      </c>
      <c r="AC325" s="54" t="n">
        <v>156988</v>
      </c>
      <c r="AD325" s="54" t="n">
        <v>47863</v>
      </c>
      <c r="AE325" s="54" t="n">
        <v>30373</v>
      </c>
      <c r="AF325" s="54" t="n">
        <v>13362</v>
      </c>
      <c r="AG325" s="54" t="n">
        <v>0</v>
      </c>
      <c r="AH325" s="53" t="n">
        <f aca="false">SUM(AC325:AG325)</f>
        <v>248586</v>
      </c>
      <c r="AI325" s="55" t="n">
        <f aca="false">+AB325-L325-Q325</f>
        <v>132468.08649375</v>
      </c>
      <c r="AJ325" s="32" t="n">
        <f aca="false">L325+Q325</f>
        <v>26827</v>
      </c>
      <c r="AK325" s="56" t="s">
        <v>73</v>
      </c>
      <c r="AL325" s="56" t="s">
        <v>73</v>
      </c>
      <c r="AM325" s="56" t="n">
        <v>0</v>
      </c>
      <c r="AN325" s="32" t="n">
        <f aca="false">+AJ325-AM325</f>
        <v>26827</v>
      </c>
      <c r="AO325" s="32" t="n">
        <f aca="false">AC325-AJ325</f>
        <v>130161</v>
      </c>
      <c r="AP325" s="2" t="n">
        <v>35748</v>
      </c>
      <c r="AQ325" s="56" t="s">
        <v>73</v>
      </c>
      <c r="AR325" s="56" t="s">
        <v>73</v>
      </c>
      <c r="AS325" s="56" t="s">
        <v>73</v>
      </c>
      <c r="AX325" s="32" t="n">
        <f aca="false">+M325</f>
        <v>11022.35</v>
      </c>
      <c r="AY325" s="32" t="n">
        <f aca="false">+N325</f>
        <v>0</v>
      </c>
      <c r="AZ325" s="32" t="n">
        <f aca="false">+R325</f>
        <v>12386.4025</v>
      </c>
      <c r="BA325" s="32" t="n">
        <f aca="false">+'load Info'!S325</f>
        <v>0</v>
      </c>
      <c r="BB325" s="32" t="n">
        <f aca="false">+X325</f>
        <v>0</v>
      </c>
      <c r="BE325" s="57" t="n">
        <f aca="false">IF(AX325&lt;0,AX325,0)</f>
        <v>0</v>
      </c>
      <c r="BF325" s="57" t="n">
        <f aca="false">IF(AY325&lt;0,AY325,0)</f>
        <v>0</v>
      </c>
      <c r="BG325" s="57" t="n">
        <f aca="false">IF(AZ325&lt;0,AZ325,0)</f>
        <v>0</v>
      </c>
      <c r="BH325" s="57" t="n">
        <f aca="false">IF(BA325&lt;0,BA325,0)</f>
        <v>0</v>
      </c>
      <c r="BI325" s="57" t="n">
        <f aca="false">IF(BB325&lt;0,BB325,0)</f>
        <v>0</v>
      </c>
      <c r="BJ325" s="32" t="n">
        <f aca="false">SUM(BE325:BI325)</f>
        <v>0</v>
      </c>
    </row>
    <row r="326" customFormat="false" ht="12.75" hidden="false" customHeight="false" outlineLevel="0" collapsed="false">
      <c r="B326" s="9" t="n">
        <f aca="false">+MONTH(D326)</f>
        <v>11</v>
      </c>
      <c r="D326" s="2" t="n">
        <v>35749</v>
      </c>
      <c r="E326" s="62" t="n">
        <v>16</v>
      </c>
      <c r="F326" s="62" t="n">
        <v>18</v>
      </c>
      <c r="G326" s="62" t="n">
        <v>44</v>
      </c>
      <c r="H326" s="62" t="n">
        <v>54</v>
      </c>
      <c r="I326" s="50" t="n">
        <f aca="false">AVERAGE(G326:H326)</f>
        <v>49</v>
      </c>
      <c r="J326" s="37" t="s">
        <v>72</v>
      </c>
      <c r="K326" s="5" t="n">
        <v>49943</v>
      </c>
      <c r="L326" s="54" t="n">
        <v>17991</v>
      </c>
      <c r="M326" s="54" t="n">
        <v>12579.35</v>
      </c>
      <c r="N326" s="54" t="n">
        <v>0</v>
      </c>
      <c r="O326" s="63"/>
      <c r="P326" s="5" t="n">
        <v>24391</v>
      </c>
      <c r="Q326" s="54" t="n">
        <v>5489</v>
      </c>
      <c r="R326" s="63" t="n">
        <v>4849.6075</v>
      </c>
      <c r="S326" s="54" t="n">
        <v>0</v>
      </c>
      <c r="T326" s="54"/>
      <c r="U326" s="54" t="n">
        <v>-86.82401875</v>
      </c>
      <c r="V326" s="5" t="n">
        <v>10031</v>
      </c>
      <c r="W326" s="54" t="n">
        <v>22099</v>
      </c>
      <c r="X326" s="54" t="n">
        <v>0</v>
      </c>
      <c r="Y326" s="54" t="n">
        <v>0</v>
      </c>
      <c r="Z326" s="63" t="n">
        <v>-321</v>
      </c>
      <c r="AA326" s="54" t="n">
        <v>0</v>
      </c>
      <c r="AB326" s="53" t="n">
        <f aca="false">SUM(K326:Z326)</f>
        <v>146965.13348125</v>
      </c>
      <c r="AC326" s="54" t="n">
        <v>146986</v>
      </c>
      <c r="AD326" s="54" t="n">
        <v>15433</v>
      </c>
      <c r="AE326" s="54" t="n">
        <v>23253</v>
      </c>
      <c r="AF326" s="54" t="n">
        <v>11908</v>
      </c>
      <c r="AG326" s="54" t="n">
        <v>0</v>
      </c>
      <c r="AH326" s="53" t="n">
        <f aca="false">SUM(AC326:AG326)</f>
        <v>197580</v>
      </c>
      <c r="AI326" s="55" t="n">
        <f aca="false">+AB326-L326-Q326</f>
        <v>123485.13348125</v>
      </c>
      <c r="AJ326" s="32" t="n">
        <f aca="false">L326+Q326</f>
        <v>23480</v>
      </c>
      <c r="AK326" s="56" t="s">
        <v>73</v>
      </c>
      <c r="AL326" s="56" t="s">
        <v>73</v>
      </c>
      <c r="AM326" s="56" t="n">
        <v>0</v>
      </c>
      <c r="AN326" s="32" t="n">
        <f aca="false">+AJ326-AM326</f>
        <v>23480</v>
      </c>
      <c r="AO326" s="32" t="n">
        <f aca="false">AC326-AJ326</f>
        <v>123506</v>
      </c>
      <c r="AP326" s="2" t="n">
        <v>35749</v>
      </c>
      <c r="AQ326" s="56" t="s">
        <v>73</v>
      </c>
      <c r="AR326" s="56" t="s">
        <v>73</v>
      </c>
      <c r="AS326" s="56" t="s">
        <v>73</v>
      </c>
      <c r="AX326" s="32" t="n">
        <f aca="false">+M326</f>
        <v>12579.35</v>
      </c>
      <c r="AY326" s="32" t="n">
        <f aca="false">+N326</f>
        <v>0</v>
      </c>
      <c r="AZ326" s="32" t="n">
        <f aca="false">+R326</f>
        <v>4849.6075</v>
      </c>
      <c r="BA326" s="32" t="n">
        <f aca="false">+'load Info'!S326</f>
        <v>0</v>
      </c>
      <c r="BB326" s="32" t="n">
        <f aca="false">+X326</f>
        <v>0</v>
      </c>
      <c r="BE326" s="57" t="n">
        <f aca="false">IF(AX326&lt;0,AX326,0)</f>
        <v>0</v>
      </c>
      <c r="BF326" s="57" t="n">
        <f aca="false">IF(AY326&lt;0,AY326,0)</f>
        <v>0</v>
      </c>
      <c r="BG326" s="57" t="n">
        <f aca="false">IF(AZ326&lt;0,AZ326,0)</f>
        <v>0</v>
      </c>
      <c r="BH326" s="57" t="n">
        <f aca="false">IF(BA326&lt;0,BA326,0)</f>
        <v>0</v>
      </c>
      <c r="BI326" s="57" t="n">
        <f aca="false">IF(BB326&lt;0,BB326,0)</f>
        <v>0</v>
      </c>
      <c r="BJ326" s="32" t="n">
        <f aca="false">SUM(BE326:BI326)</f>
        <v>0</v>
      </c>
    </row>
    <row r="327" customFormat="false" ht="12.75" hidden="false" customHeight="false" outlineLevel="0" collapsed="false">
      <c r="B327" s="9" t="n">
        <f aca="false">+MONTH(D327)</f>
        <v>11</v>
      </c>
      <c r="D327" s="2" t="n">
        <v>35750</v>
      </c>
      <c r="E327" s="62" t="n">
        <v>21</v>
      </c>
      <c r="F327" s="62" t="n">
        <v>24</v>
      </c>
      <c r="G327" s="62" t="n">
        <v>39</v>
      </c>
      <c r="H327" s="62" t="n">
        <v>49</v>
      </c>
      <c r="I327" s="50" t="n">
        <f aca="false">AVERAGE(G327:H327)</f>
        <v>44</v>
      </c>
      <c r="J327" s="37" t="s">
        <v>72</v>
      </c>
      <c r="K327" s="5" t="n">
        <v>49943</v>
      </c>
      <c r="L327" s="54" t="n">
        <v>19162</v>
      </c>
      <c r="M327" s="54" t="n">
        <v>30060.45</v>
      </c>
      <c r="N327" s="54" t="n">
        <v>0</v>
      </c>
      <c r="O327" s="63"/>
      <c r="P327" s="5" t="n">
        <v>24391</v>
      </c>
      <c r="Q327" s="54" t="n">
        <v>5489</v>
      </c>
      <c r="R327" s="63" t="n">
        <v>32892.54</v>
      </c>
      <c r="S327" s="54" t="n">
        <v>0</v>
      </c>
      <c r="T327" s="54"/>
      <c r="U327" s="54" t="n">
        <v>-156.93135</v>
      </c>
      <c r="V327" s="5" t="n">
        <v>10031</v>
      </c>
      <c r="W327" s="54" t="n">
        <v>22099</v>
      </c>
      <c r="X327" s="54" t="n">
        <v>0</v>
      </c>
      <c r="Y327" s="54" t="n">
        <v>0</v>
      </c>
      <c r="Z327" s="63" t="n">
        <v>-321</v>
      </c>
      <c r="AA327" s="54" t="n">
        <v>0</v>
      </c>
      <c r="AB327" s="53" t="n">
        <f aca="false">SUM(K327:Z327)</f>
        <v>193590.05865</v>
      </c>
      <c r="AC327" s="54" t="n">
        <v>199854</v>
      </c>
      <c r="AD327" s="54" t="n">
        <v>25213</v>
      </c>
      <c r="AE327" s="54" t="n">
        <v>25067</v>
      </c>
      <c r="AF327" s="54" t="n">
        <v>14452</v>
      </c>
      <c r="AG327" s="54" t="n">
        <v>0</v>
      </c>
      <c r="AH327" s="53" t="n">
        <f aca="false">SUM(AC327:AG327)</f>
        <v>264586</v>
      </c>
      <c r="AI327" s="55" t="n">
        <f aca="false">+AB327-L327-Q327</f>
        <v>168939.05865</v>
      </c>
      <c r="AJ327" s="32" t="n">
        <f aca="false">L327+Q327</f>
        <v>24651</v>
      </c>
      <c r="AK327" s="56" t="s">
        <v>73</v>
      </c>
      <c r="AL327" s="56" t="s">
        <v>73</v>
      </c>
      <c r="AM327" s="56" t="n">
        <v>0</v>
      </c>
      <c r="AN327" s="32" t="n">
        <f aca="false">+AJ327-AM327</f>
        <v>24651</v>
      </c>
      <c r="AO327" s="32" t="n">
        <f aca="false">AC327-AJ327</f>
        <v>175203</v>
      </c>
      <c r="AP327" s="2" t="n">
        <v>35750</v>
      </c>
      <c r="AQ327" s="56" t="s">
        <v>73</v>
      </c>
      <c r="AR327" s="56" t="s">
        <v>73</v>
      </c>
      <c r="AS327" s="56" t="s">
        <v>73</v>
      </c>
      <c r="AX327" s="32" t="n">
        <f aca="false">+M327</f>
        <v>30060.45</v>
      </c>
      <c r="AY327" s="32" t="n">
        <f aca="false">+N327</f>
        <v>0</v>
      </c>
      <c r="AZ327" s="32" t="n">
        <f aca="false">+R327</f>
        <v>32892.54</v>
      </c>
      <c r="BA327" s="32" t="n">
        <f aca="false">+'load Info'!S327</f>
        <v>0</v>
      </c>
      <c r="BB327" s="32" t="n">
        <f aca="false">+X327</f>
        <v>0</v>
      </c>
      <c r="BE327" s="57" t="n">
        <f aca="false">IF(AX327&lt;0,AX327,0)</f>
        <v>0</v>
      </c>
      <c r="BF327" s="57" t="n">
        <f aca="false">IF(AY327&lt;0,AY327,0)</f>
        <v>0</v>
      </c>
      <c r="BG327" s="57" t="n">
        <f aca="false">IF(AZ327&lt;0,AZ327,0)</f>
        <v>0</v>
      </c>
      <c r="BH327" s="57" t="n">
        <f aca="false">IF(BA327&lt;0,BA327,0)</f>
        <v>0</v>
      </c>
      <c r="BI327" s="57" t="n">
        <f aca="false">IF(BB327&lt;0,BB327,0)</f>
        <v>0</v>
      </c>
      <c r="BJ327" s="32" t="n">
        <f aca="false">SUM(BE327:BI327)</f>
        <v>0</v>
      </c>
    </row>
    <row r="328" customFormat="false" ht="12.75" hidden="false" customHeight="false" outlineLevel="0" collapsed="false">
      <c r="B328" s="9" t="n">
        <f aca="false">+MONTH(D328)</f>
        <v>11</v>
      </c>
      <c r="D328" s="2" t="n">
        <v>35751</v>
      </c>
      <c r="E328" s="62" t="n">
        <v>26</v>
      </c>
      <c r="F328" s="62" t="n">
        <v>28</v>
      </c>
      <c r="G328" s="62" t="n">
        <v>31</v>
      </c>
      <c r="H328" s="62" t="n">
        <v>47</v>
      </c>
      <c r="I328" s="50" t="n">
        <f aca="false">AVERAGE(G328:H328)</f>
        <v>39</v>
      </c>
      <c r="J328" s="37" t="s">
        <v>72</v>
      </c>
      <c r="K328" s="5" t="n">
        <v>42358</v>
      </c>
      <c r="L328" s="54" t="n">
        <v>15600</v>
      </c>
      <c r="M328" s="54" t="n">
        <v>39059.45</v>
      </c>
      <c r="N328" s="54" t="n">
        <v>0</v>
      </c>
      <c r="O328" s="63"/>
      <c r="P328" s="5" t="n">
        <v>24391</v>
      </c>
      <c r="Q328" s="54" t="n">
        <v>5489</v>
      </c>
      <c r="R328" s="63" t="n">
        <v>50696.94</v>
      </c>
      <c r="S328" s="54" t="n">
        <v>0</v>
      </c>
      <c r="T328" s="54"/>
      <c r="U328" s="54" t="n">
        <v>-201.44235</v>
      </c>
      <c r="V328" s="5" t="n">
        <v>10031</v>
      </c>
      <c r="W328" s="54" t="n">
        <v>22099</v>
      </c>
      <c r="X328" s="54" t="n">
        <v>0</v>
      </c>
      <c r="Y328" s="54" t="n">
        <v>0</v>
      </c>
      <c r="Z328" s="63" t="n">
        <v>-321</v>
      </c>
      <c r="AA328" s="54" t="n">
        <v>0</v>
      </c>
      <c r="AB328" s="53" t="n">
        <f aca="false">SUM(K328:Z328)</f>
        <v>209201.94765</v>
      </c>
      <c r="AC328" s="54" t="n">
        <v>209440</v>
      </c>
      <c r="AD328" s="54" t="n">
        <v>73019</v>
      </c>
      <c r="AE328" s="54" t="n">
        <v>27427</v>
      </c>
      <c r="AF328" s="54" t="n">
        <v>14427</v>
      </c>
      <c r="AG328" s="54" t="n">
        <v>0</v>
      </c>
      <c r="AH328" s="53" t="n">
        <f aca="false">SUM(AC328:AG328)</f>
        <v>324313</v>
      </c>
      <c r="AI328" s="55" t="n">
        <f aca="false">+AB328-L328-Q328</f>
        <v>188112.94765</v>
      </c>
      <c r="AJ328" s="32" t="n">
        <f aca="false">L328+Q328</f>
        <v>21089</v>
      </c>
      <c r="AK328" s="56" t="s">
        <v>73</v>
      </c>
      <c r="AL328" s="56" t="s">
        <v>73</v>
      </c>
      <c r="AM328" s="56" t="n">
        <v>0</v>
      </c>
      <c r="AN328" s="32" t="n">
        <f aca="false">+AJ328-AM328</f>
        <v>21089</v>
      </c>
      <c r="AO328" s="32" t="n">
        <f aca="false">AC328-AJ328</f>
        <v>188351</v>
      </c>
      <c r="AP328" s="2" t="n">
        <v>35751</v>
      </c>
      <c r="AQ328" s="56" t="s">
        <v>73</v>
      </c>
      <c r="AR328" s="56" t="s">
        <v>73</v>
      </c>
      <c r="AS328" s="56" t="s">
        <v>73</v>
      </c>
      <c r="AX328" s="32" t="n">
        <f aca="false">+M328</f>
        <v>39059.45</v>
      </c>
      <c r="AY328" s="32" t="n">
        <f aca="false">+N328</f>
        <v>0</v>
      </c>
      <c r="AZ328" s="32" t="n">
        <f aca="false">+R328</f>
        <v>50696.94</v>
      </c>
      <c r="BA328" s="32" t="n">
        <f aca="false">+'load Info'!S328</f>
        <v>0</v>
      </c>
      <c r="BB328" s="32" t="n">
        <f aca="false">+X328</f>
        <v>0</v>
      </c>
      <c r="BE328" s="57" t="n">
        <f aca="false">IF(AX328&lt;0,AX328,0)</f>
        <v>0</v>
      </c>
      <c r="BF328" s="57" t="n">
        <f aca="false">IF(AY328&lt;0,AY328,0)</f>
        <v>0</v>
      </c>
      <c r="BG328" s="57" t="n">
        <f aca="false">IF(AZ328&lt;0,AZ328,0)</f>
        <v>0</v>
      </c>
      <c r="BH328" s="57" t="n">
        <f aca="false">IF(BA328&lt;0,BA328,0)</f>
        <v>0</v>
      </c>
      <c r="BI328" s="57" t="n">
        <f aca="false">IF(BB328&lt;0,BB328,0)</f>
        <v>0</v>
      </c>
      <c r="BJ328" s="32" t="n">
        <f aca="false">SUM(BE328:BI328)</f>
        <v>0</v>
      </c>
    </row>
    <row r="329" customFormat="false" ht="12.75" hidden="false" customHeight="false" outlineLevel="0" collapsed="false">
      <c r="B329" s="9" t="n">
        <f aca="false">+MONTH(D329)</f>
        <v>11</v>
      </c>
      <c r="D329" s="2" t="n">
        <v>35752</v>
      </c>
      <c r="E329" s="62" t="n">
        <v>25</v>
      </c>
      <c r="F329" s="62" t="n">
        <v>26</v>
      </c>
      <c r="G329" s="62" t="n">
        <v>27</v>
      </c>
      <c r="H329" s="62" t="n">
        <v>52</v>
      </c>
      <c r="I329" s="50" t="n">
        <f aca="false">AVERAGE(G329:H329)</f>
        <v>39.5</v>
      </c>
      <c r="J329" s="37" t="s">
        <v>72</v>
      </c>
      <c r="K329" s="5" t="n">
        <v>52965</v>
      </c>
      <c r="L329" s="54" t="n">
        <v>21088</v>
      </c>
      <c r="M329" s="54" t="n">
        <v>24301.35</v>
      </c>
      <c r="N329" s="54" t="n">
        <v>0</v>
      </c>
      <c r="O329" s="63"/>
      <c r="P329" s="5" t="n">
        <v>24391</v>
      </c>
      <c r="Q329" s="54" t="n">
        <v>5858</v>
      </c>
      <c r="R329" s="63" t="n">
        <v>32822.285</v>
      </c>
      <c r="S329" s="54" t="n">
        <v>0</v>
      </c>
      <c r="T329" s="54"/>
      <c r="U329" s="54" t="n">
        <v>-157.6782125</v>
      </c>
      <c r="V329" s="5" t="n">
        <v>10031</v>
      </c>
      <c r="W329" s="54" t="n">
        <v>22099</v>
      </c>
      <c r="X329" s="54" t="n">
        <v>0</v>
      </c>
      <c r="Y329" s="54" t="n">
        <v>0</v>
      </c>
      <c r="Z329" s="63" t="n">
        <v>-321</v>
      </c>
      <c r="AA329" s="54" t="n">
        <v>0</v>
      </c>
      <c r="AB329" s="53" t="n">
        <f aca="false">SUM(K329:Z329)</f>
        <v>193076.9567875</v>
      </c>
      <c r="AC329" s="54" t="n">
        <v>195460</v>
      </c>
      <c r="AD329" s="54" t="n">
        <v>81478</v>
      </c>
      <c r="AE329" s="54" t="n">
        <v>3414</v>
      </c>
      <c r="AF329" s="54" t="n">
        <v>13781</v>
      </c>
      <c r="AG329" s="54" t="n">
        <v>0</v>
      </c>
      <c r="AH329" s="53" t="n">
        <f aca="false">SUM(AC329:AG329)</f>
        <v>294133</v>
      </c>
      <c r="AI329" s="55" t="n">
        <f aca="false">+AB329-L329-Q329</f>
        <v>166130.9567875</v>
      </c>
      <c r="AJ329" s="32" t="n">
        <f aca="false">L329+Q329</f>
        <v>26946</v>
      </c>
      <c r="AK329" s="56" t="s">
        <v>73</v>
      </c>
      <c r="AL329" s="56" t="s">
        <v>73</v>
      </c>
      <c r="AM329" s="56" t="n">
        <v>0</v>
      </c>
      <c r="AN329" s="32" t="n">
        <f aca="false">+AJ329-AM329</f>
        <v>26946</v>
      </c>
      <c r="AO329" s="32" t="n">
        <f aca="false">AC329-AJ329</f>
        <v>168514</v>
      </c>
      <c r="AP329" s="2" t="n">
        <v>35752</v>
      </c>
      <c r="AQ329" s="56" t="s">
        <v>73</v>
      </c>
      <c r="AR329" s="56" t="s">
        <v>73</v>
      </c>
      <c r="AS329" s="56" t="s">
        <v>73</v>
      </c>
      <c r="AX329" s="32" t="n">
        <f aca="false">+M329</f>
        <v>24301.35</v>
      </c>
      <c r="AY329" s="32" t="n">
        <f aca="false">+N329</f>
        <v>0</v>
      </c>
      <c r="AZ329" s="32" t="n">
        <f aca="false">+R329</f>
        <v>32822.285</v>
      </c>
      <c r="BA329" s="32" t="n">
        <f aca="false">+'load Info'!S329</f>
        <v>0</v>
      </c>
      <c r="BB329" s="32" t="n">
        <f aca="false">+X329</f>
        <v>0</v>
      </c>
      <c r="BE329" s="57" t="n">
        <f aca="false">IF(AX329&lt;0,AX329,0)</f>
        <v>0</v>
      </c>
      <c r="BF329" s="57" t="n">
        <f aca="false">IF(AY329&lt;0,AY329,0)</f>
        <v>0</v>
      </c>
      <c r="BG329" s="57" t="n">
        <f aca="false">IF(AZ329&lt;0,AZ329,0)</f>
        <v>0</v>
      </c>
      <c r="BH329" s="57" t="n">
        <f aca="false">IF(BA329&lt;0,BA329,0)</f>
        <v>0</v>
      </c>
      <c r="BI329" s="57" t="n">
        <f aca="false">IF(BB329&lt;0,BB329,0)</f>
        <v>0</v>
      </c>
      <c r="BJ329" s="32" t="n">
        <f aca="false">SUM(BE329:BI329)</f>
        <v>0</v>
      </c>
    </row>
    <row r="330" customFormat="false" ht="12.75" hidden="false" customHeight="false" outlineLevel="0" collapsed="false">
      <c r="B330" s="9" t="n">
        <f aca="false">+MONTH(D330)</f>
        <v>11</v>
      </c>
      <c r="D330" s="2" t="n">
        <v>35753</v>
      </c>
      <c r="E330" s="62" t="n">
        <v>25</v>
      </c>
      <c r="F330" s="62" t="n">
        <v>24</v>
      </c>
      <c r="G330" s="62" t="n">
        <v>30</v>
      </c>
      <c r="H330" s="62" t="n">
        <v>50</v>
      </c>
      <c r="I330" s="50" t="n">
        <f aca="false">AVERAGE(G330:H330)</f>
        <v>40</v>
      </c>
      <c r="J330" s="37" t="s">
        <v>72</v>
      </c>
      <c r="K330" s="5" t="n">
        <v>52965</v>
      </c>
      <c r="L330" s="54" t="n">
        <v>21380</v>
      </c>
      <c r="M330" s="54" t="n">
        <v>14348.35</v>
      </c>
      <c r="N330" s="54" t="n">
        <v>0</v>
      </c>
      <c r="O330" s="63"/>
      <c r="P330" s="5" t="n">
        <v>61023</v>
      </c>
      <c r="Q330" s="54" t="n">
        <v>5858</v>
      </c>
      <c r="R330" s="63" t="n">
        <v>2431.85</v>
      </c>
      <c r="S330" s="54" t="n">
        <v>0</v>
      </c>
      <c r="T330" s="54"/>
      <c r="U330" s="54" t="n">
        <v>-173.282125</v>
      </c>
      <c r="V330" s="5" t="n">
        <v>10031</v>
      </c>
      <c r="W330" s="54" t="n">
        <v>22099</v>
      </c>
      <c r="X330" s="54" t="n">
        <v>0</v>
      </c>
      <c r="Y330" s="54" t="n">
        <v>0</v>
      </c>
      <c r="Z330" s="63" t="n">
        <v>-321</v>
      </c>
      <c r="AA330" s="54" t="n">
        <v>0</v>
      </c>
      <c r="AB330" s="53" t="n">
        <f aca="false">SUM(K330:Z330)</f>
        <v>189641.917875</v>
      </c>
      <c r="AC330" s="54" t="n">
        <v>189073</v>
      </c>
      <c r="AD330" s="54" t="n">
        <v>37730</v>
      </c>
      <c r="AE330" s="54" t="n">
        <v>149</v>
      </c>
      <c r="AF330" s="54" t="n">
        <v>12703</v>
      </c>
      <c r="AG330" s="54" t="n">
        <v>0</v>
      </c>
      <c r="AH330" s="53" t="n">
        <f aca="false">SUM(AC330:AG330)</f>
        <v>239655</v>
      </c>
      <c r="AI330" s="55" t="n">
        <f aca="false">+AB330-L330-Q330</f>
        <v>162403.917875</v>
      </c>
      <c r="AJ330" s="32" t="n">
        <f aca="false">L330+Q330</f>
        <v>27238</v>
      </c>
      <c r="AK330" s="56" t="s">
        <v>73</v>
      </c>
      <c r="AL330" s="56" t="s">
        <v>73</v>
      </c>
      <c r="AM330" s="56" t="n">
        <v>0</v>
      </c>
      <c r="AN330" s="32" t="n">
        <f aca="false">+AJ330-AM330</f>
        <v>27238</v>
      </c>
      <c r="AO330" s="32" t="n">
        <f aca="false">AC330-AJ330</f>
        <v>161835</v>
      </c>
      <c r="AP330" s="2" t="n">
        <v>35753</v>
      </c>
      <c r="AQ330" s="56" t="s">
        <v>73</v>
      </c>
      <c r="AR330" s="56" t="s">
        <v>73</v>
      </c>
      <c r="AS330" s="56" t="s">
        <v>73</v>
      </c>
      <c r="AX330" s="32" t="n">
        <f aca="false">+M330</f>
        <v>14348.35</v>
      </c>
      <c r="AY330" s="32" t="n">
        <f aca="false">+N330</f>
        <v>0</v>
      </c>
      <c r="AZ330" s="32" t="n">
        <f aca="false">+R330</f>
        <v>2431.85</v>
      </c>
      <c r="BA330" s="32" t="n">
        <f aca="false">+'load Info'!S330</f>
        <v>0</v>
      </c>
      <c r="BB330" s="32" t="n">
        <f aca="false">+X330</f>
        <v>0</v>
      </c>
      <c r="BE330" s="57" t="n">
        <f aca="false">IF(AX330&lt;0,AX330,0)</f>
        <v>0</v>
      </c>
      <c r="BF330" s="57" t="n">
        <f aca="false">IF(AY330&lt;0,AY330,0)</f>
        <v>0</v>
      </c>
      <c r="BG330" s="57" t="n">
        <f aca="false">IF(AZ330&lt;0,AZ330,0)</f>
        <v>0</v>
      </c>
      <c r="BH330" s="57" t="n">
        <f aca="false">IF(BA330&lt;0,BA330,0)</f>
        <v>0</v>
      </c>
      <c r="BI330" s="57" t="n">
        <f aca="false">IF(BB330&lt;0,BB330,0)</f>
        <v>0</v>
      </c>
      <c r="BJ330" s="32" t="n">
        <f aca="false">SUM(BE330:BI330)</f>
        <v>0</v>
      </c>
    </row>
    <row r="331" customFormat="false" ht="12.75" hidden="false" customHeight="false" outlineLevel="0" collapsed="false">
      <c r="B331" s="9" t="n">
        <f aca="false">+MONTH(D331)</f>
        <v>11</v>
      </c>
      <c r="D331" s="2" t="n">
        <v>35754</v>
      </c>
      <c r="E331" s="62" t="n">
        <v>17</v>
      </c>
      <c r="F331" s="62" t="n">
        <v>16</v>
      </c>
      <c r="G331" s="62" t="n">
        <v>32</v>
      </c>
      <c r="H331" s="62" t="n">
        <v>63</v>
      </c>
      <c r="I331" s="50" t="n">
        <f aca="false">AVERAGE(G331:H331)</f>
        <v>47.5</v>
      </c>
      <c r="J331" s="37" t="s">
        <v>72</v>
      </c>
      <c r="K331" s="5" t="n">
        <v>52965</v>
      </c>
      <c r="L331" s="54" t="n">
        <v>21414</v>
      </c>
      <c r="M331" s="54" t="n">
        <v>-3404.65</v>
      </c>
      <c r="N331" s="54" t="n">
        <v>0</v>
      </c>
      <c r="O331" s="63"/>
      <c r="P331" s="5" t="n">
        <v>65970</v>
      </c>
      <c r="Q331" s="54" t="n">
        <v>5858</v>
      </c>
      <c r="R331" s="63" t="n">
        <v>-10861.965</v>
      </c>
      <c r="S331" s="54" t="n">
        <v>0</v>
      </c>
      <c r="T331" s="54"/>
      <c r="U331" s="54" t="n">
        <v>-152.4150875</v>
      </c>
      <c r="V331" s="5" t="n">
        <v>10031</v>
      </c>
      <c r="W331" s="54" t="n">
        <v>17099</v>
      </c>
      <c r="X331" s="54" t="n">
        <v>0</v>
      </c>
      <c r="Y331" s="54" t="n">
        <v>0</v>
      </c>
      <c r="Z331" s="63" t="n">
        <v>-271</v>
      </c>
      <c r="AA331" s="54" t="n">
        <v>0</v>
      </c>
      <c r="AB331" s="53" t="n">
        <f aca="false">SUM(K331:Z331)</f>
        <v>158646.9699125</v>
      </c>
      <c r="AC331" s="54" t="n">
        <v>154157</v>
      </c>
      <c r="AD331" s="54" t="n">
        <v>40652</v>
      </c>
      <c r="AE331" s="54" t="n">
        <v>0</v>
      </c>
      <c r="AF331" s="54" t="n">
        <v>10813</v>
      </c>
      <c r="AG331" s="54" t="n">
        <v>0</v>
      </c>
      <c r="AH331" s="53" t="n">
        <f aca="false">SUM(AC331:AG331)</f>
        <v>205622</v>
      </c>
      <c r="AI331" s="55" t="n">
        <f aca="false">+AB331-L331-Q331</f>
        <v>131374.9699125</v>
      </c>
      <c r="AJ331" s="32" t="n">
        <f aca="false">L331+Q331</f>
        <v>27272</v>
      </c>
      <c r="AK331" s="56" t="s">
        <v>73</v>
      </c>
      <c r="AL331" s="56" t="s">
        <v>73</v>
      </c>
      <c r="AM331" s="56" t="n">
        <v>0</v>
      </c>
      <c r="AN331" s="32" t="n">
        <f aca="false">+AJ331-AM331</f>
        <v>27272</v>
      </c>
      <c r="AO331" s="32" t="n">
        <f aca="false">AC331-AJ331</f>
        <v>126885</v>
      </c>
      <c r="AP331" s="2" t="n">
        <v>35754</v>
      </c>
      <c r="AQ331" s="56" t="s">
        <v>73</v>
      </c>
      <c r="AR331" s="56" t="s">
        <v>73</v>
      </c>
      <c r="AS331" s="56" t="s">
        <v>73</v>
      </c>
      <c r="AX331" s="32" t="n">
        <f aca="false">+M331</f>
        <v>-3404.65</v>
      </c>
      <c r="AY331" s="32" t="n">
        <f aca="false">+N331</f>
        <v>0</v>
      </c>
      <c r="AZ331" s="32" t="n">
        <f aca="false">+R331</f>
        <v>-10861.965</v>
      </c>
      <c r="BA331" s="32" t="n">
        <f aca="false">+'load Info'!S331</f>
        <v>0</v>
      </c>
      <c r="BB331" s="32" t="n">
        <f aca="false">+X331</f>
        <v>0</v>
      </c>
      <c r="BE331" s="57" t="n">
        <f aca="false">IF(AX331&lt;0,AX331,0)</f>
        <v>-3404.65</v>
      </c>
      <c r="BF331" s="57" t="n">
        <f aca="false">IF(AY331&lt;0,AY331,0)</f>
        <v>0</v>
      </c>
      <c r="BG331" s="57" t="n">
        <f aca="false">IF(AZ331&lt;0,AZ331,0)</f>
        <v>-10861.965</v>
      </c>
      <c r="BH331" s="57" t="n">
        <f aca="false">IF(BA331&lt;0,BA331,0)</f>
        <v>0</v>
      </c>
      <c r="BI331" s="57" t="n">
        <f aca="false">IF(BB331&lt;0,BB331,0)</f>
        <v>0</v>
      </c>
      <c r="BJ331" s="32" t="n">
        <f aca="false">SUM(BE331:BI331)</f>
        <v>-14266.615</v>
      </c>
    </row>
    <row r="332" customFormat="false" ht="12.75" hidden="false" customHeight="false" outlineLevel="0" collapsed="false">
      <c r="B332" s="9" t="n">
        <f aca="false">+MONTH(D332)</f>
        <v>11</v>
      </c>
      <c r="D332" s="2" t="n">
        <v>35755</v>
      </c>
      <c r="E332" s="62" t="n">
        <v>12</v>
      </c>
      <c r="F332" s="62" t="n">
        <v>2</v>
      </c>
      <c r="G332" s="62" t="n">
        <v>39</v>
      </c>
      <c r="H332" s="62" t="n">
        <v>66</v>
      </c>
      <c r="I332" s="50" t="n">
        <f aca="false">AVERAGE(G332:H332)</f>
        <v>52.5</v>
      </c>
      <c r="J332" s="37" t="s">
        <v>72</v>
      </c>
      <c r="K332" s="5" t="n">
        <v>52965</v>
      </c>
      <c r="L332" s="54" t="n">
        <v>21140</v>
      </c>
      <c r="M332" s="54" t="n">
        <v>-16253.65</v>
      </c>
      <c r="N332" s="54" t="n">
        <v>0</v>
      </c>
      <c r="O332" s="63"/>
      <c r="P332" s="5" t="n">
        <v>26821</v>
      </c>
      <c r="Q332" s="54" t="n">
        <v>5858</v>
      </c>
      <c r="R332" s="63" t="n">
        <v>-16131.735</v>
      </c>
      <c r="S332" s="54" t="n">
        <v>0</v>
      </c>
      <c r="T332" s="54"/>
      <c r="U332" s="54" t="n">
        <v>-41.3681625</v>
      </c>
      <c r="V332" s="5" t="n">
        <v>10031</v>
      </c>
      <c r="W332" s="54" t="n">
        <v>22099</v>
      </c>
      <c r="X332" s="54" t="n">
        <v>0</v>
      </c>
      <c r="Y332" s="54" t="n">
        <v>0</v>
      </c>
      <c r="Z332" s="63" t="n">
        <v>-321</v>
      </c>
      <c r="AA332" s="54" t="n">
        <v>0</v>
      </c>
      <c r="AB332" s="53" t="n">
        <f aca="false">SUM(K332:Z332)</f>
        <v>106166.2468375</v>
      </c>
      <c r="AC332" s="54" t="n">
        <v>105206</v>
      </c>
      <c r="AD332" s="54" t="n">
        <v>1731</v>
      </c>
      <c r="AE332" s="54" t="n">
        <v>113</v>
      </c>
      <c r="AF332" s="54" t="n">
        <v>10223</v>
      </c>
      <c r="AG332" s="54" t="n">
        <v>0</v>
      </c>
      <c r="AH332" s="53" t="n">
        <f aca="false">SUM(AC332:AG332)</f>
        <v>117273</v>
      </c>
      <c r="AI332" s="55" t="n">
        <f aca="false">+AB332-L332-Q332</f>
        <v>79168.2468375</v>
      </c>
      <c r="AJ332" s="32" t="n">
        <f aca="false">L332+Q332</f>
        <v>26998</v>
      </c>
      <c r="AK332" s="56" t="s">
        <v>73</v>
      </c>
      <c r="AL332" s="56" t="s">
        <v>73</v>
      </c>
      <c r="AM332" s="56" t="n">
        <v>0</v>
      </c>
      <c r="AN332" s="32" t="n">
        <f aca="false">+AJ332-AM332</f>
        <v>26998</v>
      </c>
      <c r="AO332" s="32" t="n">
        <f aca="false">AC332-AJ332</f>
        <v>78208</v>
      </c>
      <c r="AP332" s="2" t="n">
        <v>35755</v>
      </c>
      <c r="AQ332" s="56" t="s">
        <v>73</v>
      </c>
      <c r="AR332" s="56" t="s">
        <v>73</v>
      </c>
      <c r="AS332" s="56" t="s">
        <v>73</v>
      </c>
      <c r="AX332" s="32" t="n">
        <f aca="false">+M332</f>
        <v>-16253.65</v>
      </c>
      <c r="AY332" s="32" t="n">
        <f aca="false">+N332</f>
        <v>0</v>
      </c>
      <c r="AZ332" s="32" t="n">
        <f aca="false">+R332</f>
        <v>-16131.735</v>
      </c>
      <c r="BA332" s="32" t="n">
        <f aca="false">+'load Info'!S332</f>
        <v>0</v>
      </c>
      <c r="BB332" s="32" t="n">
        <f aca="false">+X332</f>
        <v>0</v>
      </c>
      <c r="BE332" s="57" t="n">
        <f aca="false">IF(AX332&lt;0,AX332,0)</f>
        <v>-16253.65</v>
      </c>
      <c r="BF332" s="57" t="n">
        <f aca="false">IF(AY332&lt;0,AY332,0)</f>
        <v>0</v>
      </c>
      <c r="BG332" s="57" t="n">
        <f aca="false">IF(AZ332&lt;0,AZ332,0)</f>
        <v>-16131.735</v>
      </c>
      <c r="BH332" s="57" t="n">
        <f aca="false">IF(BA332&lt;0,BA332,0)</f>
        <v>0</v>
      </c>
      <c r="BI332" s="57" t="n">
        <f aca="false">IF(BB332&lt;0,BB332,0)</f>
        <v>0</v>
      </c>
      <c r="BJ332" s="32" t="n">
        <f aca="false">SUM(BE332:BI332)</f>
        <v>-32385.385</v>
      </c>
    </row>
    <row r="333" customFormat="false" ht="12.75" hidden="false" customHeight="false" outlineLevel="0" collapsed="false">
      <c r="B333" s="9" t="n">
        <f aca="false">+MONTH(D333)</f>
        <v>11</v>
      </c>
      <c r="D333" s="2" t="n">
        <v>35756</v>
      </c>
      <c r="E333" s="62" t="n">
        <v>3</v>
      </c>
      <c r="F333" s="62" t="n">
        <v>7</v>
      </c>
      <c r="G333" s="62" t="n">
        <v>53</v>
      </c>
      <c r="H333" s="62" t="n">
        <v>70</v>
      </c>
      <c r="I333" s="50" t="n">
        <f aca="false">AVERAGE(G333:H333)</f>
        <v>61.5</v>
      </c>
      <c r="J333" s="37" t="s">
        <v>72</v>
      </c>
      <c r="K333" s="5" t="n">
        <v>52965</v>
      </c>
      <c r="L333" s="54" t="n">
        <v>19309</v>
      </c>
      <c r="M333" s="54" t="n">
        <v>-27338.65</v>
      </c>
      <c r="N333" s="54" t="n">
        <v>0</v>
      </c>
      <c r="O333" s="63"/>
      <c r="P333" s="5" t="n">
        <v>26821</v>
      </c>
      <c r="Q333" s="54" t="n">
        <v>8489</v>
      </c>
      <c r="R333" s="63" t="n">
        <v>-23824.3575</v>
      </c>
      <c r="S333" s="54" t="n">
        <v>0</v>
      </c>
      <c r="T333" s="54"/>
      <c r="U333" s="54" t="n">
        <v>-28.71410625</v>
      </c>
      <c r="V333" s="5" t="n">
        <v>10031</v>
      </c>
      <c r="W333" s="54" t="n">
        <v>22099</v>
      </c>
      <c r="X333" s="54" t="n">
        <v>0</v>
      </c>
      <c r="Y333" s="54" t="n">
        <v>0</v>
      </c>
      <c r="Z333" s="63" t="n">
        <v>-321</v>
      </c>
      <c r="AA333" s="54" t="n">
        <v>0</v>
      </c>
      <c r="AB333" s="53" t="n">
        <f aca="false">SUM(K333:Z333)</f>
        <v>88201.27839375</v>
      </c>
      <c r="AC333" s="54" t="n">
        <v>82594</v>
      </c>
      <c r="AD333" s="54" t="n">
        <v>0</v>
      </c>
      <c r="AE333" s="54" t="n">
        <v>609</v>
      </c>
      <c r="AF333" s="54" t="n">
        <v>7453</v>
      </c>
      <c r="AG333" s="54" t="n">
        <v>0</v>
      </c>
      <c r="AH333" s="53" t="n">
        <f aca="false">SUM(AC333:AG333)</f>
        <v>90656</v>
      </c>
      <c r="AI333" s="55" t="n">
        <f aca="false">+AB333-L333-Q333</f>
        <v>60403.27839375</v>
      </c>
      <c r="AJ333" s="32" t="n">
        <f aca="false">L333+Q333</f>
        <v>27798</v>
      </c>
      <c r="AK333" s="56" t="s">
        <v>73</v>
      </c>
      <c r="AL333" s="56" t="s">
        <v>73</v>
      </c>
      <c r="AM333" s="56" t="n">
        <v>0</v>
      </c>
      <c r="AN333" s="32" t="n">
        <f aca="false">+AJ333-AM333</f>
        <v>27798</v>
      </c>
      <c r="AO333" s="32" t="n">
        <f aca="false">AC333-AJ333</f>
        <v>54796</v>
      </c>
      <c r="AP333" s="2" t="n">
        <v>35756</v>
      </c>
      <c r="AQ333" s="56" t="s">
        <v>73</v>
      </c>
      <c r="AR333" s="56" t="s">
        <v>73</v>
      </c>
      <c r="AS333" s="56" t="s">
        <v>73</v>
      </c>
      <c r="AX333" s="32" t="n">
        <f aca="false">+M333</f>
        <v>-27338.65</v>
      </c>
      <c r="AY333" s="32" t="n">
        <f aca="false">+N333</f>
        <v>0</v>
      </c>
      <c r="AZ333" s="32" t="n">
        <f aca="false">+R333</f>
        <v>-23824.3575</v>
      </c>
      <c r="BA333" s="32" t="n">
        <f aca="false">+'load Info'!S333</f>
        <v>0</v>
      </c>
      <c r="BB333" s="32" t="n">
        <f aca="false">+X333</f>
        <v>0</v>
      </c>
      <c r="BE333" s="57" t="n">
        <f aca="false">IF(AX333&lt;0,AX333,0)</f>
        <v>-27338.65</v>
      </c>
      <c r="BF333" s="57" t="n">
        <f aca="false">IF(AY333&lt;0,AY333,0)</f>
        <v>0</v>
      </c>
      <c r="BG333" s="57" t="n">
        <f aca="false">IF(AZ333&lt;0,AZ333,0)</f>
        <v>-23824.3575</v>
      </c>
      <c r="BH333" s="57" t="n">
        <f aca="false">IF(BA333&lt;0,BA333,0)</f>
        <v>0</v>
      </c>
      <c r="BI333" s="57" t="n">
        <f aca="false">IF(BB333&lt;0,BB333,0)</f>
        <v>0</v>
      </c>
      <c r="BJ333" s="32" t="n">
        <f aca="false">SUM(BE333:BI333)</f>
        <v>-51163.0075</v>
      </c>
    </row>
    <row r="334" customFormat="false" ht="12.75" hidden="false" customHeight="false" outlineLevel="0" collapsed="false">
      <c r="B334" s="9" t="n">
        <f aca="false">+MONTH(D334)</f>
        <v>11</v>
      </c>
      <c r="D334" s="2" t="n">
        <v>35757</v>
      </c>
      <c r="E334" s="62" t="n">
        <v>16</v>
      </c>
      <c r="F334" s="62" t="n">
        <v>17</v>
      </c>
      <c r="G334" s="62" t="n">
        <v>43</v>
      </c>
      <c r="H334" s="62" t="n">
        <v>55</v>
      </c>
      <c r="I334" s="50" t="n">
        <f aca="false">AVERAGE(G334:H334)</f>
        <v>49</v>
      </c>
      <c r="J334" s="37" t="s">
        <v>72</v>
      </c>
      <c r="K334" s="5" t="n">
        <v>52965</v>
      </c>
      <c r="L334" s="54" t="n">
        <v>20275</v>
      </c>
      <c r="M334" s="54" t="n">
        <v>-2161.65</v>
      </c>
      <c r="N334" s="54" t="n">
        <v>0</v>
      </c>
      <c r="O334" s="63"/>
      <c r="P334" s="5" t="n">
        <v>26821</v>
      </c>
      <c r="Q334" s="54" t="n">
        <v>8489</v>
      </c>
      <c r="R334" s="63" t="n">
        <v>-8561.295</v>
      </c>
      <c r="S334" s="54" t="n">
        <v>0</v>
      </c>
      <c r="T334" s="54"/>
      <c r="U334" s="54" t="n">
        <v>-66.8717625</v>
      </c>
      <c r="V334" s="5" t="n">
        <v>10031</v>
      </c>
      <c r="W334" s="54" t="n">
        <v>22099</v>
      </c>
      <c r="X334" s="54" t="n">
        <v>0</v>
      </c>
      <c r="Y334" s="54" t="n">
        <v>0</v>
      </c>
      <c r="Z334" s="63" t="n">
        <v>-321</v>
      </c>
      <c r="AA334" s="54" t="n">
        <v>0</v>
      </c>
      <c r="AB334" s="53" t="n">
        <f aca="false">SUM(K334:Z334)</f>
        <v>129569.1832375</v>
      </c>
      <c r="AC334" s="54" t="n">
        <v>135588</v>
      </c>
      <c r="AD334" s="54" t="n">
        <v>29428</v>
      </c>
      <c r="AE334" s="54" t="n">
        <v>6021</v>
      </c>
      <c r="AF334" s="54" t="n">
        <v>11169</v>
      </c>
      <c r="AG334" s="54" t="n">
        <v>0</v>
      </c>
      <c r="AH334" s="53" t="n">
        <f aca="false">SUM(AC334:AG334)</f>
        <v>182206</v>
      </c>
      <c r="AI334" s="55" t="n">
        <f aca="false">+AB334-L334-Q334</f>
        <v>100805.1832375</v>
      </c>
      <c r="AJ334" s="32" t="n">
        <f aca="false">L334+Q334</f>
        <v>28764</v>
      </c>
      <c r="AK334" s="56" t="s">
        <v>73</v>
      </c>
      <c r="AL334" s="56" t="s">
        <v>73</v>
      </c>
      <c r="AM334" s="56" t="n">
        <v>0</v>
      </c>
      <c r="AN334" s="32" t="n">
        <f aca="false">+AJ334-AM334</f>
        <v>28764</v>
      </c>
      <c r="AO334" s="32" t="n">
        <f aca="false">AC334-AJ334</f>
        <v>106824</v>
      </c>
      <c r="AP334" s="2" t="n">
        <v>35757</v>
      </c>
      <c r="AQ334" s="56" t="s">
        <v>73</v>
      </c>
      <c r="AR334" s="56" t="s">
        <v>73</v>
      </c>
      <c r="AS334" s="56" t="s">
        <v>73</v>
      </c>
      <c r="AX334" s="32" t="n">
        <f aca="false">+M334</f>
        <v>-2161.65</v>
      </c>
      <c r="AY334" s="32" t="n">
        <f aca="false">+N334</f>
        <v>0</v>
      </c>
      <c r="AZ334" s="32" t="n">
        <f aca="false">+R334</f>
        <v>-8561.295</v>
      </c>
      <c r="BA334" s="32" t="n">
        <f aca="false">+'load Info'!S334</f>
        <v>0</v>
      </c>
      <c r="BB334" s="32" t="n">
        <f aca="false">+X334</f>
        <v>0</v>
      </c>
      <c r="BE334" s="57" t="n">
        <f aca="false">IF(AX334&lt;0,AX334,0)</f>
        <v>-2161.65</v>
      </c>
      <c r="BF334" s="57" t="n">
        <f aca="false">IF(AY334&lt;0,AY334,0)</f>
        <v>0</v>
      </c>
      <c r="BG334" s="57" t="n">
        <f aca="false">IF(AZ334&lt;0,AZ334,0)</f>
        <v>-8561.295</v>
      </c>
      <c r="BH334" s="57" t="n">
        <f aca="false">IF(BA334&lt;0,BA334,0)</f>
        <v>0</v>
      </c>
      <c r="BI334" s="57" t="n">
        <f aca="false">IF(BB334&lt;0,BB334,0)</f>
        <v>0</v>
      </c>
      <c r="BJ334" s="32" t="n">
        <f aca="false">SUM(BE334:BI334)</f>
        <v>-10722.945</v>
      </c>
    </row>
    <row r="335" customFormat="false" ht="12.75" hidden="false" customHeight="false" outlineLevel="0" collapsed="false">
      <c r="B335" s="9" t="n">
        <f aca="false">+MONTH(D335)</f>
        <v>11</v>
      </c>
      <c r="D335" s="2" t="n">
        <v>35758</v>
      </c>
      <c r="E335" s="62" t="n">
        <v>22</v>
      </c>
      <c r="F335" s="62" t="n">
        <v>25</v>
      </c>
      <c r="G335" s="62" t="n">
        <v>38</v>
      </c>
      <c r="H335" s="62" t="n">
        <v>47</v>
      </c>
      <c r="I335" s="50" t="n">
        <f aca="false">AVERAGE(G335:H335)</f>
        <v>42.5</v>
      </c>
      <c r="J335" s="37" t="s">
        <v>72</v>
      </c>
      <c r="K335" s="5" t="n">
        <v>52965</v>
      </c>
      <c r="L335" s="54" t="n">
        <v>11865</v>
      </c>
      <c r="M335" s="54" t="n">
        <v>31104.85</v>
      </c>
      <c r="N335" s="54" t="n">
        <v>0</v>
      </c>
      <c r="O335" s="63"/>
      <c r="P335" s="5" t="n">
        <v>31821</v>
      </c>
      <c r="Q335" s="54" t="n">
        <v>8489</v>
      </c>
      <c r="R335" s="63" t="n">
        <v>38841.385</v>
      </c>
      <c r="S335" s="54" t="n">
        <v>0</v>
      </c>
      <c r="T335" s="54"/>
      <c r="U335" s="54" t="n">
        <v>-197.8784625</v>
      </c>
      <c r="V335" s="5" t="n">
        <v>10031</v>
      </c>
      <c r="W335" s="54" t="n">
        <v>17099</v>
      </c>
      <c r="X335" s="54" t="n">
        <v>0</v>
      </c>
      <c r="Y335" s="54" t="n">
        <v>0</v>
      </c>
      <c r="Z335" s="63" t="n">
        <v>-271</v>
      </c>
      <c r="AA335" s="54" t="n">
        <v>0</v>
      </c>
      <c r="AB335" s="53" t="n">
        <f aca="false">SUM(K335:Z335)</f>
        <v>201747.3565375</v>
      </c>
      <c r="AC335" s="54" t="n">
        <v>199836</v>
      </c>
      <c r="AD335" s="54" t="n">
        <v>71382</v>
      </c>
      <c r="AE335" s="54" t="n">
        <v>30047</v>
      </c>
      <c r="AF335" s="54" t="n">
        <v>14956</v>
      </c>
      <c r="AG335" s="54" t="n">
        <v>0</v>
      </c>
      <c r="AH335" s="53" t="n">
        <f aca="false">SUM(AC335:AG335)</f>
        <v>316221</v>
      </c>
      <c r="AI335" s="55" t="n">
        <f aca="false">+AB335-L335-Q335</f>
        <v>181393.3565375</v>
      </c>
      <c r="AJ335" s="32" t="n">
        <f aca="false">L335+Q335</f>
        <v>20354</v>
      </c>
      <c r="AK335" s="56" t="s">
        <v>73</v>
      </c>
      <c r="AL335" s="56" t="s">
        <v>73</v>
      </c>
      <c r="AM335" s="56" t="n">
        <v>0</v>
      </c>
      <c r="AN335" s="32" t="n">
        <f aca="false">+AJ335-AM335</f>
        <v>20354</v>
      </c>
      <c r="AO335" s="32" t="n">
        <f aca="false">AC335-AJ335</f>
        <v>179482</v>
      </c>
      <c r="AP335" s="2" t="n">
        <v>35758</v>
      </c>
      <c r="AQ335" s="56" t="s">
        <v>73</v>
      </c>
      <c r="AR335" s="56" t="s">
        <v>73</v>
      </c>
      <c r="AS335" s="56" t="s">
        <v>73</v>
      </c>
      <c r="AX335" s="32" t="n">
        <f aca="false">+M335</f>
        <v>31104.85</v>
      </c>
      <c r="AY335" s="32" t="n">
        <f aca="false">+N335</f>
        <v>0</v>
      </c>
      <c r="AZ335" s="32" t="n">
        <f aca="false">+R335</f>
        <v>38841.385</v>
      </c>
      <c r="BA335" s="32" t="n">
        <f aca="false">+'load Info'!S335</f>
        <v>0</v>
      </c>
      <c r="BB335" s="32" t="n">
        <f aca="false">+X335</f>
        <v>0</v>
      </c>
      <c r="BE335" s="57" t="n">
        <f aca="false">IF(AX335&lt;0,AX335,0)</f>
        <v>0</v>
      </c>
      <c r="BF335" s="57" t="n">
        <f aca="false">IF(AY335&lt;0,AY335,0)</f>
        <v>0</v>
      </c>
      <c r="BG335" s="57" t="n">
        <f aca="false">IF(AZ335&lt;0,AZ335,0)</f>
        <v>0</v>
      </c>
      <c r="BH335" s="57" t="n">
        <f aca="false">IF(BA335&lt;0,BA335,0)</f>
        <v>0</v>
      </c>
      <c r="BI335" s="57" t="n">
        <f aca="false">IF(BB335&lt;0,BB335,0)</f>
        <v>0</v>
      </c>
      <c r="BJ335" s="32" t="n">
        <f aca="false">SUM(BE335:BI335)</f>
        <v>0</v>
      </c>
    </row>
    <row r="336" customFormat="false" ht="12.75" hidden="false" customHeight="false" outlineLevel="0" collapsed="false">
      <c r="B336" s="9" t="n">
        <f aca="false">+MONTH(D336)</f>
        <v>11</v>
      </c>
      <c r="D336" s="2" t="n">
        <v>35759</v>
      </c>
      <c r="E336" s="62" t="n">
        <v>24</v>
      </c>
      <c r="F336" s="62" t="n">
        <v>24</v>
      </c>
      <c r="G336" s="62" t="n">
        <v>33</v>
      </c>
      <c r="H336" s="62" t="n">
        <v>48</v>
      </c>
      <c r="I336" s="50" t="n">
        <f aca="false">AVERAGE(G336:H336)</f>
        <v>40.5</v>
      </c>
      <c r="J336" s="37" t="s">
        <v>72</v>
      </c>
      <c r="K336" s="5" t="n">
        <v>52965</v>
      </c>
      <c r="L336" s="54" t="n">
        <v>25482</v>
      </c>
      <c r="M336" s="54" t="n">
        <v>13111.35</v>
      </c>
      <c r="N336" s="54" t="n">
        <v>0</v>
      </c>
      <c r="O336" s="63"/>
      <c r="P336" s="5" t="n">
        <v>26821</v>
      </c>
      <c r="Q336" s="54" t="n">
        <v>9420</v>
      </c>
      <c r="R336" s="63" t="n">
        <v>28394.185</v>
      </c>
      <c r="S336" s="54" t="n">
        <v>0</v>
      </c>
      <c r="T336" s="54"/>
      <c r="U336" s="54" t="n">
        <v>-161.5879625</v>
      </c>
      <c r="V336" s="5" t="n">
        <v>10031</v>
      </c>
      <c r="W336" s="54" t="n">
        <v>22099</v>
      </c>
      <c r="X336" s="54" t="n">
        <v>0</v>
      </c>
      <c r="Y336" s="54" t="n">
        <v>0</v>
      </c>
      <c r="Z336" s="63" t="n">
        <v>-321</v>
      </c>
      <c r="AA336" s="54" t="n">
        <v>0</v>
      </c>
      <c r="AB336" s="53" t="n">
        <f aca="false">SUM(K336:Z336)</f>
        <v>187840.9470375</v>
      </c>
      <c r="AC336" s="54" t="n">
        <v>179659</v>
      </c>
      <c r="AD336" s="54" t="n">
        <v>17378</v>
      </c>
      <c r="AE336" s="54" t="n">
        <v>6949</v>
      </c>
      <c r="AF336" s="54" t="n">
        <v>13502</v>
      </c>
      <c r="AG336" s="54" t="n">
        <v>0</v>
      </c>
      <c r="AH336" s="53" t="n">
        <f aca="false">SUM(AC336:AG336)</f>
        <v>217488</v>
      </c>
      <c r="AI336" s="55" t="n">
        <f aca="false">+AB336-L336-Q336</f>
        <v>152938.9470375</v>
      </c>
      <c r="AJ336" s="32" t="n">
        <f aca="false">L336+Q336</f>
        <v>34902</v>
      </c>
      <c r="AK336" s="56" t="s">
        <v>73</v>
      </c>
      <c r="AL336" s="56" t="s">
        <v>73</v>
      </c>
      <c r="AM336" s="56" t="n">
        <v>0</v>
      </c>
      <c r="AN336" s="32" t="n">
        <f aca="false">+AJ336-AM336</f>
        <v>34902</v>
      </c>
      <c r="AO336" s="32" t="n">
        <f aca="false">AC336-AJ336</f>
        <v>144757</v>
      </c>
      <c r="AP336" s="2" t="n">
        <v>35759</v>
      </c>
      <c r="AQ336" s="56" t="s">
        <v>73</v>
      </c>
      <c r="AR336" s="56" t="s">
        <v>73</v>
      </c>
      <c r="AS336" s="56" t="s">
        <v>73</v>
      </c>
      <c r="AX336" s="32" t="n">
        <f aca="false">+M336</f>
        <v>13111.35</v>
      </c>
      <c r="AY336" s="32" t="n">
        <f aca="false">+N336</f>
        <v>0</v>
      </c>
      <c r="AZ336" s="32" t="n">
        <f aca="false">+R336</f>
        <v>28394.185</v>
      </c>
      <c r="BA336" s="32" t="n">
        <f aca="false">+'load Info'!S336</f>
        <v>0</v>
      </c>
      <c r="BB336" s="32" t="n">
        <f aca="false">+X336</f>
        <v>0</v>
      </c>
      <c r="BE336" s="57" t="n">
        <f aca="false">IF(AX336&lt;0,AX336,0)</f>
        <v>0</v>
      </c>
      <c r="BF336" s="57" t="n">
        <f aca="false">IF(AY336&lt;0,AY336,0)</f>
        <v>0</v>
      </c>
      <c r="BG336" s="57" t="n">
        <f aca="false">IF(AZ336&lt;0,AZ336,0)</f>
        <v>0</v>
      </c>
      <c r="BH336" s="57" t="n">
        <f aca="false">IF(BA336&lt;0,BA336,0)</f>
        <v>0</v>
      </c>
      <c r="BI336" s="57" t="n">
        <f aca="false">IF(BB336&lt;0,BB336,0)</f>
        <v>0</v>
      </c>
      <c r="BJ336" s="32" t="n">
        <f aca="false">SUM(BE336:BI336)</f>
        <v>0</v>
      </c>
    </row>
    <row r="337" customFormat="false" ht="12.75" hidden="false" customHeight="false" outlineLevel="0" collapsed="false">
      <c r="B337" s="9" t="n">
        <f aca="false">+MONTH(D337)</f>
        <v>11</v>
      </c>
      <c r="D337" s="2" t="n">
        <v>35760</v>
      </c>
      <c r="E337" s="62" t="n">
        <v>17</v>
      </c>
      <c r="F337" s="62" t="n">
        <v>14</v>
      </c>
      <c r="G337" s="62" t="n">
        <v>37</v>
      </c>
      <c r="H337" s="62" t="n">
        <v>58</v>
      </c>
      <c r="I337" s="50" t="n">
        <f aca="false">AVERAGE(G337:H337)</f>
        <v>47.5</v>
      </c>
      <c r="J337" s="37" t="s">
        <v>72</v>
      </c>
      <c r="K337" s="5" t="n">
        <v>52965</v>
      </c>
      <c r="L337" s="54" t="n">
        <v>24622</v>
      </c>
      <c r="M337" s="54" t="n">
        <v>-4381.49</v>
      </c>
      <c r="N337" s="54" t="n">
        <v>0</v>
      </c>
      <c r="O337" s="63"/>
      <c r="P337" s="5" t="n">
        <v>26821</v>
      </c>
      <c r="Q337" s="54" t="n">
        <v>9420</v>
      </c>
      <c r="R337" s="63" t="n">
        <v>-8490.7975</v>
      </c>
      <c r="S337" s="54" t="n">
        <v>0</v>
      </c>
      <c r="T337" s="54"/>
      <c r="U337" s="54" t="n">
        <v>-69.37550625</v>
      </c>
      <c r="V337" s="5" t="n">
        <v>10031</v>
      </c>
      <c r="W337" s="54" t="n">
        <v>22099</v>
      </c>
      <c r="X337" s="54" t="n">
        <v>0</v>
      </c>
      <c r="Y337" s="54" t="n">
        <v>0</v>
      </c>
      <c r="Z337" s="63" t="n">
        <v>-321</v>
      </c>
      <c r="AA337" s="54" t="n">
        <v>0</v>
      </c>
      <c r="AB337" s="53" t="n">
        <f aca="false">SUM(K337:Z337)</f>
        <v>132695.33699375</v>
      </c>
      <c r="AC337" s="54" t="n">
        <v>130274</v>
      </c>
      <c r="AD337" s="54" t="n">
        <v>0</v>
      </c>
      <c r="AE337" s="54" t="n">
        <v>211</v>
      </c>
      <c r="AF337" s="54" t="n">
        <v>10075</v>
      </c>
      <c r="AG337" s="54" t="n">
        <v>0</v>
      </c>
      <c r="AH337" s="53" t="n">
        <f aca="false">SUM(AC337:AG337)</f>
        <v>140560</v>
      </c>
      <c r="AI337" s="55" t="n">
        <f aca="false">+AB337-L337-Q337</f>
        <v>98653.33699375</v>
      </c>
      <c r="AJ337" s="32" t="n">
        <f aca="false">L337+Q337</f>
        <v>34042</v>
      </c>
      <c r="AK337" s="56" t="s">
        <v>73</v>
      </c>
      <c r="AL337" s="56" t="s">
        <v>73</v>
      </c>
      <c r="AM337" s="56" t="n">
        <v>0</v>
      </c>
      <c r="AN337" s="32" t="n">
        <f aca="false">+AJ337-AM337</f>
        <v>34042</v>
      </c>
      <c r="AO337" s="32" t="n">
        <f aca="false">AC337-AJ337</f>
        <v>96232</v>
      </c>
      <c r="AP337" s="2" t="n">
        <v>35760</v>
      </c>
      <c r="AQ337" s="56" t="s">
        <v>73</v>
      </c>
      <c r="AR337" s="56" t="s">
        <v>73</v>
      </c>
      <c r="AS337" s="56" t="s">
        <v>73</v>
      </c>
      <c r="AX337" s="32" t="n">
        <f aca="false">+M337</f>
        <v>-4381.49</v>
      </c>
      <c r="AY337" s="32" t="n">
        <f aca="false">+N337</f>
        <v>0</v>
      </c>
      <c r="AZ337" s="32" t="n">
        <f aca="false">+R337</f>
        <v>-8490.7975</v>
      </c>
      <c r="BA337" s="32" t="n">
        <f aca="false">+'load Info'!S337</f>
        <v>0</v>
      </c>
      <c r="BB337" s="32" t="n">
        <f aca="false">+X337</f>
        <v>0</v>
      </c>
      <c r="BE337" s="57" t="n">
        <f aca="false">IF(AX337&lt;0,AX337,0)</f>
        <v>-4381.49</v>
      </c>
      <c r="BF337" s="57" t="n">
        <f aca="false">IF(AY337&lt;0,AY337,0)</f>
        <v>0</v>
      </c>
      <c r="BG337" s="57" t="n">
        <f aca="false">IF(AZ337&lt;0,AZ337,0)</f>
        <v>-8490.7975</v>
      </c>
      <c r="BH337" s="57" t="n">
        <f aca="false">IF(BA337&lt;0,BA337,0)</f>
        <v>0</v>
      </c>
      <c r="BI337" s="57" t="n">
        <f aca="false">IF(BB337&lt;0,BB337,0)</f>
        <v>0</v>
      </c>
      <c r="BJ337" s="32" t="n">
        <f aca="false">SUM(BE337:BI337)</f>
        <v>-12872.2875</v>
      </c>
    </row>
    <row r="338" customFormat="false" ht="12.75" hidden="false" customHeight="false" outlineLevel="0" collapsed="false">
      <c r="B338" s="9" t="n">
        <f aca="false">+MONTH(D338)</f>
        <v>11</v>
      </c>
      <c r="D338" s="2" t="n">
        <v>35761</v>
      </c>
      <c r="E338" s="62" t="n">
        <v>16</v>
      </c>
      <c r="F338" s="62" t="n">
        <v>19</v>
      </c>
      <c r="G338" s="62" t="n">
        <v>39</v>
      </c>
      <c r="H338" s="62" t="n">
        <v>59</v>
      </c>
      <c r="I338" s="50" t="n">
        <f aca="false">AVERAGE(G338:H338)</f>
        <v>49</v>
      </c>
      <c r="J338" s="37" t="s">
        <v>72</v>
      </c>
      <c r="K338" s="5" t="n">
        <v>52965</v>
      </c>
      <c r="L338" s="54" t="n">
        <v>26391</v>
      </c>
      <c r="M338" s="54" t="n">
        <v>-10933.15</v>
      </c>
      <c r="N338" s="54" t="n">
        <v>0</v>
      </c>
      <c r="O338" s="63"/>
      <c r="P338" s="5" t="n">
        <v>26821</v>
      </c>
      <c r="Q338" s="54" t="n">
        <v>10316</v>
      </c>
      <c r="R338" s="63" t="n">
        <v>-7363.7525</v>
      </c>
      <c r="S338" s="54" t="n">
        <v>0</v>
      </c>
      <c r="T338" s="54"/>
      <c r="U338" s="54" t="n">
        <v>-74.43311875</v>
      </c>
      <c r="V338" s="5" t="n">
        <v>10031</v>
      </c>
      <c r="W338" s="54" t="n">
        <v>22099</v>
      </c>
      <c r="X338" s="54" t="n">
        <v>0</v>
      </c>
      <c r="Y338" s="54" t="n">
        <v>0</v>
      </c>
      <c r="Z338" s="63" t="n">
        <v>-321</v>
      </c>
      <c r="AA338" s="54" t="n">
        <v>0</v>
      </c>
      <c r="AB338" s="53" t="n">
        <f aca="false">SUM(K338:Z338)</f>
        <v>129930.66438125</v>
      </c>
      <c r="AC338" s="54" t="n">
        <v>132998</v>
      </c>
      <c r="AD338" s="54" t="n">
        <v>0</v>
      </c>
      <c r="AE338" s="54" t="n">
        <v>12</v>
      </c>
      <c r="AF338" s="54" t="n">
        <v>9844</v>
      </c>
      <c r="AG338" s="54" t="n">
        <v>0</v>
      </c>
      <c r="AH338" s="53" t="n">
        <f aca="false">SUM(AC338:AG338)</f>
        <v>142854</v>
      </c>
      <c r="AI338" s="55" t="n">
        <f aca="false">+AB338-L338-Q338</f>
        <v>93223.66438125</v>
      </c>
      <c r="AJ338" s="32" t="n">
        <f aca="false">L338+Q338</f>
        <v>36707</v>
      </c>
      <c r="AK338" s="56" t="s">
        <v>73</v>
      </c>
      <c r="AL338" s="56" t="s">
        <v>73</v>
      </c>
      <c r="AM338" s="56" t="n">
        <v>0</v>
      </c>
      <c r="AN338" s="32" t="n">
        <f aca="false">+AJ338-AM338</f>
        <v>36707</v>
      </c>
      <c r="AO338" s="32" t="n">
        <f aca="false">AC338-AJ338</f>
        <v>96291</v>
      </c>
      <c r="AP338" s="2" t="n">
        <v>35761</v>
      </c>
      <c r="AQ338" s="56" t="s">
        <v>73</v>
      </c>
      <c r="AR338" s="56" t="s">
        <v>73</v>
      </c>
      <c r="AS338" s="56" t="s">
        <v>73</v>
      </c>
      <c r="AX338" s="32" t="n">
        <f aca="false">+M338</f>
        <v>-10933.15</v>
      </c>
      <c r="AY338" s="32" t="n">
        <f aca="false">+N338</f>
        <v>0</v>
      </c>
      <c r="AZ338" s="32" t="n">
        <f aca="false">+R338</f>
        <v>-7363.7525</v>
      </c>
      <c r="BA338" s="32" t="n">
        <f aca="false">+'load Info'!S338</f>
        <v>0</v>
      </c>
      <c r="BB338" s="32" t="n">
        <f aca="false">+X338</f>
        <v>0</v>
      </c>
      <c r="BE338" s="57" t="n">
        <f aca="false">IF(AX338&lt;0,AX338,0)</f>
        <v>-10933.15</v>
      </c>
      <c r="BF338" s="57" t="n">
        <f aca="false">IF(AY338&lt;0,AY338,0)</f>
        <v>0</v>
      </c>
      <c r="BG338" s="57" t="n">
        <f aca="false">IF(AZ338&lt;0,AZ338,0)</f>
        <v>-7363.7525</v>
      </c>
      <c r="BH338" s="57" t="n">
        <f aca="false">IF(BA338&lt;0,BA338,0)</f>
        <v>0</v>
      </c>
      <c r="BI338" s="57" t="n">
        <f aca="false">IF(BB338&lt;0,BB338,0)</f>
        <v>0</v>
      </c>
      <c r="BJ338" s="32" t="n">
        <f aca="false">SUM(BE338:BI338)</f>
        <v>-18296.9025</v>
      </c>
    </row>
    <row r="339" customFormat="false" ht="12.75" hidden="false" customHeight="false" outlineLevel="0" collapsed="false">
      <c r="B339" s="9" t="n">
        <f aca="false">+MONTH(D339)</f>
        <v>11</v>
      </c>
      <c r="D339" s="2" t="n">
        <v>35762</v>
      </c>
      <c r="E339" s="62" t="n">
        <v>15</v>
      </c>
      <c r="F339" s="62" t="n">
        <v>7</v>
      </c>
      <c r="G339" s="62" t="n">
        <v>34</v>
      </c>
      <c r="H339" s="62" t="n">
        <v>66</v>
      </c>
      <c r="I339" s="50" t="n">
        <f aca="false">AVERAGE(G339:H339)</f>
        <v>50</v>
      </c>
      <c r="J339" s="37" t="s">
        <v>72</v>
      </c>
      <c r="K339" s="5" t="n">
        <v>52965</v>
      </c>
      <c r="L339" s="54" t="n">
        <v>25940</v>
      </c>
      <c r="M339" s="54" t="n">
        <v>-26649.85</v>
      </c>
      <c r="N339" s="54" t="n">
        <v>0</v>
      </c>
      <c r="O339" s="63"/>
      <c r="P339" s="5" t="n">
        <v>26821</v>
      </c>
      <c r="Q339" s="54" t="n">
        <v>10316</v>
      </c>
      <c r="R339" s="63" t="n">
        <v>-19714.5525</v>
      </c>
      <c r="S339" s="54" t="n">
        <v>0</v>
      </c>
      <c r="T339" s="54"/>
      <c r="U339" s="54" t="n">
        <v>-43.55611875</v>
      </c>
      <c r="V339" s="5" t="n">
        <v>10031</v>
      </c>
      <c r="W339" s="54" t="n">
        <v>22099</v>
      </c>
      <c r="X339" s="54" t="n">
        <v>0</v>
      </c>
      <c r="Y339" s="54" t="n">
        <v>0</v>
      </c>
      <c r="Z339" s="63" t="n">
        <v>-321</v>
      </c>
      <c r="AA339" s="54" t="n">
        <v>0</v>
      </c>
      <c r="AB339" s="53" t="n">
        <f aca="false">SUM(K339:Z339)</f>
        <v>101443.04138125</v>
      </c>
      <c r="AC339" s="54" t="n">
        <v>108288</v>
      </c>
      <c r="AD339" s="54" t="n">
        <v>0</v>
      </c>
      <c r="AE339" s="54" t="n">
        <v>26</v>
      </c>
      <c r="AF339" s="54" t="n">
        <v>7679</v>
      </c>
      <c r="AG339" s="54" t="n">
        <v>0</v>
      </c>
      <c r="AH339" s="53" t="n">
        <f aca="false">SUM(AC339:AG339)</f>
        <v>115993</v>
      </c>
      <c r="AI339" s="55" t="n">
        <f aca="false">+AB339-L339-Q339</f>
        <v>65187.04138125</v>
      </c>
      <c r="AJ339" s="32" t="n">
        <f aca="false">L339+Q339</f>
        <v>36256</v>
      </c>
      <c r="AK339" s="56" t="s">
        <v>73</v>
      </c>
      <c r="AL339" s="56" t="s">
        <v>73</v>
      </c>
      <c r="AM339" s="56" t="n">
        <v>0</v>
      </c>
      <c r="AN339" s="32" t="n">
        <f aca="false">+AJ339-AM339</f>
        <v>36256</v>
      </c>
      <c r="AO339" s="32" t="n">
        <f aca="false">AC339-AJ339</f>
        <v>72032</v>
      </c>
      <c r="AP339" s="2" t="n">
        <v>35762</v>
      </c>
      <c r="AQ339" s="56" t="s">
        <v>73</v>
      </c>
      <c r="AR339" s="56" t="s">
        <v>73</v>
      </c>
      <c r="AS339" s="56" t="s">
        <v>73</v>
      </c>
      <c r="AX339" s="32" t="n">
        <f aca="false">+M339</f>
        <v>-26649.85</v>
      </c>
      <c r="AY339" s="32" t="n">
        <f aca="false">+N339</f>
        <v>0</v>
      </c>
      <c r="AZ339" s="32" t="n">
        <f aca="false">+R339</f>
        <v>-19714.5525</v>
      </c>
      <c r="BA339" s="32" t="n">
        <f aca="false">+'load Info'!S339</f>
        <v>0</v>
      </c>
      <c r="BB339" s="32" t="n">
        <f aca="false">+X339</f>
        <v>0</v>
      </c>
      <c r="BE339" s="57" t="n">
        <f aca="false">IF(AX339&lt;0,AX339,0)</f>
        <v>-26649.85</v>
      </c>
      <c r="BF339" s="57" t="n">
        <f aca="false">IF(AY339&lt;0,AY339,0)</f>
        <v>0</v>
      </c>
      <c r="BG339" s="57" t="n">
        <f aca="false">IF(AZ339&lt;0,AZ339,0)</f>
        <v>-19714.5525</v>
      </c>
      <c r="BH339" s="57" t="n">
        <f aca="false">IF(BA339&lt;0,BA339,0)</f>
        <v>0</v>
      </c>
      <c r="BI339" s="57" t="n">
        <f aca="false">IF(BB339&lt;0,BB339,0)</f>
        <v>0</v>
      </c>
      <c r="BJ339" s="32" t="n">
        <f aca="false">SUM(BE339:BI339)</f>
        <v>-46364.4025</v>
      </c>
    </row>
    <row r="340" customFormat="false" ht="12.75" hidden="false" customHeight="false" outlineLevel="0" collapsed="false">
      <c r="B340" s="9" t="n">
        <f aca="false">+MONTH(D340)</f>
        <v>11</v>
      </c>
      <c r="D340" s="2" t="n">
        <v>35763</v>
      </c>
      <c r="E340" s="62" t="n">
        <v>11</v>
      </c>
      <c r="F340" s="62" t="n">
        <v>11</v>
      </c>
      <c r="G340" s="62" t="n">
        <v>48</v>
      </c>
      <c r="H340" s="62" t="n">
        <v>59</v>
      </c>
      <c r="I340" s="50" t="n">
        <f aca="false">AVERAGE(G340:H340)</f>
        <v>53.5</v>
      </c>
      <c r="J340" s="37" t="s">
        <v>72</v>
      </c>
      <c r="K340" s="5" t="n">
        <v>52965</v>
      </c>
      <c r="L340" s="54" t="n">
        <v>25940</v>
      </c>
      <c r="M340" s="54" t="n">
        <v>-17712.55</v>
      </c>
      <c r="N340" s="54" t="n">
        <v>0</v>
      </c>
      <c r="O340" s="63"/>
      <c r="P340" s="5" t="n">
        <v>26821</v>
      </c>
      <c r="Q340" s="54" t="n">
        <v>10316</v>
      </c>
      <c r="R340" s="63" t="n">
        <v>-35877.86</v>
      </c>
      <c r="S340" s="54" t="n">
        <v>0</v>
      </c>
      <c r="T340" s="54"/>
      <c r="U340" s="54" t="n">
        <v>-3.14785</v>
      </c>
      <c r="V340" s="5" t="n">
        <v>10031</v>
      </c>
      <c r="W340" s="54" t="n">
        <v>22099</v>
      </c>
      <c r="X340" s="54" t="n">
        <v>0</v>
      </c>
      <c r="Y340" s="54" t="n">
        <v>0</v>
      </c>
      <c r="Z340" s="63" t="n">
        <v>-321</v>
      </c>
      <c r="AA340" s="54" t="n">
        <v>0</v>
      </c>
      <c r="AB340" s="53" t="n">
        <f aca="false">SUM(K340:Z340)</f>
        <v>94257.44215</v>
      </c>
      <c r="AC340" s="54" t="n">
        <v>95648</v>
      </c>
      <c r="AD340" s="54" t="n">
        <v>0</v>
      </c>
      <c r="AE340" s="54" t="n">
        <v>0</v>
      </c>
      <c r="AF340" s="54" t="n">
        <v>6785</v>
      </c>
      <c r="AG340" s="54" t="n">
        <v>0</v>
      </c>
      <c r="AH340" s="53" t="n">
        <f aca="false">SUM(AC340:AG340)</f>
        <v>102433</v>
      </c>
      <c r="AI340" s="55" t="n">
        <f aca="false">+AB340-L340-Q340</f>
        <v>58001.44215</v>
      </c>
      <c r="AJ340" s="32" t="n">
        <f aca="false">L340+Q340</f>
        <v>36256</v>
      </c>
      <c r="AK340" s="56" t="s">
        <v>73</v>
      </c>
      <c r="AL340" s="56" t="s">
        <v>73</v>
      </c>
      <c r="AM340" s="56" t="n">
        <v>0</v>
      </c>
      <c r="AN340" s="32" t="n">
        <f aca="false">+AJ340-AM340</f>
        <v>36256</v>
      </c>
      <c r="AO340" s="32" t="n">
        <f aca="false">AC340-AJ340</f>
        <v>59392</v>
      </c>
      <c r="AP340" s="2" t="n">
        <v>35763</v>
      </c>
      <c r="AQ340" s="56" t="s">
        <v>73</v>
      </c>
      <c r="AR340" s="56" t="s">
        <v>73</v>
      </c>
      <c r="AS340" s="56" t="s">
        <v>73</v>
      </c>
      <c r="AX340" s="32" t="n">
        <f aca="false">+M340</f>
        <v>-17712.55</v>
      </c>
      <c r="AY340" s="32" t="n">
        <f aca="false">+N340</f>
        <v>0</v>
      </c>
      <c r="AZ340" s="32" t="n">
        <f aca="false">+R340</f>
        <v>-35877.86</v>
      </c>
      <c r="BA340" s="32" t="n">
        <f aca="false">+'load Info'!S340</f>
        <v>0</v>
      </c>
      <c r="BB340" s="32" t="n">
        <f aca="false">+X340</f>
        <v>0</v>
      </c>
      <c r="BE340" s="57" t="n">
        <f aca="false">IF(AX340&lt;0,AX340,0)</f>
        <v>-17712.55</v>
      </c>
      <c r="BF340" s="57" t="n">
        <f aca="false">IF(AY340&lt;0,AY340,0)</f>
        <v>0</v>
      </c>
      <c r="BG340" s="57" t="n">
        <f aca="false">IF(AZ340&lt;0,AZ340,0)</f>
        <v>-35877.86</v>
      </c>
      <c r="BH340" s="57" t="n">
        <f aca="false">IF(BA340&lt;0,BA340,0)</f>
        <v>0</v>
      </c>
      <c r="BI340" s="57" t="n">
        <f aca="false">IF(BB340&lt;0,BB340,0)</f>
        <v>0</v>
      </c>
      <c r="BJ340" s="32" t="n">
        <f aca="false">SUM(BE340:BI340)</f>
        <v>-53590.41</v>
      </c>
    </row>
    <row r="341" customFormat="false" ht="12.75" hidden="false" customHeight="false" outlineLevel="0" collapsed="false">
      <c r="B341" s="9" t="n">
        <f aca="false">+MONTH(D341)</f>
        <v>11</v>
      </c>
      <c r="D341" s="2" t="n">
        <v>35764</v>
      </c>
      <c r="E341" s="62" t="n">
        <v>11</v>
      </c>
      <c r="F341" s="62" t="n">
        <v>11</v>
      </c>
      <c r="G341" s="62" t="n">
        <v>50</v>
      </c>
      <c r="H341" s="62" t="n">
        <v>58</v>
      </c>
      <c r="I341" s="50" t="n">
        <f aca="false">AVERAGE(G341:H341)</f>
        <v>54</v>
      </c>
      <c r="J341" s="37" t="s">
        <v>72</v>
      </c>
      <c r="K341" s="5" t="n">
        <v>52965</v>
      </c>
      <c r="L341" s="54" t="n">
        <v>25940</v>
      </c>
      <c r="M341" s="54" t="n">
        <v>-11250.55</v>
      </c>
      <c r="N341" s="54" t="n">
        <v>0</v>
      </c>
      <c r="O341" s="63"/>
      <c r="P341" s="5" t="n">
        <v>26821</v>
      </c>
      <c r="Q341" s="54" t="n">
        <v>10316</v>
      </c>
      <c r="R341" s="63" t="n">
        <v>-35598.1625</v>
      </c>
      <c r="S341" s="54" t="n">
        <v>0</v>
      </c>
      <c r="T341" s="54"/>
      <c r="U341" s="54" t="n">
        <v>-3.84709375</v>
      </c>
      <c r="V341" s="5" t="n">
        <v>10031</v>
      </c>
      <c r="W341" s="54" t="n">
        <v>22099</v>
      </c>
      <c r="X341" s="54" t="n">
        <v>0</v>
      </c>
      <c r="Y341" s="54" t="n">
        <v>0</v>
      </c>
      <c r="Z341" s="63" t="n">
        <v>-321</v>
      </c>
      <c r="AA341" s="54" t="n">
        <v>0</v>
      </c>
      <c r="AB341" s="53" t="n">
        <f aca="false">SUM(K341:Z341)</f>
        <v>100998.44040625</v>
      </c>
      <c r="AC341" s="54" t="n">
        <v>103063</v>
      </c>
      <c r="AD341" s="54" t="n">
        <v>278</v>
      </c>
      <c r="AE341" s="54" t="n">
        <v>2</v>
      </c>
      <c r="AF341" s="54" t="n">
        <v>8614</v>
      </c>
      <c r="AG341" s="54" t="n">
        <v>0</v>
      </c>
      <c r="AH341" s="53" t="n">
        <f aca="false">SUM(AC341:AG341)</f>
        <v>111957</v>
      </c>
      <c r="AI341" s="55" t="n">
        <f aca="false">+AB341-L341-Q341</f>
        <v>64742.44040625</v>
      </c>
      <c r="AJ341" s="32" t="n">
        <f aca="false">L341+Q341</f>
        <v>36256</v>
      </c>
      <c r="AK341" s="56" t="s">
        <v>73</v>
      </c>
      <c r="AL341" s="56" t="s">
        <v>73</v>
      </c>
      <c r="AM341" s="56" t="n">
        <v>0</v>
      </c>
      <c r="AN341" s="32" t="n">
        <f aca="false">+AJ341-AM341</f>
        <v>36256</v>
      </c>
      <c r="AO341" s="32" t="n">
        <f aca="false">AC341-AJ341</f>
        <v>66807</v>
      </c>
      <c r="AP341" s="2" t="n">
        <v>35764</v>
      </c>
      <c r="AQ341" s="56" t="s">
        <v>73</v>
      </c>
      <c r="AR341" s="56" t="s">
        <v>73</v>
      </c>
      <c r="AS341" s="56" t="s">
        <v>73</v>
      </c>
      <c r="AX341" s="32" t="n">
        <f aca="false">+M341</f>
        <v>-11250.55</v>
      </c>
      <c r="AY341" s="32" t="n">
        <f aca="false">+N341</f>
        <v>0</v>
      </c>
      <c r="AZ341" s="32" t="n">
        <f aca="false">+R341</f>
        <v>-35598.1625</v>
      </c>
      <c r="BA341" s="32" t="n">
        <f aca="false">+'load Info'!S341</f>
        <v>0</v>
      </c>
      <c r="BB341" s="32" t="n">
        <f aca="false">+X341</f>
        <v>0</v>
      </c>
      <c r="BE341" s="57" t="n">
        <f aca="false">IF(AX341&lt;0,AX341,0)</f>
        <v>-11250.55</v>
      </c>
      <c r="BF341" s="57" t="n">
        <f aca="false">IF(AY341&lt;0,AY341,0)</f>
        <v>0</v>
      </c>
      <c r="BG341" s="57" t="n">
        <f aca="false">IF(AZ341&lt;0,AZ341,0)</f>
        <v>-35598.1625</v>
      </c>
      <c r="BH341" s="57" t="n">
        <f aca="false">IF(BA341&lt;0,BA341,0)</f>
        <v>0</v>
      </c>
      <c r="BI341" s="57" t="n">
        <f aca="false">IF(BB341&lt;0,BB341,0)</f>
        <v>0</v>
      </c>
      <c r="BJ341" s="32" t="n">
        <f aca="false">SUM(BE341:BI341)</f>
        <v>-46848.7125</v>
      </c>
    </row>
    <row r="342" customFormat="false" ht="12.75" hidden="false" customHeight="false" outlineLevel="0" collapsed="false">
      <c r="B342" s="9" t="n">
        <f aca="false">+MONTH(D342)</f>
        <v>12</v>
      </c>
      <c r="D342" s="2" t="n">
        <v>35765</v>
      </c>
      <c r="E342" s="62" t="n">
        <v>17</v>
      </c>
      <c r="F342" s="62" t="n">
        <v>21</v>
      </c>
      <c r="G342" s="62" t="n">
        <v>42</v>
      </c>
      <c r="H342" s="62" t="n">
        <v>54</v>
      </c>
      <c r="I342" s="50" t="n">
        <f aca="false">AVERAGE(G342:H342)</f>
        <v>48</v>
      </c>
      <c r="J342" s="37" t="s">
        <v>72</v>
      </c>
      <c r="K342" s="5" t="n">
        <v>52965</v>
      </c>
      <c r="L342" s="54" t="n">
        <v>25680</v>
      </c>
      <c r="M342" s="54" t="n">
        <v>8444.39</v>
      </c>
      <c r="N342" s="54" t="n">
        <v>0</v>
      </c>
      <c r="O342" s="63"/>
      <c r="P342" s="5" t="n">
        <v>31871</v>
      </c>
      <c r="Q342" s="54" t="n">
        <v>13816</v>
      </c>
      <c r="R342" s="63" t="n">
        <v>8577.3225</v>
      </c>
      <c r="S342" s="54" t="n">
        <v>0</v>
      </c>
      <c r="T342" s="54"/>
      <c r="U342" s="54" t="n">
        <v>-135.66080625</v>
      </c>
      <c r="V342" s="5" t="n">
        <v>15930</v>
      </c>
      <c r="W342" s="54" t="n">
        <v>14400</v>
      </c>
      <c r="X342" s="54" t="n">
        <v>0</v>
      </c>
      <c r="Y342" s="54" t="n">
        <v>5600</v>
      </c>
      <c r="Z342" s="63" t="n">
        <v>-359</v>
      </c>
      <c r="AA342" s="54" t="n">
        <v>0</v>
      </c>
      <c r="AB342" s="53" t="n">
        <f aca="false">SUM(K342:Z342)</f>
        <v>176789.05169375</v>
      </c>
      <c r="AC342" s="54" t="n">
        <v>172081</v>
      </c>
      <c r="AD342" s="54" t="n">
        <v>31279</v>
      </c>
      <c r="AE342" s="54" t="n">
        <v>3</v>
      </c>
      <c r="AF342" s="54" t="n">
        <v>12783</v>
      </c>
      <c r="AG342" s="54" t="n">
        <v>0</v>
      </c>
      <c r="AH342" s="53" t="n">
        <f aca="false">SUM(AC342:AG342)</f>
        <v>216146</v>
      </c>
      <c r="AI342" s="55" t="n">
        <f aca="false">+AB342-L342-Q342</f>
        <v>137293.05169375</v>
      </c>
      <c r="AJ342" s="32" t="n">
        <f aca="false">L342+Q342</f>
        <v>39496</v>
      </c>
      <c r="AK342" s="56" t="s">
        <v>73</v>
      </c>
      <c r="AL342" s="56" t="s">
        <v>73</v>
      </c>
      <c r="AM342" s="56" t="n">
        <v>0</v>
      </c>
      <c r="AN342" s="32" t="n">
        <f aca="false">+AJ342-AM342</f>
        <v>39496</v>
      </c>
      <c r="AO342" s="32" t="n">
        <f aca="false">AC342-AJ342</f>
        <v>132585</v>
      </c>
      <c r="AP342" s="2" t="n">
        <v>35765</v>
      </c>
      <c r="AQ342" s="56" t="s">
        <v>73</v>
      </c>
      <c r="AR342" s="56" t="s">
        <v>73</v>
      </c>
      <c r="AS342" s="56" t="s">
        <v>73</v>
      </c>
      <c r="AX342" s="32" t="n">
        <f aca="false">+M342</f>
        <v>8444.39</v>
      </c>
      <c r="AY342" s="32" t="n">
        <f aca="false">+N342</f>
        <v>0</v>
      </c>
      <c r="AZ342" s="32" t="n">
        <f aca="false">+R342</f>
        <v>8577.3225</v>
      </c>
      <c r="BA342" s="32" t="n">
        <f aca="false">+'load Info'!S342</f>
        <v>0</v>
      </c>
      <c r="BB342" s="32" t="n">
        <f aca="false">+X342</f>
        <v>0</v>
      </c>
      <c r="BE342" s="57" t="n">
        <f aca="false">IF(AX342&lt;0,AX342,0)</f>
        <v>0</v>
      </c>
      <c r="BF342" s="57" t="n">
        <f aca="false">IF(AY342&lt;0,AY342,0)</f>
        <v>0</v>
      </c>
      <c r="BG342" s="57" t="n">
        <f aca="false">IF(AZ342&lt;0,AZ342,0)</f>
        <v>0</v>
      </c>
      <c r="BH342" s="57" t="n">
        <f aca="false">IF(BA342&lt;0,BA342,0)</f>
        <v>0</v>
      </c>
      <c r="BI342" s="57" t="n">
        <f aca="false">IF(BB342&lt;0,BB342,0)</f>
        <v>0</v>
      </c>
      <c r="BJ342" s="32" t="n">
        <f aca="false">SUM(BE342:BI342)</f>
        <v>0</v>
      </c>
    </row>
    <row r="343" customFormat="false" ht="12.75" hidden="false" customHeight="false" outlineLevel="0" collapsed="false">
      <c r="B343" s="9" t="n">
        <f aca="false">+MONTH(D343)</f>
        <v>12</v>
      </c>
      <c r="D343" s="2" t="n">
        <v>35766</v>
      </c>
      <c r="E343" s="62" t="n">
        <v>22</v>
      </c>
      <c r="F343" s="62" t="n">
        <v>23</v>
      </c>
      <c r="G343" s="62" t="n">
        <v>34</v>
      </c>
      <c r="H343" s="62" t="n">
        <v>52</v>
      </c>
      <c r="I343" s="50" t="n">
        <f aca="false">AVERAGE(G343:H343)</f>
        <v>43</v>
      </c>
      <c r="J343" s="37" t="s">
        <v>72</v>
      </c>
      <c r="K343" s="5" t="n">
        <v>52965</v>
      </c>
      <c r="L343" s="54" t="n">
        <v>25680</v>
      </c>
      <c r="M343" s="54" t="n">
        <v>7067.39</v>
      </c>
      <c r="N343" s="54" t="n">
        <v>0</v>
      </c>
      <c r="O343" s="63"/>
      <c r="P343" s="5" t="n">
        <v>26821</v>
      </c>
      <c r="Q343" s="54" t="n">
        <v>13816</v>
      </c>
      <c r="R343" s="63" t="n">
        <v>20743.0675</v>
      </c>
      <c r="S343" s="54" t="n">
        <v>0</v>
      </c>
      <c r="T343" s="54"/>
      <c r="U343" s="54" t="n">
        <v>-153.45016875</v>
      </c>
      <c r="V343" s="5" t="n">
        <v>8231</v>
      </c>
      <c r="W343" s="54" t="n">
        <v>22099</v>
      </c>
      <c r="X343" s="54" t="n">
        <v>0</v>
      </c>
      <c r="Y343" s="54" t="n">
        <v>5600</v>
      </c>
      <c r="Z343" s="63" t="n">
        <v>-359</v>
      </c>
      <c r="AA343" s="54" t="n">
        <v>0</v>
      </c>
      <c r="AB343" s="53" t="n">
        <f aca="false">SUM(K343:Z343)</f>
        <v>182510.00733125</v>
      </c>
      <c r="AC343" s="54" t="n">
        <v>184668</v>
      </c>
      <c r="AD343" s="54" t="n">
        <v>102391</v>
      </c>
      <c r="AE343" s="54" t="n">
        <v>10428</v>
      </c>
      <c r="AF343" s="54" t="n">
        <v>13425</v>
      </c>
      <c r="AG343" s="54" t="n">
        <v>0</v>
      </c>
      <c r="AH343" s="53" t="n">
        <f aca="false">SUM(AC343:AG343)</f>
        <v>310912</v>
      </c>
      <c r="AI343" s="55" t="n">
        <f aca="false">+AB343-L343-Q343</f>
        <v>143014.00733125</v>
      </c>
      <c r="AJ343" s="32" t="n">
        <f aca="false">L343+Q343</f>
        <v>39496</v>
      </c>
      <c r="AK343" s="56" t="s">
        <v>73</v>
      </c>
      <c r="AL343" s="56" t="s">
        <v>73</v>
      </c>
      <c r="AM343" s="56" t="n">
        <v>0</v>
      </c>
      <c r="AN343" s="32" t="n">
        <f aca="false">+AJ343-AM343</f>
        <v>39496</v>
      </c>
      <c r="AO343" s="32" t="n">
        <f aca="false">AC343-AJ343</f>
        <v>145172</v>
      </c>
      <c r="AP343" s="2" t="n">
        <v>35766</v>
      </c>
      <c r="AQ343" s="56" t="s">
        <v>73</v>
      </c>
      <c r="AR343" s="56" t="s">
        <v>73</v>
      </c>
      <c r="AS343" s="56" t="s">
        <v>73</v>
      </c>
      <c r="AX343" s="32" t="n">
        <f aca="false">+M343</f>
        <v>7067.39</v>
      </c>
      <c r="AY343" s="32" t="n">
        <f aca="false">+N343</f>
        <v>0</v>
      </c>
      <c r="AZ343" s="32" t="n">
        <f aca="false">+R343</f>
        <v>20743.0675</v>
      </c>
      <c r="BA343" s="32" t="n">
        <f aca="false">+'load Info'!S343</f>
        <v>0</v>
      </c>
      <c r="BB343" s="32" t="n">
        <f aca="false">+X343</f>
        <v>0</v>
      </c>
      <c r="BE343" s="57" t="n">
        <f aca="false">IF(AX343&lt;0,AX343,0)</f>
        <v>0</v>
      </c>
      <c r="BF343" s="57" t="n">
        <f aca="false">IF(AY343&lt;0,AY343,0)</f>
        <v>0</v>
      </c>
      <c r="BG343" s="57" t="n">
        <f aca="false">IF(AZ343&lt;0,AZ343,0)</f>
        <v>0</v>
      </c>
      <c r="BH343" s="57" t="n">
        <f aca="false">IF(BA343&lt;0,BA343,0)</f>
        <v>0</v>
      </c>
      <c r="BI343" s="57" t="n">
        <f aca="false">IF(BB343&lt;0,BB343,0)</f>
        <v>0</v>
      </c>
      <c r="BJ343" s="32" t="n">
        <f aca="false">SUM(BE343:BI343)</f>
        <v>0</v>
      </c>
    </row>
    <row r="344" customFormat="false" ht="12.75" hidden="false" customHeight="false" outlineLevel="0" collapsed="false">
      <c r="B344" s="9" t="n">
        <f aca="false">+MONTH(D344)</f>
        <v>12</v>
      </c>
      <c r="D344" s="2" t="n">
        <v>35767</v>
      </c>
      <c r="E344" s="62" t="n">
        <v>22</v>
      </c>
      <c r="F344" s="62" t="n">
        <v>14</v>
      </c>
      <c r="G344" s="62" t="n">
        <v>31</v>
      </c>
      <c r="H344" s="62" t="n">
        <v>55</v>
      </c>
      <c r="I344" s="50" t="n">
        <f aca="false">AVERAGE(G344:H344)</f>
        <v>43</v>
      </c>
      <c r="J344" s="37" t="s">
        <v>72</v>
      </c>
      <c r="K344" s="5" t="n">
        <v>52965</v>
      </c>
      <c r="L344" s="54" t="n">
        <v>25680</v>
      </c>
      <c r="M344" s="54" t="n">
        <v>-5862.61</v>
      </c>
      <c r="N344" s="54" t="n">
        <v>0</v>
      </c>
      <c r="O344" s="63"/>
      <c r="P344" s="5" t="n">
        <v>31871</v>
      </c>
      <c r="Q344" s="54" t="n">
        <v>12404</v>
      </c>
      <c r="R344" s="63" t="n">
        <v>-5795.04</v>
      </c>
      <c r="S344" s="54" t="n">
        <v>0</v>
      </c>
      <c r="T344" s="54"/>
      <c r="U344" s="54" t="n">
        <v>-96.1999</v>
      </c>
      <c r="V344" s="5" t="n">
        <v>8231</v>
      </c>
      <c r="W344" s="54" t="n">
        <v>22099</v>
      </c>
      <c r="X344" s="54" t="n">
        <v>0</v>
      </c>
      <c r="Y344" s="54" t="n">
        <v>5600</v>
      </c>
      <c r="Z344" s="63" t="n">
        <v>-359</v>
      </c>
      <c r="AA344" s="54" t="n">
        <v>0</v>
      </c>
      <c r="AB344" s="53" t="n">
        <f aca="false">SUM(K344:Z344)</f>
        <v>146737.1501</v>
      </c>
      <c r="AC344" s="54" t="n">
        <v>142559</v>
      </c>
      <c r="AD344" s="54" t="n">
        <v>73155</v>
      </c>
      <c r="AE344" s="54" t="n">
        <v>32415</v>
      </c>
      <c r="AF344" s="54" t="n">
        <v>10919</v>
      </c>
      <c r="AG344" s="54" t="n">
        <v>0</v>
      </c>
      <c r="AH344" s="53" t="n">
        <f aca="false">SUM(AC344:AG344)</f>
        <v>259048</v>
      </c>
      <c r="AI344" s="55" t="n">
        <f aca="false">+AB344-L344-Q344</f>
        <v>108653.1501</v>
      </c>
      <c r="AJ344" s="32" t="n">
        <f aca="false">L344+Q344</f>
        <v>38084</v>
      </c>
      <c r="AK344" s="56" t="s">
        <v>73</v>
      </c>
      <c r="AL344" s="56" t="s">
        <v>73</v>
      </c>
      <c r="AM344" s="56" t="n">
        <v>0</v>
      </c>
      <c r="AN344" s="32" t="n">
        <f aca="false">+AJ344-AM344</f>
        <v>38084</v>
      </c>
      <c r="AO344" s="32" t="n">
        <f aca="false">AC344-AJ344</f>
        <v>104475</v>
      </c>
      <c r="AP344" s="2" t="n">
        <v>35767</v>
      </c>
      <c r="AQ344" s="56" t="s">
        <v>73</v>
      </c>
      <c r="AR344" s="56" t="s">
        <v>73</v>
      </c>
      <c r="AS344" s="56" t="s">
        <v>73</v>
      </c>
      <c r="AX344" s="32" t="n">
        <f aca="false">+M344</f>
        <v>-5862.61</v>
      </c>
      <c r="AY344" s="32" t="n">
        <f aca="false">+N344</f>
        <v>0</v>
      </c>
      <c r="AZ344" s="32" t="n">
        <f aca="false">+R344</f>
        <v>-5795.04</v>
      </c>
      <c r="BA344" s="32" t="n">
        <f aca="false">+'load Info'!S344</f>
        <v>0</v>
      </c>
      <c r="BB344" s="32" t="n">
        <f aca="false">+X344</f>
        <v>0</v>
      </c>
      <c r="BE344" s="57" t="n">
        <f aca="false">IF(AX344&lt;0,AX344,0)</f>
        <v>-5862.61</v>
      </c>
      <c r="BF344" s="57" t="n">
        <f aca="false">IF(AY344&lt;0,AY344,0)</f>
        <v>0</v>
      </c>
      <c r="BG344" s="57" t="n">
        <f aca="false">IF(AZ344&lt;0,AZ344,0)</f>
        <v>-5795.04</v>
      </c>
      <c r="BH344" s="57" t="n">
        <f aca="false">IF(BA344&lt;0,BA344,0)</f>
        <v>0</v>
      </c>
      <c r="BI344" s="57" t="n">
        <f aca="false">IF(BB344&lt;0,BB344,0)</f>
        <v>0</v>
      </c>
      <c r="BJ344" s="32" t="n">
        <f aca="false">SUM(BE344:BI344)</f>
        <v>-11657.65</v>
      </c>
    </row>
    <row r="345" customFormat="false" ht="12.75" hidden="false" customHeight="false" outlineLevel="0" collapsed="false">
      <c r="B345" s="9" t="n">
        <f aca="false">+MONTH(D345)</f>
        <v>12</v>
      </c>
      <c r="D345" s="2" t="n">
        <v>35768</v>
      </c>
      <c r="E345" s="62" t="n">
        <v>9</v>
      </c>
      <c r="F345" s="62" t="n">
        <v>13</v>
      </c>
      <c r="G345" s="62" t="n">
        <v>48</v>
      </c>
      <c r="H345" s="62" t="n">
        <v>63</v>
      </c>
      <c r="I345" s="50" t="n">
        <f aca="false">AVERAGE(G345:H345)</f>
        <v>55.5</v>
      </c>
      <c r="J345" s="37" t="s">
        <v>72</v>
      </c>
      <c r="K345" s="5" t="n">
        <v>52965</v>
      </c>
      <c r="L345" s="54" t="n">
        <v>20103</v>
      </c>
      <c r="M345" s="54" t="n">
        <v>-10742.61</v>
      </c>
      <c r="N345" s="54" t="n">
        <v>0</v>
      </c>
      <c r="O345" s="63"/>
      <c r="P345" s="5" t="n">
        <v>31871</v>
      </c>
      <c r="Q345" s="54" t="n">
        <v>17404</v>
      </c>
      <c r="R345" s="63" t="n">
        <v>-31263.0825</v>
      </c>
      <c r="S345" s="54" t="n">
        <v>0</v>
      </c>
      <c r="T345" s="54"/>
      <c r="U345" s="54" t="n">
        <v>-45.02979375</v>
      </c>
      <c r="V345" s="5" t="n">
        <v>13831</v>
      </c>
      <c r="W345" s="54" t="n">
        <v>22099</v>
      </c>
      <c r="X345" s="54" t="n">
        <v>0</v>
      </c>
      <c r="Y345" s="54" t="n">
        <v>0</v>
      </c>
      <c r="Z345" s="63" t="n">
        <v>-359</v>
      </c>
      <c r="AA345" s="54" t="n">
        <v>0</v>
      </c>
      <c r="AB345" s="53" t="n">
        <f aca="false">SUM(K345:Z345)</f>
        <v>115863.27770625</v>
      </c>
      <c r="AC345" s="54" t="n">
        <v>114151</v>
      </c>
      <c r="AD345" s="54" t="n">
        <v>28604</v>
      </c>
      <c r="AE345" s="54" t="n">
        <v>31389</v>
      </c>
      <c r="AF345" s="54" t="n">
        <v>8868</v>
      </c>
      <c r="AG345" s="54" t="n">
        <v>0</v>
      </c>
      <c r="AH345" s="53" t="n">
        <f aca="false">SUM(AC345:AG345)</f>
        <v>183012</v>
      </c>
      <c r="AI345" s="55" t="n">
        <f aca="false">+AB345-L345-Q345</f>
        <v>78356.27770625</v>
      </c>
      <c r="AJ345" s="32" t="n">
        <f aca="false">L345+Q345</f>
        <v>37507</v>
      </c>
      <c r="AK345" s="56" t="s">
        <v>73</v>
      </c>
      <c r="AL345" s="56" t="s">
        <v>73</v>
      </c>
      <c r="AM345" s="56" t="n">
        <v>0</v>
      </c>
      <c r="AN345" s="32" t="n">
        <f aca="false">+AJ345-AM345</f>
        <v>37507</v>
      </c>
      <c r="AO345" s="32" t="n">
        <f aca="false">AC345-AJ345</f>
        <v>76644</v>
      </c>
      <c r="AP345" s="2" t="n">
        <v>35768</v>
      </c>
      <c r="AQ345" s="56" t="s">
        <v>73</v>
      </c>
      <c r="AR345" s="56" t="s">
        <v>73</v>
      </c>
      <c r="AS345" s="56" t="s">
        <v>73</v>
      </c>
      <c r="AX345" s="32" t="n">
        <f aca="false">+M345</f>
        <v>-10742.61</v>
      </c>
      <c r="AY345" s="32" t="n">
        <f aca="false">+N345</f>
        <v>0</v>
      </c>
      <c r="AZ345" s="32" t="n">
        <f aca="false">+R345</f>
        <v>-31263.0825</v>
      </c>
      <c r="BA345" s="32" t="n">
        <f aca="false">+'load Info'!S345</f>
        <v>0</v>
      </c>
      <c r="BB345" s="32" t="n">
        <f aca="false">+X345</f>
        <v>0</v>
      </c>
      <c r="BE345" s="57" t="n">
        <f aca="false">IF(AX345&lt;0,AX345,0)</f>
        <v>-10742.61</v>
      </c>
      <c r="BF345" s="57" t="n">
        <f aca="false">IF(AY345&lt;0,AY345,0)</f>
        <v>0</v>
      </c>
      <c r="BG345" s="57" t="n">
        <f aca="false">IF(AZ345&lt;0,AZ345,0)</f>
        <v>-31263.0825</v>
      </c>
      <c r="BH345" s="57" t="n">
        <f aca="false">IF(BA345&lt;0,BA345,0)</f>
        <v>0</v>
      </c>
      <c r="BI345" s="57" t="n">
        <f aca="false">IF(BB345&lt;0,BB345,0)</f>
        <v>0</v>
      </c>
      <c r="BJ345" s="32" t="n">
        <f aca="false">SUM(BE345:BI345)</f>
        <v>-42005.6925</v>
      </c>
    </row>
    <row r="346" customFormat="false" ht="12.75" hidden="false" customHeight="false" outlineLevel="0" collapsed="false">
      <c r="B346" s="9" t="n">
        <f aca="false">+MONTH(D346)</f>
        <v>12</v>
      </c>
      <c r="D346" s="2" t="n">
        <v>35769</v>
      </c>
      <c r="E346" s="62" t="n">
        <v>19</v>
      </c>
      <c r="F346" s="62" t="n">
        <v>24</v>
      </c>
      <c r="G346" s="62" t="n">
        <v>39</v>
      </c>
      <c r="H346" s="62" t="n">
        <v>52</v>
      </c>
      <c r="I346" s="50" t="n">
        <f aca="false">AVERAGE(G346:H346)</f>
        <v>45.5</v>
      </c>
      <c r="J346" s="37" t="s">
        <v>72</v>
      </c>
      <c r="K346" s="5" t="n">
        <v>52965</v>
      </c>
      <c r="L346" s="54" t="n">
        <v>17784</v>
      </c>
      <c r="M346" s="54" t="n">
        <v>1113.39</v>
      </c>
      <c r="N346" s="54" t="n">
        <v>0</v>
      </c>
      <c r="O346" s="63"/>
      <c r="P346" s="5" t="n">
        <v>49510</v>
      </c>
      <c r="Q346" s="54" t="n">
        <v>19572</v>
      </c>
      <c r="R346" s="63" t="n">
        <v>-1257.8625</v>
      </c>
      <c r="S346" s="54" t="n">
        <v>0</v>
      </c>
      <c r="T346" s="54"/>
      <c r="U346" s="54" t="n">
        <v>-169.56034375</v>
      </c>
      <c r="V346" s="5" t="n">
        <v>5631</v>
      </c>
      <c r="W346" s="54" t="n">
        <v>22099</v>
      </c>
      <c r="X346" s="54" t="n">
        <v>0</v>
      </c>
      <c r="Y346" s="54" t="n">
        <v>8200</v>
      </c>
      <c r="Z346" s="63" t="n">
        <v>-359</v>
      </c>
      <c r="AA346" s="54" t="n">
        <v>0</v>
      </c>
      <c r="AB346" s="53" t="n">
        <f aca="false">SUM(K346:Z346)</f>
        <v>175087.96715625</v>
      </c>
      <c r="AC346" s="54" t="n">
        <v>179351</v>
      </c>
      <c r="AD346" s="54" t="n">
        <v>56225</v>
      </c>
      <c r="AE346" s="54" t="n">
        <v>36326</v>
      </c>
      <c r="AF346" s="54" t="n">
        <v>12831</v>
      </c>
      <c r="AG346" s="54" t="n">
        <v>0</v>
      </c>
      <c r="AH346" s="53" t="n">
        <f aca="false">SUM(AC346:AG346)</f>
        <v>284733</v>
      </c>
      <c r="AI346" s="55" t="n">
        <f aca="false">+AB346-L346-Q346</f>
        <v>137731.96715625</v>
      </c>
      <c r="AJ346" s="32" t="n">
        <f aca="false">L346+Q346</f>
        <v>37356</v>
      </c>
      <c r="AK346" s="56" t="s">
        <v>73</v>
      </c>
      <c r="AL346" s="56" t="s">
        <v>73</v>
      </c>
      <c r="AM346" s="56" t="n">
        <v>0</v>
      </c>
      <c r="AN346" s="32" t="n">
        <f aca="false">+AJ346-AM346</f>
        <v>37356</v>
      </c>
      <c r="AO346" s="32" t="n">
        <f aca="false">AC346-AJ346</f>
        <v>141995</v>
      </c>
      <c r="AP346" s="2" t="n">
        <v>35769</v>
      </c>
      <c r="AQ346" s="56" t="s">
        <v>73</v>
      </c>
      <c r="AR346" s="56" t="s">
        <v>73</v>
      </c>
      <c r="AS346" s="56" t="s">
        <v>73</v>
      </c>
      <c r="AX346" s="32" t="n">
        <f aca="false">+M346</f>
        <v>1113.39</v>
      </c>
      <c r="AY346" s="32" t="n">
        <f aca="false">+N346</f>
        <v>0</v>
      </c>
      <c r="AZ346" s="32" t="n">
        <f aca="false">+R346</f>
        <v>-1257.8625</v>
      </c>
      <c r="BA346" s="32" t="n">
        <f aca="false">+'load Info'!S346</f>
        <v>0</v>
      </c>
      <c r="BB346" s="32" t="n">
        <f aca="false">+X346</f>
        <v>0</v>
      </c>
      <c r="BE346" s="57" t="n">
        <f aca="false">IF(AX346&lt;0,AX346,0)</f>
        <v>0</v>
      </c>
      <c r="BF346" s="57" t="n">
        <f aca="false">IF(AY346&lt;0,AY346,0)</f>
        <v>0</v>
      </c>
      <c r="BG346" s="57" t="n">
        <f aca="false">IF(AZ346&lt;0,AZ346,0)</f>
        <v>-1257.8625</v>
      </c>
      <c r="BH346" s="57" t="n">
        <f aca="false">IF(BA346&lt;0,BA346,0)</f>
        <v>0</v>
      </c>
      <c r="BI346" s="57" t="n">
        <f aca="false">IF(BB346&lt;0,BB346,0)</f>
        <v>0</v>
      </c>
      <c r="BJ346" s="32" t="n">
        <f aca="false">SUM(BE346:BI346)</f>
        <v>-1257.8625</v>
      </c>
    </row>
    <row r="347" customFormat="false" ht="12.75" hidden="false" customHeight="false" outlineLevel="0" collapsed="false">
      <c r="B347" s="9" t="n">
        <f aca="false">+MONTH(D347)</f>
        <v>12</v>
      </c>
      <c r="D347" s="2" t="n">
        <v>35770</v>
      </c>
      <c r="E347" s="62" t="n">
        <v>29</v>
      </c>
      <c r="F347" s="62" t="n">
        <v>31</v>
      </c>
      <c r="G347" s="62" t="n">
        <v>32</v>
      </c>
      <c r="H347" s="62" t="n">
        <v>39</v>
      </c>
      <c r="I347" s="50" t="n">
        <f aca="false">AVERAGE(G347:H347)</f>
        <v>35.5</v>
      </c>
      <c r="J347" s="37" t="s">
        <v>72</v>
      </c>
      <c r="K347" s="5" t="n">
        <v>52965</v>
      </c>
      <c r="L347" s="54" t="n">
        <v>17784</v>
      </c>
      <c r="M347" s="54" t="n">
        <v>29458.39</v>
      </c>
      <c r="N347" s="54" t="n">
        <v>0</v>
      </c>
      <c r="O347" s="63"/>
      <c r="P347" s="5" t="n">
        <v>54461</v>
      </c>
      <c r="Q347" s="54" t="n">
        <v>18087</v>
      </c>
      <c r="R347" s="63" t="n">
        <v>13049.46</v>
      </c>
      <c r="S347" s="54" t="n">
        <v>0</v>
      </c>
      <c r="T347" s="54"/>
      <c r="U347" s="54" t="n">
        <v>-213.99365</v>
      </c>
      <c r="V347" s="5" t="n">
        <v>5631</v>
      </c>
      <c r="W347" s="54" t="n">
        <v>17099</v>
      </c>
      <c r="X347" s="54" t="n">
        <v>2070</v>
      </c>
      <c r="Y347" s="54" t="n">
        <v>8200</v>
      </c>
      <c r="Z347" s="63" t="n">
        <v>-330</v>
      </c>
      <c r="AA347" s="54" t="n">
        <v>0</v>
      </c>
      <c r="AB347" s="53" t="n">
        <f aca="false">SUM(K347:Z347)</f>
        <v>218260.85635</v>
      </c>
      <c r="AC347" s="54" t="n">
        <v>220820</v>
      </c>
      <c r="AD347" s="54" t="n">
        <v>69319</v>
      </c>
      <c r="AE347" s="54" t="n">
        <v>37042</v>
      </c>
      <c r="AF347" s="54" t="n">
        <v>14604</v>
      </c>
      <c r="AG347" s="54" t="n">
        <v>0</v>
      </c>
      <c r="AH347" s="53" t="n">
        <f aca="false">SUM(AC347:AG347)</f>
        <v>341785</v>
      </c>
      <c r="AI347" s="55" t="n">
        <f aca="false">+AB347-L347-Q347</f>
        <v>182389.85635</v>
      </c>
      <c r="AJ347" s="32" t="n">
        <f aca="false">L347+Q347</f>
        <v>35871</v>
      </c>
      <c r="AK347" s="56" t="s">
        <v>73</v>
      </c>
      <c r="AL347" s="56" t="s">
        <v>73</v>
      </c>
      <c r="AM347" s="56" t="n">
        <v>0</v>
      </c>
      <c r="AN347" s="32" t="n">
        <f aca="false">+AJ347-AM347</f>
        <v>35871</v>
      </c>
      <c r="AO347" s="32" t="n">
        <f aca="false">AC347-AJ347</f>
        <v>184949</v>
      </c>
      <c r="AP347" s="2" t="n">
        <v>35770</v>
      </c>
      <c r="AQ347" s="56" t="s">
        <v>73</v>
      </c>
      <c r="AR347" s="56" t="s">
        <v>73</v>
      </c>
      <c r="AS347" s="56" t="s">
        <v>73</v>
      </c>
      <c r="AX347" s="32" t="n">
        <f aca="false">+M347</f>
        <v>29458.39</v>
      </c>
      <c r="AY347" s="32" t="n">
        <f aca="false">+N347</f>
        <v>0</v>
      </c>
      <c r="AZ347" s="32" t="n">
        <f aca="false">+R347</f>
        <v>13049.46</v>
      </c>
      <c r="BA347" s="32" t="n">
        <f aca="false">+'load Info'!S347</f>
        <v>0</v>
      </c>
      <c r="BB347" s="32" t="n">
        <f aca="false">+X347</f>
        <v>2070</v>
      </c>
      <c r="BE347" s="57" t="n">
        <f aca="false">IF(AX347&lt;0,AX347,0)</f>
        <v>0</v>
      </c>
      <c r="BF347" s="57" t="n">
        <f aca="false">IF(AY347&lt;0,AY347,0)</f>
        <v>0</v>
      </c>
      <c r="BG347" s="57" t="n">
        <f aca="false">IF(AZ347&lt;0,AZ347,0)</f>
        <v>0</v>
      </c>
      <c r="BH347" s="57" t="n">
        <f aca="false">IF(BA347&lt;0,BA347,0)</f>
        <v>0</v>
      </c>
      <c r="BI347" s="57" t="n">
        <f aca="false">IF(BB347&lt;0,BB347,0)</f>
        <v>0</v>
      </c>
      <c r="BJ347" s="32" t="n">
        <f aca="false">SUM(BE347:BI347)</f>
        <v>0</v>
      </c>
    </row>
    <row r="348" customFormat="false" ht="12.75" hidden="false" customHeight="false" outlineLevel="0" collapsed="false">
      <c r="B348" s="9" t="n">
        <f aca="false">+MONTH(D348)</f>
        <v>12</v>
      </c>
      <c r="D348" s="2" t="n">
        <v>35771</v>
      </c>
      <c r="E348" s="62" t="n">
        <v>28</v>
      </c>
      <c r="F348" s="62" t="n">
        <v>26</v>
      </c>
      <c r="G348" s="62" t="n">
        <v>29</v>
      </c>
      <c r="H348" s="62" t="n">
        <v>45</v>
      </c>
      <c r="I348" s="50" t="n">
        <f aca="false">AVERAGE(G348:H348)</f>
        <v>37</v>
      </c>
      <c r="J348" s="37" t="s">
        <v>72</v>
      </c>
      <c r="K348" s="5" t="n">
        <v>52965</v>
      </c>
      <c r="L348" s="54" t="n">
        <v>17784</v>
      </c>
      <c r="M348" s="54" t="n">
        <v>19905.39</v>
      </c>
      <c r="N348" s="54" t="n">
        <v>0</v>
      </c>
      <c r="O348" s="63"/>
      <c r="P348" s="5" t="n">
        <v>54461</v>
      </c>
      <c r="Q348" s="54" t="n">
        <v>18087</v>
      </c>
      <c r="R348" s="63" t="n">
        <v>14369.7525</v>
      </c>
      <c r="S348" s="54" t="n">
        <v>0</v>
      </c>
      <c r="T348" s="54"/>
      <c r="U348" s="54" t="n">
        <v>-217.29438125</v>
      </c>
      <c r="V348" s="5" t="n">
        <v>5631</v>
      </c>
      <c r="W348" s="54" t="n">
        <v>17099</v>
      </c>
      <c r="X348" s="54" t="n">
        <v>2070</v>
      </c>
      <c r="Y348" s="54" t="n">
        <v>8200</v>
      </c>
      <c r="Z348" s="63" t="n">
        <v>-330</v>
      </c>
      <c r="AA348" s="54" t="n">
        <v>0</v>
      </c>
      <c r="AB348" s="53" t="n">
        <f aca="false">SUM(K348:Z348)</f>
        <v>210024.84811875</v>
      </c>
      <c r="AC348" s="54" t="n">
        <v>207779</v>
      </c>
      <c r="AD348" s="54" t="n">
        <v>72008</v>
      </c>
      <c r="AE348" s="54" t="n">
        <v>28984</v>
      </c>
      <c r="AF348" s="54" t="n">
        <v>14162</v>
      </c>
      <c r="AG348" s="54" t="n">
        <v>0</v>
      </c>
      <c r="AH348" s="53" t="n">
        <f aca="false">SUM(AC348:AG348)</f>
        <v>322933</v>
      </c>
      <c r="AI348" s="55" t="n">
        <f aca="false">+AB348-L348-Q348</f>
        <v>174153.84811875</v>
      </c>
      <c r="AJ348" s="32" t="n">
        <f aca="false">L348+Q348</f>
        <v>35871</v>
      </c>
      <c r="AK348" s="56" t="s">
        <v>73</v>
      </c>
      <c r="AL348" s="56" t="s">
        <v>73</v>
      </c>
      <c r="AM348" s="56" t="n">
        <v>0</v>
      </c>
      <c r="AN348" s="32" t="n">
        <f aca="false">+AJ348-AM348</f>
        <v>35871</v>
      </c>
      <c r="AO348" s="32" t="n">
        <f aca="false">AC348-AJ348</f>
        <v>171908</v>
      </c>
      <c r="AP348" s="2" t="n">
        <v>35771</v>
      </c>
      <c r="AQ348" s="56" t="s">
        <v>73</v>
      </c>
      <c r="AR348" s="56" t="s">
        <v>73</v>
      </c>
      <c r="AS348" s="56" t="s">
        <v>73</v>
      </c>
      <c r="AX348" s="32" t="n">
        <f aca="false">+M348</f>
        <v>19905.39</v>
      </c>
      <c r="AY348" s="32" t="n">
        <f aca="false">+N348</f>
        <v>0</v>
      </c>
      <c r="AZ348" s="32" t="n">
        <f aca="false">+R348</f>
        <v>14369.7525</v>
      </c>
      <c r="BA348" s="32" t="n">
        <f aca="false">+'load Info'!S348</f>
        <v>0</v>
      </c>
      <c r="BB348" s="32" t="n">
        <f aca="false">+X348</f>
        <v>2070</v>
      </c>
      <c r="BE348" s="57" t="n">
        <f aca="false">IF(AX348&lt;0,AX348,0)</f>
        <v>0</v>
      </c>
      <c r="BF348" s="57" t="n">
        <f aca="false">IF(AY348&lt;0,AY348,0)</f>
        <v>0</v>
      </c>
      <c r="BG348" s="57" t="n">
        <f aca="false">IF(AZ348&lt;0,AZ348,0)</f>
        <v>0</v>
      </c>
      <c r="BH348" s="57" t="n">
        <f aca="false">IF(BA348&lt;0,BA348,0)</f>
        <v>0</v>
      </c>
      <c r="BI348" s="57" t="n">
        <f aca="false">IF(BB348&lt;0,BB348,0)</f>
        <v>0</v>
      </c>
      <c r="BJ348" s="32" t="n">
        <f aca="false">SUM(BE348:BI348)</f>
        <v>0</v>
      </c>
    </row>
    <row r="349" customFormat="false" ht="12.75" hidden="false" customHeight="false" outlineLevel="0" collapsed="false">
      <c r="B349" s="9" t="n">
        <f aca="false">+MONTH(D349)</f>
        <v>12</v>
      </c>
      <c r="D349" s="2" t="n">
        <v>35772</v>
      </c>
      <c r="E349" s="62" t="n">
        <v>25</v>
      </c>
      <c r="F349" s="62" t="n">
        <v>24</v>
      </c>
      <c r="G349" s="62" t="n">
        <v>33</v>
      </c>
      <c r="H349" s="62" t="n">
        <v>46</v>
      </c>
      <c r="I349" s="50" t="n">
        <f aca="false">AVERAGE(G349:H349)</f>
        <v>39.5</v>
      </c>
      <c r="J349" s="37" t="s">
        <v>72</v>
      </c>
      <c r="K349" s="5" t="n">
        <v>52965</v>
      </c>
      <c r="L349" s="54" t="n">
        <v>17784</v>
      </c>
      <c r="M349" s="54" t="n">
        <v>7403.39</v>
      </c>
      <c r="N349" s="54" t="n">
        <v>0</v>
      </c>
      <c r="O349" s="63"/>
      <c r="P349" s="5" t="n">
        <v>54461</v>
      </c>
      <c r="Q349" s="54" t="n">
        <v>18087</v>
      </c>
      <c r="R349" s="63" t="n">
        <v>10937.1925</v>
      </c>
      <c r="S349" s="54" t="n">
        <v>0</v>
      </c>
      <c r="T349" s="54"/>
      <c r="U349" s="54" t="n">
        <v>-208.71298125</v>
      </c>
      <c r="V349" s="5" t="n">
        <v>5631</v>
      </c>
      <c r="W349" s="54" t="n">
        <v>17099</v>
      </c>
      <c r="X349" s="54" t="n">
        <v>2070</v>
      </c>
      <c r="Y349" s="54" t="n">
        <v>8200</v>
      </c>
      <c r="Z349" s="63" t="n">
        <v>-330</v>
      </c>
      <c r="AA349" s="54" t="n">
        <v>0</v>
      </c>
      <c r="AB349" s="53" t="n">
        <f aca="false">SUM(K349:Z349)</f>
        <v>194098.86951875</v>
      </c>
      <c r="AC349" s="54" t="n">
        <v>188772</v>
      </c>
      <c r="AD349" s="54" t="n">
        <v>70228</v>
      </c>
      <c r="AE349" s="54" t="n">
        <v>30115</v>
      </c>
      <c r="AF349" s="54" t="n">
        <v>13100</v>
      </c>
      <c r="AG349" s="54" t="n">
        <v>0</v>
      </c>
      <c r="AH349" s="53" t="n">
        <f aca="false">SUM(AC349:AG349)</f>
        <v>302215</v>
      </c>
      <c r="AI349" s="55" t="n">
        <f aca="false">+AB349-L349-Q349</f>
        <v>158227.86951875</v>
      </c>
      <c r="AJ349" s="32" t="n">
        <f aca="false">L349+Q349</f>
        <v>35871</v>
      </c>
      <c r="AK349" s="56" t="s">
        <v>73</v>
      </c>
      <c r="AL349" s="56" t="s">
        <v>73</v>
      </c>
      <c r="AM349" s="56" t="n">
        <v>0</v>
      </c>
      <c r="AN349" s="32" t="n">
        <f aca="false">+AJ349-AM349</f>
        <v>35871</v>
      </c>
      <c r="AO349" s="32" t="n">
        <f aca="false">AC349-AJ349</f>
        <v>152901</v>
      </c>
      <c r="AP349" s="2" t="n">
        <v>35772</v>
      </c>
      <c r="AQ349" s="56" t="s">
        <v>73</v>
      </c>
      <c r="AR349" s="56" t="s">
        <v>73</v>
      </c>
      <c r="AS349" s="56" t="s">
        <v>73</v>
      </c>
      <c r="AX349" s="32" t="n">
        <f aca="false">+M349</f>
        <v>7403.39</v>
      </c>
      <c r="AY349" s="32" t="n">
        <f aca="false">+N349</f>
        <v>0</v>
      </c>
      <c r="AZ349" s="32" t="n">
        <f aca="false">+R349</f>
        <v>10937.1925</v>
      </c>
      <c r="BA349" s="32" t="n">
        <f aca="false">+'load Info'!S349</f>
        <v>0</v>
      </c>
      <c r="BB349" s="32" t="n">
        <f aca="false">+X349</f>
        <v>2070</v>
      </c>
      <c r="BE349" s="57" t="n">
        <f aca="false">IF(AX349&lt;0,AX349,0)</f>
        <v>0</v>
      </c>
      <c r="BF349" s="57" t="n">
        <f aca="false">IF(AY349&lt;0,AY349,0)</f>
        <v>0</v>
      </c>
      <c r="BG349" s="57" t="n">
        <f aca="false">IF(AZ349&lt;0,AZ349,0)</f>
        <v>0</v>
      </c>
      <c r="BH349" s="57" t="n">
        <f aca="false">IF(BA349&lt;0,BA349,0)</f>
        <v>0</v>
      </c>
      <c r="BI349" s="57" t="n">
        <f aca="false">IF(BB349&lt;0,BB349,0)</f>
        <v>0</v>
      </c>
      <c r="BJ349" s="32" t="n">
        <f aca="false">SUM(BE349:BI349)</f>
        <v>0</v>
      </c>
    </row>
    <row r="350" customFormat="false" ht="12.75" hidden="false" customHeight="false" outlineLevel="0" collapsed="false">
      <c r="B350" s="9" t="n">
        <f aca="false">+MONTH(D350)</f>
        <v>12</v>
      </c>
      <c r="D350" s="2" t="n">
        <v>35773</v>
      </c>
      <c r="E350" s="62" t="n">
        <v>25</v>
      </c>
      <c r="F350" s="62" t="n">
        <v>20</v>
      </c>
      <c r="G350" s="62" t="n">
        <v>33</v>
      </c>
      <c r="H350" s="62" t="n">
        <v>47</v>
      </c>
      <c r="I350" s="50" t="n">
        <f aca="false">AVERAGE(G350:H350)</f>
        <v>40</v>
      </c>
      <c r="J350" s="37" t="s">
        <v>72</v>
      </c>
      <c r="K350" s="5" t="n">
        <v>52965</v>
      </c>
      <c r="L350" s="54" t="n">
        <v>17784</v>
      </c>
      <c r="M350" s="54" t="n">
        <v>-4144.61</v>
      </c>
      <c r="N350" s="54" t="n">
        <v>0</v>
      </c>
      <c r="O350" s="63"/>
      <c r="P350" s="5" t="n">
        <v>56415</v>
      </c>
      <c r="Q350" s="54" t="n">
        <v>19734</v>
      </c>
      <c r="R350" s="63" t="n">
        <v>624.455</v>
      </c>
      <c r="S350" s="54" t="n">
        <v>0</v>
      </c>
      <c r="T350" s="54"/>
      <c r="U350" s="54" t="n">
        <v>-191.9336375</v>
      </c>
      <c r="V350" s="5" t="n">
        <v>5631</v>
      </c>
      <c r="W350" s="54" t="n">
        <v>17099</v>
      </c>
      <c r="X350" s="54" t="n">
        <v>2070</v>
      </c>
      <c r="Y350" s="54" t="n">
        <v>8200</v>
      </c>
      <c r="Z350" s="63" t="n">
        <v>-330</v>
      </c>
      <c r="AA350" s="54" t="n">
        <v>0</v>
      </c>
      <c r="AB350" s="53" t="n">
        <f aca="false">SUM(K350:Z350)</f>
        <v>175855.9113625</v>
      </c>
      <c r="AC350" s="54" t="n">
        <v>169691</v>
      </c>
      <c r="AD350" s="54" t="n">
        <v>31288</v>
      </c>
      <c r="AE350" s="54" t="n">
        <v>26406</v>
      </c>
      <c r="AF350" s="54" t="n">
        <v>12842</v>
      </c>
      <c r="AG350" s="54" t="n">
        <v>0</v>
      </c>
      <c r="AH350" s="53" t="n">
        <f aca="false">SUM(AC350:AG350)</f>
        <v>240227</v>
      </c>
      <c r="AI350" s="55" t="n">
        <f aca="false">+AB350-L350-Q350</f>
        <v>138337.9113625</v>
      </c>
      <c r="AJ350" s="32" t="n">
        <f aca="false">L350+Q350</f>
        <v>37518</v>
      </c>
      <c r="AK350" s="56" t="s">
        <v>73</v>
      </c>
      <c r="AL350" s="56" t="s">
        <v>73</v>
      </c>
      <c r="AM350" s="56" t="n">
        <v>0</v>
      </c>
      <c r="AN350" s="32" t="n">
        <f aca="false">+AJ350-AM350</f>
        <v>37518</v>
      </c>
      <c r="AO350" s="32" t="n">
        <f aca="false">AC350-AJ350</f>
        <v>132173</v>
      </c>
      <c r="AP350" s="2" t="n">
        <v>35773</v>
      </c>
      <c r="AQ350" s="56" t="s">
        <v>73</v>
      </c>
      <c r="AR350" s="56" t="s">
        <v>73</v>
      </c>
      <c r="AS350" s="56" t="s">
        <v>73</v>
      </c>
      <c r="AX350" s="32" t="n">
        <f aca="false">+M350</f>
        <v>-4144.61</v>
      </c>
      <c r="AY350" s="32" t="n">
        <f aca="false">+N350</f>
        <v>0</v>
      </c>
      <c r="AZ350" s="32" t="n">
        <f aca="false">+R350</f>
        <v>624.455</v>
      </c>
      <c r="BA350" s="32" t="n">
        <f aca="false">+'load Info'!S350</f>
        <v>0</v>
      </c>
      <c r="BB350" s="32" t="n">
        <f aca="false">+X350</f>
        <v>2070</v>
      </c>
      <c r="BE350" s="57" t="n">
        <f aca="false">IF(AX350&lt;0,AX350,0)</f>
        <v>-4144.61</v>
      </c>
      <c r="BF350" s="57" t="n">
        <f aca="false">IF(AY350&lt;0,AY350,0)</f>
        <v>0</v>
      </c>
      <c r="BG350" s="57" t="n">
        <f aca="false">IF(AZ350&lt;0,AZ350,0)</f>
        <v>0</v>
      </c>
      <c r="BH350" s="57" t="n">
        <f aca="false">IF(BA350&lt;0,BA350,0)</f>
        <v>0</v>
      </c>
      <c r="BI350" s="57" t="n">
        <f aca="false">IF(BB350&lt;0,BB350,0)</f>
        <v>0</v>
      </c>
      <c r="BJ350" s="32" t="n">
        <f aca="false">SUM(BE350:BI350)</f>
        <v>-4144.61</v>
      </c>
    </row>
    <row r="351" customFormat="false" ht="12.75" hidden="false" customHeight="false" outlineLevel="0" collapsed="false">
      <c r="B351" s="9" t="n">
        <f aca="false">+MONTH(D351)</f>
        <v>12</v>
      </c>
      <c r="D351" s="2" t="n">
        <v>35774</v>
      </c>
      <c r="E351" s="62" t="n">
        <v>17</v>
      </c>
      <c r="F351" s="62" t="n">
        <v>18</v>
      </c>
      <c r="G351" s="62" t="n">
        <v>43</v>
      </c>
      <c r="H351" s="62" t="n">
        <v>53</v>
      </c>
      <c r="I351" s="50" t="n">
        <f aca="false">AVERAGE(G351:H351)</f>
        <v>48</v>
      </c>
      <c r="J351" s="37" t="s">
        <v>72</v>
      </c>
      <c r="K351" s="5" t="n">
        <v>52965</v>
      </c>
      <c r="L351" s="54" t="n">
        <v>20857</v>
      </c>
      <c r="M351" s="54" t="n">
        <v>-13822.61</v>
      </c>
      <c r="N351" s="54" t="n">
        <v>0</v>
      </c>
      <c r="O351" s="63"/>
      <c r="P351" s="5" t="n">
        <v>56415</v>
      </c>
      <c r="Q351" s="54" t="n">
        <v>19734</v>
      </c>
      <c r="R351" s="63" t="n">
        <v>-7614.09</v>
      </c>
      <c r="S351" s="54" t="n">
        <v>0</v>
      </c>
      <c r="T351" s="54"/>
      <c r="U351" s="54" t="n">
        <v>-171.337275</v>
      </c>
      <c r="V351" s="5" t="n">
        <v>15930</v>
      </c>
      <c r="W351" s="54" t="n">
        <v>17099</v>
      </c>
      <c r="X351" s="54" t="n">
        <v>0</v>
      </c>
      <c r="Y351" s="54" t="n">
        <v>0</v>
      </c>
      <c r="Z351" s="63" t="n">
        <v>-330</v>
      </c>
      <c r="AA351" s="54" t="n">
        <v>0</v>
      </c>
      <c r="AB351" s="53" t="n">
        <f aca="false">SUM(K351:Z351)</f>
        <v>161061.962725</v>
      </c>
      <c r="AC351" s="54" t="n">
        <v>159629</v>
      </c>
      <c r="AD351" s="54" t="n">
        <v>179</v>
      </c>
      <c r="AE351" s="54" t="n">
        <v>386</v>
      </c>
      <c r="AF351" s="54" t="n">
        <v>12342</v>
      </c>
      <c r="AG351" s="54" t="n">
        <v>0</v>
      </c>
      <c r="AH351" s="53" t="n">
        <f aca="false">SUM(AC351:AG351)</f>
        <v>172536</v>
      </c>
      <c r="AI351" s="55" t="n">
        <f aca="false">+AB351-L351-Q351</f>
        <v>120470.962725</v>
      </c>
      <c r="AJ351" s="32" t="n">
        <f aca="false">L351+Q351</f>
        <v>40591</v>
      </c>
      <c r="AK351" s="56" t="s">
        <v>73</v>
      </c>
      <c r="AL351" s="56" t="s">
        <v>73</v>
      </c>
      <c r="AM351" s="56" t="n">
        <v>0</v>
      </c>
      <c r="AN351" s="32" t="n">
        <f aca="false">+AJ351-AM351</f>
        <v>40591</v>
      </c>
      <c r="AO351" s="32" t="n">
        <f aca="false">AC351-AJ351</f>
        <v>119038</v>
      </c>
      <c r="AP351" s="2" t="n">
        <v>35774</v>
      </c>
      <c r="AQ351" s="56" t="s">
        <v>73</v>
      </c>
      <c r="AR351" s="56" t="s">
        <v>73</v>
      </c>
      <c r="AS351" s="56" t="s">
        <v>73</v>
      </c>
      <c r="AX351" s="32" t="n">
        <f aca="false">+M351</f>
        <v>-13822.61</v>
      </c>
      <c r="AY351" s="32" t="n">
        <f aca="false">+N351</f>
        <v>0</v>
      </c>
      <c r="AZ351" s="32" t="n">
        <f aca="false">+R351</f>
        <v>-7614.09</v>
      </c>
      <c r="BA351" s="32" t="n">
        <f aca="false">+'load Info'!S351</f>
        <v>0</v>
      </c>
      <c r="BB351" s="32" t="n">
        <f aca="false">+X351</f>
        <v>0</v>
      </c>
      <c r="BE351" s="57" t="n">
        <f aca="false">IF(AX351&lt;0,AX351,0)</f>
        <v>-13822.61</v>
      </c>
      <c r="BF351" s="57" t="n">
        <f aca="false">IF(AY351&lt;0,AY351,0)</f>
        <v>0</v>
      </c>
      <c r="BG351" s="57" t="n">
        <f aca="false">IF(AZ351&lt;0,AZ351,0)</f>
        <v>-7614.09</v>
      </c>
      <c r="BH351" s="57" t="n">
        <f aca="false">IF(BA351&lt;0,BA351,0)</f>
        <v>0</v>
      </c>
      <c r="BI351" s="57" t="n">
        <f aca="false">IF(BB351&lt;0,BB351,0)</f>
        <v>0</v>
      </c>
      <c r="BJ351" s="32" t="n">
        <f aca="false">SUM(BE351:BI351)</f>
        <v>-21436.7</v>
      </c>
    </row>
    <row r="352" customFormat="false" ht="12.75" hidden="false" customHeight="false" outlineLevel="0" collapsed="false">
      <c r="B352" s="9" t="n">
        <f aca="false">+MONTH(D352)</f>
        <v>12</v>
      </c>
      <c r="D352" s="2" t="n">
        <v>35775</v>
      </c>
      <c r="E352" s="62" t="n">
        <v>18</v>
      </c>
      <c r="F352" s="62" t="n">
        <v>19</v>
      </c>
      <c r="G352" s="62" t="n">
        <v>45</v>
      </c>
      <c r="H352" s="62" t="n">
        <v>48</v>
      </c>
      <c r="I352" s="50" t="n">
        <f aca="false">AVERAGE(G352:H352)</f>
        <v>46.5</v>
      </c>
      <c r="J352" s="37" t="s">
        <v>72</v>
      </c>
      <c r="K352" s="5" t="n">
        <v>52872</v>
      </c>
      <c r="L352" s="54" t="n">
        <v>20169</v>
      </c>
      <c r="M352" s="54" t="n">
        <v>-7674.61</v>
      </c>
      <c r="N352" s="54" t="n">
        <v>0</v>
      </c>
      <c r="O352" s="63"/>
      <c r="P352" s="5" t="n">
        <v>51415</v>
      </c>
      <c r="Q352" s="54" t="n">
        <v>19628</v>
      </c>
      <c r="R352" s="63" t="n">
        <v>-5295.04</v>
      </c>
      <c r="S352" s="54" t="n">
        <v>0</v>
      </c>
      <c r="T352" s="54"/>
      <c r="U352" s="54" t="n">
        <v>-164.3699</v>
      </c>
      <c r="V352" s="5" t="n">
        <v>9019</v>
      </c>
      <c r="W352" s="54" t="n">
        <v>26911</v>
      </c>
      <c r="X352" s="54" t="n">
        <v>0</v>
      </c>
      <c r="Y352" s="54" t="n">
        <v>0</v>
      </c>
      <c r="Z352" s="63" t="n">
        <v>-359</v>
      </c>
      <c r="AA352" s="54" t="n">
        <v>0</v>
      </c>
      <c r="AB352" s="53" t="n">
        <f aca="false">SUM(K352:Z352)</f>
        <v>166520.9801</v>
      </c>
      <c r="AC352" s="54" t="n">
        <v>164007</v>
      </c>
      <c r="AD352" s="54" t="n">
        <v>14045</v>
      </c>
      <c r="AE352" s="54" t="n">
        <v>0</v>
      </c>
      <c r="AF352" s="54" t="n">
        <v>11543</v>
      </c>
      <c r="AG352" s="54" t="n">
        <v>0</v>
      </c>
      <c r="AH352" s="53" t="n">
        <f aca="false">SUM(AC352:AG352)</f>
        <v>189595</v>
      </c>
      <c r="AI352" s="55" t="n">
        <f aca="false">+AB352-L352-Q352</f>
        <v>126723.9801</v>
      </c>
      <c r="AJ352" s="32" t="n">
        <f aca="false">L352+Q352</f>
        <v>39797</v>
      </c>
      <c r="AK352" s="56" t="s">
        <v>73</v>
      </c>
      <c r="AL352" s="56" t="s">
        <v>73</v>
      </c>
      <c r="AM352" s="56" t="n">
        <v>0</v>
      </c>
      <c r="AN352" s="32" t="n">
        <f aca="false">+AJ352-AM352</f>
        <v>39797</v>
      </c>
      <c r="AO352" s="32" t="n">
        <f aca="false">AC352-AJ352</f>
        <v>124210</v>
      </c>
      <c r="AP352" s="2" t="n">
        <v>35775</v>
      </c>
      <c r="AQ352" s="56" t="s">
        <v>73</v>
      </c>
      <c r="AR352" s="56" t="s">
        <v>73</v>
      </c>
      <c r="AS352" s="56" t="s">
        <v>73</v>
      </c>
      <c r="AX352" s="32" t="n">
        <f aca="false">+M352</f>
        <v>-7674.61</v>
      </c>
      <c r="AY352" s="32" t="n">
        <f aca="false">+N352</f>
        <v>0</v>
      </c>
      <c r="AZ352" s="32" t="n">
        <f aca="false">+R352</f>
        <v>-5295.04</v>
      </c>
      <c r="BA352" s="32" t="n">
        <f aca="false">+'load Info'!S352</f>
        <v>0</v>
      </c>
      <c r="BB352" s="32" t="n">
        <f aca="false">+X352</f>
        <v>0</v>
      </c>
      <c r="BE352" s="57" t="n">
        <f aca="false">IF(AX352&lt;0,AX352,0)</f>
        <v>-7674.61</v>
      </c>
      <c r="BF352" s="57" t="n">
        <f aca="false">IF(AY352&lt;0,AY352,0)</f>
        <v>0</v>
      </c>
      <c r="BG352" s="57" t="n">
        <f aca="false">IF(AZ352&lt;0,AZ352,0)</f>
        <v>-5295.04</v>
      </c>
      <c r="BH352" s="57" t="n">
        <f aca="false">IF(BA352&lt;0,BA352,0)</f>
        <v>0</v>
      </c>
      <c r="BI352" s="57" t="n">
        <f aca="false">IF(BB352&lt;0,BB352,0)</f>
        <v>0</v>
      </c>
      <c r="BJ352" s="32" t="n">
        <f aca="false">SUM(BE352:BI352)</f>
        <v>-12969.65</v>
      </c>
    </row>
    <row r="353" customFormat="false" ht="12.75" hidden="false" customHeight="false" outlineLevel="0" collapsed="false">
      <c r="B353" s="9" t="n">
        <f aca="false">+MONTH(D353)</f>
        <v>12</v>
      </c>
      <c r="D353" s="2" t="n">
        <v>35776</v>
      </c>
      <c r="E353" s="62" t="n">
        <v>23</v>
      </c>
      <c r="F353" s="62" t="n">
        <v>25</v>
      </c>
      <c r="G353" s="62" t="n">
        <v>37</v>
      </c>
      <c r="H353" s="62" t="n">
        <v>47</v>
      </c>
      <c r="I353" s="50" t="n">
        <f aca="false">AVERAGE(G353:H353)</f>
        <v>42</v>
      </c>
      <c r="J353" s="37" t="s">
        <v>72</v>
      </c>
      <c r="K353" s="5" t="n">
        <v>52872</v>
      </c>
      <c r="L353" s="54" t="n">
        <v>20031</v>
      </c>
      <c r="M353" s="54" t="n">
        <v>2792.39</v>
      </c>
      <c r="N353" s="54" t="n">
        <v>0</v>
      </c>
      <c r="O353" s="63"/>
      <c r="P353" s="5" t="n">
        <v>51415</v>
      </c>
      <c r="Q353" s="54" t="n">
        <v>21577</v>
      </c>
      <c r="R353" s="63" t="n">
        <v>5156.885</v>
      </c>
      <c r="S353" s="54" t="n">
        <v>0</v>
      </c>
      <c r="T353" s="54"/>
      <c r="U353" s="54" t="n">
        <v>-195.3722125</v>
      </c>
      <c r="V353" s="5" t="n">
        <v>5631</v>
      </c>
      <c r="W353" s="54" t="n">
        <v>22099</v>
      </c>
      <c r="X353" s="54" t="n">
        <v>0</v>
      </c>
      <c r="Y353" s="54" t="n">
        <v>8200</v>
      </c>
      <c r="Z353" s="63" t="n">
        <v>-359</v>
      </c>
      <c r="AA353" s="54" t="n">
        <v>0</v>
      </c>
      <c r="AB353" s="53" t="n">
        <f aca="false">SUM(K353:Z353)</f>
        <v>189219.9027875</v>
      </c>
      <c r="AC353" s="54" t="n">
        <v>187420</v>
      </c>
      <c r="AD353" s="54" t="n">
        <v>17351</v>
      </c>
      <c r="AE353" s="54" t="n">
        <v>1092</v>
      </c>
      <c r="AF353" s="54" t="n">
        <v>13250</v>
      </c>
      <c r="AG353" s="54" t="n">
        <v>0</v>
      </c>
      <c r="AH353" s="53" t="n">
        <f aca="false">SUM(AC353:AG353)</f>
        <v>219113</v>
      </c>
      <c r="AI353" s="55" t="n">
        <f aca="false">+AB353-L353-Q353</f>
        <v>147611.9027875</v>
      </c>
      <c r="AJ353" s="32" t="n">
        <f aca="false">L353+Q353</f>
        <v>41608</v>
      </c>
      <c r="AK353" s="56" t="s">
        <v>73</v>
      </c>
      <c r="AL353" s="56" t="s">
        <v>73</v>
      </c>
      <c r="AM353" s="56" t="n">
        <v>0</v>
      </c>
      <c r="AN353" s="32" t="n">
        <f aca="false">+AJ353-AM353</f>
        <v>41608</v>
      </c>
      <c r="AO353" s="32" t="n">
        <f aca="false">AC353-AJ353</f>
        <v>145812</v>
      </c>
      <c r="AP353" s="2" t="n">
        <v>35776</v>
      </c>
      <c r="AQ353" s="56" t="s">
        <v>73</v>
      </c>
      <c r="AR353" s="56" t="s">
        <v>73</v>
      </c>
      <c r="AS353" s="56" t="s">
        <v>73</v>
      </c>
      <c r="AX353" s="32" t="n">
        <f aca="false">+M353</f>
        <v>2792.39</v>
      </c>
      <c r="AY353" s="32" t="n">
        <f aca="false">+N353</f>
        <v>0</v>
      </c>
      <c r="AZ353" s="32" t="n">
        <f aca="false">+R353</f>
        <v>5156.885</v>
      </c>
      <c r="BA353" s="32" t="n">
        <f aca="false">+'load Info'!S353</f>
        <v>0</v>
      </c>
      <c r="BB353" s="32" t="n">
        <f aca="false">+X353</f>
        <v>0</v>
      </c>
      <c r="BE353" s="57" t="n">
        <f aca="false">IF(AX353&lt;0,AX353,0)</f>
        <v>0</v>
      </c>
      <c r="BF353" s="57" t="n">
        <f aca="false">IF(AY353&lt;0,AY353,0)</f>
        <v>0</v>
      </c>
      <c r="BG353" s="57" t="n">
        <f aca="false">IF(AZ353&lt;0,AZ353,0)</f>
        <v>0</v>
      </c>
      <c r="BH353" s="57" t="n">
        <f aca="false">IF(BA353&lt;0,BA353,0)</f>
        <v>0</v>
      </c>
      <c r="BI353" s="57" t="n">
        <f aca="false">IF(BB353&lt;0,BB353,0)</f>
        <v>0</v>
      </c>
      <c r="BJ353" s="32" t="n">
        <f aca="false">SUM(BE353:BI353)</f>
        <v>0</v>
      </c>
    </row>
    <row r="354" customFormat="false" ht="12.75" hidden="false" customHeight="false" outlineLevel="0" collapsed="false">
      <c r="B354" s="9" t="n">
        <f aca="false">+MONTH(D354)</f>
        <v>12</v>
      </c>
      <c r="D354" s="2" t="n">
        <v>35777</v>
      </c>
      <c r="E354" s="62" t="n">
        <v>25</v>
      </c>
      <c r="F354" s="62" t="n">
        <v>22</v>
      </c>
      <c r="G354" s="62" t="n">
        <v>31</v>
      </c>
      <c r="H354" s="62" t="n">
        <v>48</v>
      </c>
      <c r="I354" s="50" t="n">
        <f aca="false">AVERAGE(G354:H354)</f>
        <v>39.5</v>
      </c>
      <c r="J354" s="37" t="s">
        <v>72</v>
      </c>
      <c r="K354" s="5" t="n">
        <v>52872</v>
      </c>
      <c r="L354" s="54" t="n">
        <v>23208</v>
      </c>
      <c r="M354" s="54" t="n">
        <v>6186.39</v>
      </c>
      <c r="N354" s="54" t="n">
        <v>0</v>
      </c>
      <c r="O354" s="63"/>
      <c r="P354" s="5" t="n">
        <v>51643</v>
      </c>
      <c r="Q354" s="54" t="n">
        <v>22016</v>
      </c>
      <c r="R354" s="63" t="n">
        <v>11662.7725</v>
      </c>
      <c r="S354" s="54" t="n">
        <v>0</v>
      </c>
      <c r="T354" s="54"/>
      <c r="U354" s="54" t="n">
        <v>-213.30443125</v>
      </c>
      <c r="V354" s="5" t="n">
        <v>131</v>
      </c>
      <c r="W354" s="54" t="n">
        <v>17599</v>
      </c>
      <c r="X354" s="54" t="n">
        <v>0</v>
      </c>
      <c r="Y354" s="54" t="n">
        <v>8200</v>
      </c>
      <c r="Z354" s="63" t="n">
        <v>-259</v>
      </c>
      <c r="AA354" s="54" t="n">
        <v>0</v>
      </c>
      <c r="AB354" s="53" t="n">
        <f aca="false">SUM(K354:Z354)</f>
        <v>193045.85806875</v>
      </c>
      <c r="AC354" s="54" t="n">
        <v>185166</v>
      </c>
      <c r="AD354" s="54" t="n">
        <v>0</v>
      </c>
      <c r="AE354" s="54" t="n">
        <v>8</v>
      </c>
      <c r="AF354" s="54" t="n">
        <v>12932</v>
      </c>
      <c r="AG354" s="54" t="n">
        <v>0</v>
      </c>
      <c r="AH354" s="53" t="n">
        <f aca="false">SUM(AC354:AG354)</f>
        <v>198106</v>
      </c>
      <c r="AI354" s="55" t="n">
        <f aca="false">+AB354-L354-Q354</f>
        <v>147821.85806875</v>
      </c>
      <c r="AJ354" s="32" t="n">
        <f aca="false">L354+Q354</f>
        <v>45224</v>
      </c>
      <c r="AK354" s="56" t="s">
        <v>73</v>
      </c>
      <c r="AL354" s="56" t="s">
        <v>73</v>
      </c>
      <c r="AM354" s="56" t="n">
        <v>0</v>
      </c>
      <c r="AN354" s="32" t="n">
        <f aca="false">+AJ354-AM354</f>
        <v>45224</v>
      </c>
      <c r="AO354" s="32" t="n">
        <f aca="false">AC354-AJ354</f>
        <v>139942</v>
      </c>
      <c r="AP354" s="2" t="n">
        <v>35777</v>
      </c>
      <c r="AQ354" s="56" t="s">
        <v>73</v>
      </c>
      <c r="AR354" s="56" t="s">
        <v>73</v>
      </c>
      <c r="AS354" s="56" t="s">
        <v>73</v>
      </c>
      <c r="AX354" s="32" t="n">
        <f aca="false">+M354</f>
        <v>6186.39</v>
      </c>
      <c r="AY354" s="32" t="n">
        <f aca="false">+N354</f>
        <v>0</v>
      </c>
      <c r="AZ354" s="32" t="n">
        <f aca="false">+R354</f>
        <v>11662.7725</v>
      </c>
      <c r="BA354" s="32" t="n">
        <f aca="false">+'load Info'!S354</f>
        <v>0</v>
      </c>
      <c r="BB354" s="32" t="n">
        <f aca="false">+X354</f>
        <v>0</v>
      </c>
      <c r="BE354" s="57" t="n">
        <f aca="false">IF(AX354&lt;0,AX354,0)</f>
        <v>0</v>
      </c>
      <c r="BF354" s="57" t="n">
        <f aca="false">IF(AY354&lt;0,AY354,0)</f>
        <v>0</v>
      </c>
      <c r="BG354" s="57" t="n">
        <f aca="false">IF(AZ354&lt;0,AZ354,0)</f>
        <v>0</v>
      </c>
      <c r="BH354" s="57" t="n">
        <f aca="false">IF(BA354&lt;0,BA354,0)</f>
        <v>0</v>
      </c>
      <c r="BI354" s="57" t="n">
        <f aca="false">IF(BB354&lt;0,BB354,0)</f>
        <v>0</v>
      </c>
      <c r="BJ354" s="32" t="n">
        <f aca="false">SUM(BE354:BI354)</f>
        <v>0</v>
      </c>
    </row>
    <row r="355" customFormat="false" ht="12.75" hidden="false" customHeight="false" outlineLevel="0" collapsed="false">
      <c r="B355" s="9" t="n">
        <f aca="false">+MONTH(D355)</f>
        <v>12</v>
      </c>
      <c r="D355" s="2" t="n">
        <v>35778</v>
      </c>
      <c r="E355" s="62" t="n">
        <v>25</v>
      </c>
      <c r="F355" s="62" t="n">
        <v>24</v>
      </c>
      <c r="G355" s="62" t="n">
        <v>36</v>
      </c>
      <c r="H355" s="62" t="n">
        <v>43</v>
      </c>
      <c r="I355" s="50" t="n">
        <f aca="false">AVERAGE(G355:H355)</f>
        <v>39.5</v>
      </c>
      <c r="J355" s="37" t="s">
        <v>72</v>
      </c>
      <c r="K355" s="5" t="n">
        <v>52872</v>
      </c>
      <c r="L355" s="54" t="n">
        <v>23208</v>
      </c>
      <c r="M355" s="54" t="n">
        <v>18755.39</v>
      </c>
      <c r="N355" s="54" t="n">
        <v>0</v>
      </c>
      <c r="O355" s="63"/>
      <c r="P355" s="5" t="n">
        <v>51643</v>
      </c>
      <c r="Q355" s="54" t="n">
        <v>22016</v>
      </c>
      <c r="R355" s="63" t="n">
        <v>11818.16</v>
      </c>
      <c r="S355" s="54" t="n">
        <v>0</v>
      </c>
      <c r="T355" s="54"/>
      <c r="U355" s="54" t="n">
        <v>-213.6929</v>
      </c>
      <c r="V355" s="5" t="n">
        <v>131</v>
      </c>
      <c r="W355" s="54" t="n">
        <v>17599</v>
      </c>
      <c r="X355" s="54" t="n">
        <v>0</v>
      </c>
      <c r="Y355" s="54" t="n">
        <v>7900</v>
      </c>
      <c r="Z355" s="63" t="n">
        <v>-256</v>
      </c>
      <c r="AA355" s="54" t="n">
        <v>0</v>
      </c>
      <c r="AB355" s="53" t="n">
        <f aca="false">SUM(K355:Z355)</f>
        <v>205472.8571</v>
      </c>
      <c r="AC355" s="54" t="n">
        <v>206250</v>
      </c>
      <c r="AD355" s="54" t="n">
        <v>30803</v>
      </c>
      <c r="AE355" s="54" t="n">
        <v>8491</v>
      </c>
      <c r="AF355" s="54" t="n">
        <v>14098</v>
      </c>
      <c r="AG355" s="54" t="n">
        <v>0</v>
      </c>
      <c r="AH355" s="53" t="n">
        <f aca="false">SUM(AC355:AG355)</f>
        <v>259642</v>
      </c>
      <c r="AI355" s="55" t="n">
        <f aca="false">+AB355-L355-Q355</f>
        <v>160248.8571</v>
      </c>
      <c r="AJ355" s="32" t="n">
        <f aca="false">L355+Q355</f>
        <v>45224</v>
      </c>
      <c r="AK355" s="56" t="s">
        <v>73</v>
      </c>
      <c r="AL355" s="56" t="s">
        <v>73</v>
      </c>
      <c r="AM355" s="56" t="n">
        <v>0</v>
      </c>
      <c r="AN355" s="32" t="n">
        <f aca="false">+AJ355-AM355</f>
        <v>45224</v>
      </c>
      <c r="AO355" s="32" t="n">
        <f aca="false">AC355-AJ355</f>
        <v>161026</v>
      </c>
      <c r="AP355" s="2" t="n">
        <v>35778</v>
      </c>
      <c r="AQ355" s="56" t="s">
        <v>73</v>
      </c>
      <c r="AR355" s="56" t="s">
        <v>73</v>
      </c>
      <c r="AS355" s="56" t="s">
        <v>73</v>
      </c>
      <c r="AX355" s="32" t="n">
        <f aca="false">+M355</f>
        <v>18755.39</v>
      </c>
      <c r="AY355" s="32" t="n">
        <f aca="false">+N355</f>
        <v>0</v>
      </c>
      <c r="AZ355" s="32" t="n">
        <f aca="false">+R355</f>
        <v>11818.16</v>
      </c>
      <c r="BA355" s="32" t="n">
        <f aca="false">+'load Info'!S355</f>
        <v>0</v>
      </c>
      <c r="BB355" s="32" t="n">
        <f aca="false">+X355</f>
        <v>0</v>
      </c>
      <c r="BE355" s="57" t="n">
        <f aca="false">IF(AX355&lt;0,AX355,0)</f>
        <v>0</v>
      </c>
      <c r="BF355" s="57" t="n">
        <f aca="false">IF(AY355&lt;0,AY355,0)</f>
        <v>0</v>
      </c>
      <c r="BG355" s="57" t="n">
        <f aca="false">IF(AZ355&lt;0,AZ355,0)</f>
        <v>0</v>
      </c>
      <c r="BH355" s="57" t="n">
        <f aca="false">IF(BA355&lt;0,BA355,0)</f>
        <v>0</v>
      </c>
      <c r="BI355" s="57" t="n">
        <f aca="false">IF(BB355&lt;0,BB355,0)</f>
        <v>0</v>
      </c>
      <c r="BJ355" s="32" t="n">
        <f aca="false">SUM(BE355:BI355)</f>
        <v>0</v>
      </c>
    </row>
    <row r="356" customFormat="false" ht="12.75" hidden="false" customHeight="false" outlineLevel="0" collapsed="false">
      <c r="B356" s="9" t="n">
        <f aca="false">+MONTH(D356)</f>
        <v>12</v>
      </c>
      <c r="D356" s="2" t="n">
        <v>35779</v>
      </c>
      <c r="E356" s="62" t="n">
        <v>27</v>
      </c>
      <c r="F356" s="62" t="n">
        <v>27</v>
      </c>
      <c r="G356" s="62" t="n">
        <v>31</v>
      </c>
      <c r="H356" s="62" t="n">
        <v>45</v>
      </c>
      <c r="I356" s="50" t="n">
        <f aca="false">AVERAGE(G356:H356)</f>
        <v>38</v>
      </c>
      <c r="J356" s="37" t="s">
        <v>72</v>
      </c>
      <c r="K356" s="5" t="n">
        <v>52872</v>
      </c>
      <c r="L356" s="54" t="n">
        <v>20208</v>
      </c>
      <c r="M356" s="54" t="n">
        <v>17832.39</v>
      </c>
      <c r="N356" s="54" t="n">
        <v>0</v>
      </c>
      <c r="O356" s="63"/>
      <c r="P356" s="5" t="n">
        <v>51643</v>
      </c>
      <c r="Q356" s="54" t="n">
        <v>22016</v>
      </c>
      <c r="R356" s="63" t="n">
        <v>13683.8125</v>
      </c>
      <c r="S356" s="54" t="n">
        <v>0</v>
      </c>
      <c r="T356" s="54"/>
      <c r="U356" s="54" t="n">
        <v>-218.35703125</v>
      </c>
      <c r="V356" s="5" t="n">
        <v>131</v>
      </c>
      <c r="W356" s="54" t="n">
        <v>17599</v>
      </c>
      <c r="X356" s="54" t="n">
        <v>0</v>
      </c>
      <c r="Y356" s="54" t="n">
        <v>8200</v>
      </c>
      <c r="Z356" s="63" t="n">
        <v>-259</v>
      </c>
      <c r="AA356" s="54" t="n">
        <v>0</v>
      </c>
      <c r="AB356" s="53" t="n">
        <f aca="false">SUM(K356:Z356)</f>
        <v>203707.84546875</v>
      </c>
      <c r="AC356" s="54" t="n">
        <v>201759</v>
      </c>
      <c r="AD356" s="54" t="n">
        <v>81023</v>
      </c>
      <c r="AE356" s="54" t="n">
        <v>34712</v>
      </c>
      <c r="AF356" s="54" t="n">
        <v>13937</v>
      </c>
      <c r="AG356" s="54" t="n">
        <v>0</v>
      </c>
      <c r="AH356" s="53" t="n">
        <f aca="false">SUM(AC356:AG356)</f>
        <v>331431</v>
      </c>
      <c r="AI356" s="55" t="n">
        <f aca="false">+AB356-L356-Q356</f>
        <v>161483.84546875</v>
      </c>
      <c r="AJ356" s="32" t="n">
        <f aca="false">L356+Q356</f>
        <v>42224</v>
      </c>
      <c r="AK356" s="56" t="s">
        <v>73</v>
      </c>
      <c r="AL356" s="56" t="s">
        <v>73</v>
      </c>
      <c r="AM356" s="56" t="n">
        <v>0</v>
      </c>
      <c r="AN356" s="32" t="n">
        <f aca="false">+AJ356-AM356</f>
        <v>42224</v>
      </c>
      <c r="AO356" s="32" t="n">
        <f aca="false">AC356-AJ356</f>
        <v>159535</v>
      </c>
      <c r="AP356" s="2" t="n">
        <v>35779</v>
      </c>
      <c r="AQ356" s="56" t="s">
        <v>73</v>
      </c>
      <c r="AR356" s="56" t="s">
        <v>73</v>
      </c>
      <c r="AS356" s="56" t="s">
        <v>73</v>
      </c>
      <c r="AX356" s="32" t="n">
        <f aca="false">+M356</f>
        <v>17832.39</v>
      </c>
      <c r="AY356" s="32" t="n">
        <f aca="false">+N356</f>
        <v>0</v>
      </c>
      <c r="AZ356" s="32" t="n">
        <f aca="false">+R356</f>
        <v>13683.8125</v>
      </c>
      <c r="BA356" s="32" t="n">
        <f aca="false">+'load Info'!S356</f>
        <v>0</v>
      </c>
      <c r="BB356" s="32" t="n">
        <f aca="false">+X356</f>
        <v>0</v>
      </c>
      <c r="BE356" s="57" t="n">
        <f aca="false">IF(AX356&lt;0,AX356,0)</f>
        <v>0</v>
      </c>
      <c r="BF356" s="57" t="n">
        <f aca="false">IF(AY356&lt;0,AY356,0)</f>
        <v>0</v>
      </c>
      <c r="BG356" s="57" t="n">
        <f aca="false">IF(AZ356&lt;0,AZ356,0)</f>
        <v>0</v>
      </c>
      <c r="BH356" s="57" t="n">
        <f aca="false">IF(BA356&lt;0,BA356,0)</f>
        <v>0</v>
      </c>
      <c r="BI356" s="57" t="n">
        <f aca="false">IF(BB356&lt;0,BB356,0)</f>
        <v>0</v>
      </c>
      <c r="BJ356" s="32" t="n">
        <f aca="false">SUM(BE356:BI356)</f>
        <v>0</v>
      </c>
    </row>
    <row r="357" customFormat="false" ht="12.75" hidden="false" customHeight="false" outlineLevel="0" collapsed="false">
      <c r="B357" s="9" t="n">
        <f aca="false">+MONTH(D357)</f>
        <v>12</v>
      </c>
      <c r="D357" s="2" t="n">
        <v>35780</v>
      </c>
      <c r="E357" s="62" t="n">
        <v>26</v>
      </c>
      <c r="F357" s="62" t="n">
        <v>22</v>
      </c>
      <c r="G357" s="62" t="n">
        <v>28</v>
      </c>
      <c r="H357" s="62" t="n">
        <v>50</v>
      </c>
      <c r="I357" s="50" t="n">
        <f aca="false">AVERAGE(G357:H357)</f>
        <v>39</v>
      </c>
      <c r="J357" s="37" t="s">
        <v>72</v>
      </c>
      <c r="K357" s="5" t="n">
        <v>52772</v>
      </c>
      <c r="L357" s="54" t="n">
        <v>20758</v>
      </c>
      <c r="M357" s="54" t="n">
        <v>3382.39</v>
      </c>
      <c r="N357" s="54" t="n">
        <v>0</v>
      </c>
      <c r="O357" s="63"/>
      <c r="P357" s="5" t="n">
        <v>41757</v>
      </c>
      <c r="Q357" s="54" t="n">
        <v>20968</v>
      </c>
      <c r="R357" s="63" t="n">
        <v>5371.8175</v>
      </c>
      <c r="S357" s="54" t="n">
        <v>0</v>
      </c>
      <c r="T357" s="54"/>
      <c r="U357" s="54" t="n">
        <v>-170.24204375</v>
      </c>
      <c r="V357" s="5" t="n">
        <v>131</v>
      </c>
      <c r="W357" s="54" t="n">
        <v>21911</v>
      </c>
      <c r="X357" s="54" t="n">
        <v>0</v>
      </c>
      <c r="Y357" s="54" t="n">
        <v>8200</v>
      </c>
      <c r="Z357" s="63" t="n">
        <v>-302</v>
      </c>
      <c r="AA357" s="54" t="n">
        <v>0</v>
      </c>
      <c r="AB357" s="53" t="n">
        <f aca="false">SUM(K357:Z357)</f>
        <v>174778.96545625</v>
      </c>
      <c r="AC357" s="54" t="n">
        <v>177601</v>
      </c>
      <c r="AD357" s="54" t="n">
        <v>15082</v>
      </c>
      <c r="AE357" s="54" t="n">
        <v>5968</v>
      </c>
      <c r="AF357" s="54" t="n">
        <v>12559</v>
      </c>
      <c r="AG357" s="54" t="n">
        <v>0</v>
      </c>
      <c r="AH357" s="53" t="n">
        <f aca="false">SUM(AC357:AG357)</f>
        <v>211210</v>
      </c>
      <c r="AI357" s="55" t="n">
        <f aca="false">+AB357-L357-Q357</f>
        <v>133052.96545625</v>
      </c>
      <c r="AJ357" s="32" t="n">
        <f aca="false">L357+Q357</f>
        <v>41726</v>
      </c>
      <c r="AK357" s="56" t="s">
        <v>73</v>
      </c>
      <c r="AL357" s="56" t="s">
        <v>73</v>
      </c>
      <c r="AM357" s="56" t="n">
        <v>0</v>
      </c>
      <c r="AN357" s="32" t="n">
        <f aca="false">+AJ357-AM357</f>
        <v>41726</v>
      </c>
      <c r="AO357" s="32" t="n">
        <f aca="false">AC357-AJ357</f>
        <v>135875</v>
      </c>
      <c r="AP357" s="2" t="n">
        <v>35780</v>
      </c>
      <c r="AQ357" s="56" t="s">
        <v>73</v>
      </c>
      <c r="AR357" s="56" t="s">
        <v>73</v>
      </c>
      <c r="AS357" s="56" t="s">
        <v>73</v>
      </c>
      <c r="AX357" s="32" t="n">
        <f aca="false">+M357</f>
        <v>3382.39</v>
      </c>
      <c r="AY357" s="32" t="n">
        <f aca="false">+N357</f>
        <v>0</v>
      </c>
      <c r="AZ357" s="32" t="n">
        <f aca="false">+R357</f>
        <v>5371.8175</v>
      </c>
      <c r="BA357" s="32" t="n">
        <f aca="false">+'load Info'!S357</f>
        <v>0</v>
      </c>
      <c r="BB357" s="32" t="n">
        <f aca="false">+X357</f>
        <v>0</v>
      </c>
      <c r="BE357" s="57" t="n">
        <f aca="false">IF(AX357&lt;0,AX357,0)</f>
        <v>0</v>
      </c>
      <c r="BF357" s="57" t="n">
        <f aca="false">IF(AY357&lt;0,AY357,0)</f>
        <v>0</v>
      </c>
      <c r="BG357" s="57" t="n">
        <f aca="false">IF(AZ357&lt;0,AZ357,0)</f>
        <v>0</v>
      </c>
      <c r="BH357" s="57" t="n">
        <f aca="false">IF(BA357&lt;0,BA357,0)</f>
        <v>0</v>
      </c>
      <c r="BI357" s="57" t="n">
        <f aca="false">IF(BB357&lt;0,BB357,0)</f>
        <v>0</v>
      </c>
      <c r="BJ357" s="32" t="n">
        <f aca="false">SUM(BE357:BI357)</f>
        <v>0</v>
      </c>
    </row>
    <row r="358" customFormat="false" ht="12.75" hidden="false" customHeight="false" outlineLevel="0" collapsed="false">
      <c r="B358" s="9" t="n">
        <f aca="false">+MONTH(D358)</f>
        <v>12</v>
      </c>
      <c r="D358" s="2" t="n">
        <v>35781</v>
      </c>
      <c r="E358" s="62" t="n">
        <v>19</v>
      </c>
      <c r="F358" s="62" t="n">
        <v>19</v>
      </c>
      <c r="G358" s="62" t="n">
        <v>37</v>
      </c>
      <c r="H358" s="62" t="n">
        <v>55</v>
      </c>
      <c r="I358" s="50" t="n">
        <f aca="false">AVERAGE(G358:H358)</f>
        <v>46</v>
      </c>
      <c r="J358" s="37" t="s">
        <v>72</v>
      </c>
      <c r="K358" s="5" t="n">
        <v>43087</v>
      </c>
      <c r="L358" s="54" t="n">
        <v>13103</v>
      </c>
      <c r="M358" s="54" t="n">
        <v>9002.39</v>
      </c>
      <c r="N358" s="54" t="n">
        <v>0</v>
      </c>
      <c r="O358" s="63"/>
      <c r="P358" s="5" t="n">
        <v>46530</v>
      </c>
      <c r="Q358" s="54" t="n">
        <v>21735</v>
      </c>
      <c r="R358" s="63" t="n">
        <v>9080.8825</v>
      </c>
      <c r="S358" s="54" t="n">
        <v>0</v>
      </c>
      <c r="T358" s="54"/>
      <c r="U358" s="54" t="n">
        <v>-193.36470625</v>
      </c>
      <c r="V358" s="5" t="n">
        <v>0</v>
      </c>
      <c r="W358" s="54" t="n">
        <v>31723</v>
      </c>
      <c r="X358" s="54" t="n">
        <v>0</v>
      </c>
      <c r="Y358" s="54" t="n">
        <v>4207</v>
      </c>
      <c r="Z358" s="63" t="n">
        <v>-359</v>
      </c>
      <c r="AA358" s="54" t="n">
        <v>0</v>
      </c>
      <c r="AB358" s="53" t="n">
        <f aca="false">SUM(K358:Z358)</f>
        <v>177915.90779375</v>
      </c>
      <c r="AC358" s="54" t="n">
        <v>173420</v>
      </c>
      <c r="AD358" s="54" t="n">
        <v>1017</v>
      </c>
      <c r="AE358" s="54" t="n">
        <v>0</v>
      </c>
      <c r="AF358" s="54" t="n">
        <v>11966</v>
      </c>
      <c r="AG358" s="54" t="n">
        <v>0</v>
      </c>
      <c r="AH358" s="53" t="n">
        <f aca="false">SUM(AC358:AG358)</f>
        <v>186403</v>
      </c>
      <c r="AI358" s="55" t="n">
        <f aca="false">+AB358-L358-Q358</f>
        <v>143077.90779375</v>
      </c>
      <c r="AJ358" s="32" t="n">
        <f aca="false">L358+Q358</f>
        <v>34838</v>
      </c>
      <c r="AK358" s="56" t="s">
        <v>73</v>
      </c>
      <c r="AL358" s="56" t="s">
        <v>73</v>
      </c>
      <c r="AM358" s="56" t="n">
        <v>0</v>
      </c>
      <c r="AN358" s="32" t="n">
        <f aca="false">+AJ358-AM358</f>
        <v>34838</v>
      </c>
      <c r="AO358" s="32" t="n">
        <f aca="false">AC358-AJ358</f>
        <v>138582</v>
      </c>
      <c r="AP358" s="2" t="n">
        <v>35781</v>
      </c>
      <c r="AQ358" s="56" t="s">
        <v>73</v>
      </c>
      <c r="AR358" s="56" t="s">
        <v>73</v>
      </c>
      <c r="AS358" s="56" t="s">
        <v>73</v>
      </c>
      <c r="AX358" s="32" t="n">
        <f aca="false">+M358</f>
        <v>9002.39</v>
      </c>
      <c r="AY358" s="32" t="n">
        <f aca="false">+N358</f>
        <v>0</v>
      </c>
      <c r="AZ358" s="32" t="n">
        <f aca="false">+R358</f>
        <v>9080.8825</v>
      </c>
      <c r="BA358" s="32" t="n">
        <f aca="false">+'load Info'!S358</f>
        <v>0</v>
      </c>
      <c r="BB358" s="32" t="n">
        <f aca="false">+X358</f>
        <v>0</v>
      </c>
      <c r="BE358" s="57" t="n">
        <f aca="false">IF(AX358&lt;0,AX358,0)</f>
        <v>0</v>
      </c>
      <c r="BF358" s="57" t="n">
        <f aca="false">IF(AY358&lt;0,AY358,0)</f>
        <v>0</v>
      </c>
      <c r="BG358" s="57" t="n">
        <f aca="false">IF(AZ358&lt;0,AZ358,0)</f>
        <v>0</v>
      </c>
      <c r="BH358" s="57" t="n">
        <f aca="false">IF(BA358&lt;0,BA358,0)</f>
        <v>0</v>
      </c>
      <c r="BI358" s="57" t="n">
        <f aca="false">IF(BB358&lt;0,BB358,0)</f>
        <v>0</v>
      </c>
      <c r="BJ358" s="32" t="n">
        <f aca="false">SUM(BE358:BI358)</f>
        <v>0</v>
      </c>
    </row>
    <row r="359" customFormat="false" ht="12.75" hidden="false" customHeight="false" outlineLevel="0" collapsed="false">
      <c r="B359" s="9" t="n">
        <f aca="false">+MONTH(D359)</f>
        <v>12</v>
      </c>
      <c r="D359" s="2" t="n">
        <v>35782</v>
      </c>
      <c r="E359" s="62" t="n">
        <v>26</v>
      </c>
      <c r="F359" s="62" t="n">
        <v>27</v>
      </c>
      <c r="G359" s="62" t="n">
        <v>32</v>
      </c>
      <c r="H359" s="62" t="n">
        <v>46</v>
      </c>
      <c r="I359" s="50" t="n">
        <f aca="false">AVERAGE(G359:H359)</f>
        <v>39</v>
      </c>
      <c r="J359" s="37" t="s">
        <v>72</v>
      </c>
      <c r="K359" s="5" t="n">
        <v>52965</v>
      </c>
      <c r="L359" s="54" t="n">
        <v>13385</v>
      </c>
      <c r="M359" s="54" t="n">
        <v>12010.39</v>
      </c>
      <c r="N359" s="54" t="n">
        <v>0</v>
      </c>
      <c r="O359" s="63"/>
      <c r="P359" s="5" t="n">
        <v>34853</v>
      </c>
      <c r="Q359" s="54" t="n">
        <v>22461</v>
      </c>
      <c r="R359" s="63" t="n">
        <v>21758.1875</v>
      </c>
      <c r="S359" s="54" t="n">
        <v>0</v>
      </c>
      <c r="T359" s="54"/>
      <c r="U359" s="54" t="n">
        <v>-197.68046875</v>
      </c>
      <c r="V359" s="5" t="n">
        <v>0</v>
      </c>
      <c r="W359" s="54" t="n">
        <v>35930</v>
      </c>
      <c r="X359" s="54" t="n">
        <v>0</v>
      </c>
      <c r="Y359" s="54" t="n">
        <v>0</v>
      </c>
      <c r="Z359" s="63" t="n">
        <v>-359</v>
      </c>
      <c r="AA359" s="54" t="n">
        <v>0</v>
      </c>
      <c r="AB359" s="53" t="n">
        <f aca="false">SUM(K359:Z359)</f>
        <v>192805.89703125</v>
      </c>
      <c r="AC359" s="54" t="n">
        <v>191547</v>
      </c>
      <c r="AD359" s="54" t="n">
        <v>946</v>
      </c>
      <c r="AE359" s="54" t="n">
        <v>0</v>
      </c>
      <c r="AF359" s="54" t="n">
        <v>13184</v>
      </c>
      <c r="AG359" s="54" t="n">
        <v>0</v>
      </c>
      <c r="AH359" s="53" t="n">
        <f aca="false">SUM(AC359:AG359)</f>
        <v>205677</v>
      </c>
      <c r="AI359" s="55" t="n">
        <f aca="false">+AB359-L359-Q359</f>
        <v>156959.89703125</v>
      </c>
      <c r="AJ359" s="32" t="n">
        <f aca="false">L359+Q359</f>
        <v>35846</v>
      </c>
      <c r="AK359" s="56" t="s">
        <v>73</v>
      </c>
      <c r="AL359" s="56" t="s">
        <v>73</v>
      </c>
      <c r="AM359" s="56" t="n">
        <v>0</v>
      </c>
      <c r="AN359" s="32" t="n">
        <f aca="false">+AJ359-AM359</f>
        <v>35846</v>
      </c>
      <c r="AO359" s="32" t="n">
        <f aca="false">AC359-AJ359</f>
        <v>155701</v>
      </c>
      <c r="AP359" s="2" t="n">
        <v>35782</v>
      </c>
      <c r="AQ359" s="56" t="s">
        <v>73</v>
      </c>
      <c r="AR359" s="56" t="s">
        <v>73</v>
      </c>
      <c r="AS359" s="56" t="s">
        <v>73</v>
      </c>
      <c r="AX359" s="32" t="n">
        <f aca="false">+M359</f>
        <v>12010.39</v>
      </c>
      <c r="AY359" s="32" t="n">
        <f aca="false">+N359</f>
        <v>0</v>
      </c>
      <c r="AZ359" s="32" t="n">
        <f aca="false">+R359</f>
        <v>21758.1875</v>
      </c>
      <c r="BA359" s="32" t="n">
        <f aca="false">+'load Info'!S359</f>
        <v>0</v>
      </c>
      <c r="BB359" s="32" t="n">
        <f aca="false">+X359</f>
        <v>0</v>
      </c>
      <c r="BE359" s="57" t="n">
        <f aca="false">IF(AX359&lt;0,AX359,0)</f>
        <v>0</v>
      </c>
      <c r="BF359" s="57" t="n">
        <f aca="false">IF(AY359&lt;0,AY359,0)</f>
        <v>0</v>
      </c>
      <c r="BG359" s="57" t="n">
        <f aca="false">IF(AZ359&lt;0,AZ359,0)</f>
        <v>0</v>
      </c>
      <c r="BH359" s="57" t="n">
        <f aca="false">IF(BA359&lt;0,BA359,0)</f>
        <v>0</v>
      </c>
      <c r="BI359" s="57" t="n">
        <f aca="false">IF(BB359&lt;0,BB359,0)</f>
        <v>0</v>
      </c>
      <c r="BJ359" s="32" t="n">
        <f aca="false">SUM(BE359:BI359)</f>
        <v>0</v>
      </c>
    </row>
    <row r="360" customFormat="false" ht="12.75" hidden="false" customHeight="false" outlineLevel="0" collapsed="false">
      <c r="B360" s="9" t="n">
        <f aca="false">+MONTH(D360)</f>
        <v>12</v>
      </c>
      <c r="D360" s="2" t="n">
        <v>35783</v>
      </c>
      <c r="E360" s="62" t="n">
        <v>18</v>
      </c>
      <c r="F360" s="62" t="n">
        <v>17</v>
      </c>
      <c r="G360" s="62" t="n">
        <v>31</v>
      </c>
      <c r="H360" s="62" t="n">
        <v>63</v>
      </c>
      <c r="I360" s="50" t="n">
        <f aca="false">AVERAGE(G360:H360)</f>
        <v>47</v>
      </c>
      <c r="J360" s="37" t="s">
        <v>72</v>
      </c>
      <c r="K360" s="5" t="n">
        <v>52872</v>
      </c>
      <c r="L360" s="54" t="n">
        <v>14365</v>
      </c>
      <c r="M360" s="54" t="n">
        <v>1007.39</v>
      </c>
      <c r="N360" s="54" t="n">
        <v>0</v>
      </c>
      <c r="O360" s="63"/>
      <c r="P360" s="5" t="n">
        <v>29803</v>
      </c>
      <c r="Q360" s="54" t="n">
        <v>25055</v>
      </c>
      <c r="R360" s="63" t="n">
        <v>3154.67</v>
      </c>
      <c r="S360" s="54" t="n">
        <v>0</v>
      </c>
      <c r="T360" s="54"/>
      <c r="U360" s="54" t="n">
        <v>-145.031675</v>
      </c>
      <c r="V360" s="5" t="n">
        <v>0</v>
      </c>
      <c r="W360" s="54" t="n">
        <v>35930</v>
      </c>
      <c r="X360" s="54" t="n">
        <v>0</v>
      </c>
      <c r="Y360" s="54" t="n">
        <v>0</v>
      </c>
      <c r="Z360" s="63" t="n">
        <v>-359</v>
      </c>
      <c r="AA360" s="54" t="n">
        <v>0</v>
      </c>
      <c r="AB360" s="53" t="n">
        <f aca="false">SUM(K360:Z360)</f>
        <v>161683.028325</v>
      </c>
      <c r="AC360" s="54" t="n">
        <v>152469</v>
      </c>
      <c r="AD360" s="54" t="n">
        <v>0</v>
      </c>
      <c r="AE360" s="54" t="n">
        <v>164</v>
      </c>
      <c r="AF360" s="54" t="n">
        <v>11536</v>
      </c>
      <c r="AG360" s="54" t="n">
        <v>0</v>
      </c>
      <c r="AH360" s="53" t="n">
        <f aca="false">SUM(AC360:AG360)</f>
        <v>164169</v>
      </c>
      <c r="AI360" s="55" t="n">
        <f aca="false">+AB360-L360-Q360</f>
        <v>122263.028325</v>
      </c>
      <c r="AJ360" s="32" t="n">
        <f aca="false">L360+Q360</f>
        <v>39420</v>
      </c>
      <c r="AK360" s="56" t="s">
        <v>73</v>
      </c>
      <c r="AL360" s="56" t="s">
        <v>73</v>
      </c>
      <c r="AM360" s="56" t="n">
        <v>0</v>
      </c>
      <c r="AN360" s="32" t="n">
        <f aca="false">+AJ360-AM360</f>
        <v>39420</v>
      </c>
      <c r="AO360" s="32" t="n">
        <f aca="false">AC360-AJ360</f>
        <v>113049</v>
      </c>
      <c r="AP360" s="2" t="n">
        <v>35783</v>
      </c>
      <c r="AQ360" s="56" t="s">
        <v>73</v>
      </c>
      <c r="AR360" s="56" t="s">
        <v>73</v>
      </c>
      <c r="AS360" s="56" t="s">
        <v>73</v>
      </c>
      <c r="AX360" s="32" t="n">
        <f aca="false">+M360</f>
        <v>1007.39</v>
      </c>
      <c r="AY360" s="32" t="n">
        <f aca="false">+N360</f>
        <v>0</v>
      </c>
      <c r="AZ360" s="32" t="n">
        <f aca="false">+R360</f>
        <v>3154.67</v>
      </c>
      <c r="BA360" s="32" t="n">
        <f aca="false">+'load Info'!S360</f>
        <v>0</v>
      </c>
      <c r="BB360" s="32" t="n">
        <f aca="false">+X360</f>
        <v>0</v>
      </c>
      <c r="BE360" s="57" t="n">
        <f aca="false">IF(AX360&lt;0,AX360,0)</f>
        <v>0</v>
      </c>
      <c r="BF360" s="57" t="n">
        <f aca="false">IF(AY360&lt;0,AY360,0)</f>
        <v>0</v>
      </c>
      <c r="BG360" s="57" t="n">
        <f aca="false">IF(AZ360&lt;0,AZ360,0)</f>
        <v>0</v>
      </c>
      <c r="BH360" s="57" t="n">
        <f aca="false">IF(BA360&lt;0,BA360,0)</f>
        <v>0</v>
      </c>
      <c r="BI360" s="57" t="n">
        <f aca="false">IF(BB360&lt;0,BB360,0)</f>
        <v>0</v>
      </c>
      <c r="BJ360" s="32" t="n">
        <f aca="false">SUM(BE360:BI360)</f>
        <v>0</v>
      </c>
    </row>
    <row r="361" customFormat="false" ht="12.75" hidden="false" customHeight="false" outlineLevel="0" collapsed="false">
      <c r="B361" s="9" t="n">
        <f aca="false">+MONTH(D361)</f>
        <v>12</v>
      </c>
      <c r="D361" s="2" t="n">
        <v>35784</v>
      </c>
      <c r="E361" s="62" t="n">
        <v>16</v>
      </c>
      <c r="F361" s="62" t="n">
        <v>14</v>
      </c>
      <c r="G361" s="62" t="n">
        <v>35</v>
      </c>
      <c r="H361" s="62" t="n">
        <v>63</v>
      </c>
      <c r="I361" s="50" t="n">
        <f aca="false">AVERAGE(G361:H361)</f>
        <v>49</v>
      </c>
      <c r="J361" s="37" t="s">
        <v>72</v>
      </c>
      <c r="K361" s="5" t="n">
        <v>52965</v>
      </c>
      <c r="L361" s="54" t="n">
        <v>18867</v>
      </c>
      <c r="M361" s="54" t="n">
        <v>-2680.25</v>
      </c>
      <c r="N361" s="54" t="n">
        <v>0</v>
      </c>
      <c r="O361" s="63"/>
      <c r="P361" s="5" t="n">
        <v>29803</v>
      </c>
      <c r="Q361" s="54" t="n">
        <v>23703</v>
      </c>
      <c r="R361" s="63" t="n">
        <v>-1433.1425</v>
      </c>
      <c r="S361" s="54" t="n">
        <v>0</v>
      </c>
      <c r="T361" s="54"/>
      <c r="U361" s="54" t="n">
        <v>-130.18214375</v>
      </c>
      <c r="V361" s="5" t="n">
        <v>0</v>
      </c>
      <c r="W361" s="54" t="n">
        <v>22099</v>
      </c>
      <c r="X361" s="54" t="n">
        <v>0</v>
      </c>
      <c r="Y361" s="54" t="n">
        <v>0</v>
      </c>
      <c r="Z361" s="63" t="n">
        <v>-221</v>
      </c>
      <c r="AA361" s="54" t="n">
        <v>0</v>
      </c>
      <c r="AB361" s="53" t="n">
        <f aca="false">SUM(K361:Z361)</f>
        <v>142972.42535625</v>
      </c>
      <c r="AC361" s="54" t="n">
        <v>127871</v>
      </c>
      <c r="AD361" s="54" t="n">
        <v>70</v>
      </c>
      <c r="AE361" s="54" t="n">
        <v>54</v>
      </c>
      <c r="AF361" s="54" t="n">
        <v>9927</v>
      </c>
      <c r="AG361" s="54" t="n">
        <v>0</v>
      </c>
      <c r="AH361" s="53" t="n">
        <f aca="false">SUM(AC361:AG361)</f>
        <v>137922</v>
      </c>
      <c r="AI361" s="55" t="n">
        <f aca="false">+AB361-L361-Q361</f>
        <v>100402.42535625</v>
      </c>
      <c r="AJ361" s="32" t="n">
        <f aca="false">L361+Q361</f>
        <v>42570</v>
      </c>
      <c r="AK361" s="56" t="s">
        <v>73</v>
      </c>
      <c r="AL361" s="56" t="s">
        <v>73</v>
      </c>
      <c r="AM361" s="56" t="n">
        <v>0</v>
      </c>
      <c r="AN361" s="32" t="n">
        <f aca="false">+AJ361-AM361</f>
        <v>42570</v>
      </c>
      <c r="AO361" s="32" t="n">
        <f aca="false">AC361-AJ361</f>
        <v>85301</v>
      </c>
      <c r="AP361" s="2" t="n">
        <v>35784</v>
      </c>
      <c r="AQ361" s="56" t="s">
        <v>73</v>
      </c>
      <c r="AR361" s="56" t="s">
        <v>73</v>
      </c>
      <c r="AS361" s="56" t="s">
        <v>73</v>
      </c>
      <c r="AX361" s="32" t="n">
        <f aca="false">+M361</f>
        <v>-2680.25</v>
      </c>
      <c r="AY361" s="32" t="n">
        <f aca="false">+N361</f>
        <v>0</v>
      </c>
      <c r="AZ361" s="32" t="n">
        <f aca="false">+R361</f>
        <v>-1433.1425</v>
      </c>
      <c r="BA361" s="32" t="n">
        <f aca="false">+'load Info'!S361</f>
        <v>0</v>
      </c>
      <c r="BB361" s="32" t="n">
        <f aca="false">+X361</f>
        <v>0</v>
      </c>
      <c r="BE361" s="57" t="n">
        <f aca="false">IF(AX361&lt;0,AX361,0)</f>
        <v>-2680.25</v>
      </c>
      <c r="BF361" s="57" t="n">
        <f aca="false">IF(AY361&lt;0,AY361,0)</f>
        <v>0</v>
      </c>
      <c r="BG361" s="57" t="n">
        <f aca="false">IF(AZ361&lt;0,AZ361,0)</f>
        <v>-1433.1425</v>
      </c>
      <c r="BH361" s="57" t="n">
        <f aca="false">IF(BA361&lt;0,BA361,0)</f>
        <v>0</v>
      </c>
      <c r="BI361" s="57" t="n">
        <f aca="false">IF(BB361&lt;0,BB361,0)</f>
        <v>0</v>
      </c>
      <c r="BJ361" s="32" t="n">
        <f aca="false">SUM(BE361:BI361)</f>
        <v>-4113.3925</v>
      </c>
    </row>
    <row r="362" customFormat="false" ht="12.75" hidden="false" customHeight="false" outlineLevel="0" collapsed="false">
      <c r="B362" s="9" t="n">
        <f aca="false">+MONTH(D362)</f>
        <v>12</v>
      </c>
      <c r="D362" s="2" t="n">
        <v>35785</v>
      </c>
      <c r="E362" s="62" t="n">
        <v>21</v>
      </c>
      <c r="F362" s="62" t="n">
        <v>22</v>
      </c>
      <c r="G362" s="62" t="n">
        <v>40</v>
      </c>
      <c r="H362" s="62" t="n">
        <v>48</v>
      </c>
      <c r="I362" s="50" t="n">
        <f aca="false">AVERAGE(G362:H362)</f>
        <v>44</v>
      </c>
      <c r="J362" s="37" t="s">
        <v>72</v>
      </c>
      <c r="K362" s="5" t="n">
        <v>52965</v>
      </c>
      <c r="L362" s="54" t="n">
        <v>18867</v>
      </c>
      <c r="M362" s="54" t="n">
        <v>5714.75</v>
      </c>
      <c r="N362" s="54" t="n">
        <v>0</v>
      </c>
      <c r="O362" s="63"/>
      <c r="P362" s="5" t="n">
        <v>29803</v>
      </c>
      <c r="Q362" s="54" t="n">
        <v>23703</v>
      </c>
      <c r="R362" s="63" t="n">
        <v>9315.6625</v>
      </c>
      <c r="S362" s="54" t="n">
        <v>0</v>
      </c>
      <c r="T362" s="54"/>
      <c r="U362" s="54" t="n">
        <v>-157.05415625</v>
      </c>
      <c r="V362" s="5" t="n">
        <v>0</v>
      </c>
      <c r="W362" s="54" t="n">
        <v>22099</v>
      </c>
      <c r="X362" s="54" t="n">
        <v>0</v>
      </c>
      <c r="Y362" s="54" t="n">
        <v>0</v>
      </c>
      <c r="Z362" s="63" t="n">
        <v>-221</v>
      </c>
      <c r="AA362" s="54" t="n">
        <v>0</v>
      </c>
      <c r="AB362" s="53" t="n">
        <f aca="false">SUM(K362:Z362)</f>
        <v>162089.35834375</v>
      </c>
      <c r="AC362" s="54" t="n">
        <v>164117</v>
      </c>
      <c r="AD362" s="54" t="n">
        <v>13725</v>
      </c>
      <c r="AE362" s="54" t="n">
        <v>848</v>
      </c>
      <c r="AF362" s="54" t="n">
        <v>12762</v>
      </c>
      <c r="AG362" s="54" t="n">
        <v>0</v>
      </c>
      <c r="AH362" s="53" t="n">
        <f aca="false">SUM(AC362:AG362)</f>
        <v>191452</v>
      </c>
      <c r="AI362" s="55" t="n">
        <f aca="false">+AB362-L362-Q362</f>
        <v>119519.35834375</v>
      </c>
      <c r="AJ362" s="32" t="n">
        <f aca="false">L362+Q362</f>
        <v>42570</v>
      </c>
      <c r="AK362" s="56" t="s">
        <v>73</v>
      </c>
      <c r="AL362" s="56" t="s">
        <v>73</v>
      </c>
      <c r="AM362" s="56" t="n">
        <v>0</v>
      </c>
      <c r="AN362" s="32" t="n">
        <f aca="false">+AJ362-AM362</f>
        <v>42570</v>
      </c>
      <c r="AO362" s="32" t="n">
        <f aca="false">AC362-AJ362</f>
        <v>121547</v>
      </c>
      <c r="AP362" s="2" t="n">
        <v>35785</v>
      </c>
      <c r="AQ362" s="56" t="s">
        <v>73</v>
      </c>
      <c r="AR362" s="56" t="s">
        <v>73</v>
      </c>
      <c r="AS362" s="56" t="s">
        <v>73</v>
      </c>
      <c r="AX362" s="32" t="n">
        <f aca="false">+M362</f>
        <v>5714.75</v>
      </c>
      <c r="AY362" s="32" t="n">
        <f aca="false">+N362</f>
        <v>0</v>
      </c>
      <c r="AZ362" s="32" t="n">
        <f aca="false">+R362</f>
        <v>9315.6625</v>
      </c>
      <c r="BA362" s="32" t="n">
        <f aca="false">+'load Info'!S362</f>
        <v>0</v>
      </c>
      <c r="BB362" s="32" t="n">
        <f aca="false">+X362</f>
        <v>0</v>
      </c>
      <c r="BE362" s="57" t="n">
        <f aca="false">IF(AX362&lt;0,AX362,0)</f>
        <v>0</v>
      </c>
      <c r="BF362" s="57" t="n">
        <f aca="false">IF(AY362&lt;0,AY362,0)</f>
        <v>0</v>
      </c>
      <c r="BG362" s="57" t="n">
        <f aca="false">IF(AZ362&lt;0,AZ362,0)</f>
        <v>0</v>
      </c>
      <c r="BH362" s="57" t="n">
        <f aca="false">IF(BA362&lt;0,BA362,0)</f>
        <v>0</v>
      </c>
      <c r="BI362" s="57" t="n">
        <f aca="false">IF(BB362&lt;0,BB362,0)</f>
        <v>0</v>
      </c>
      <c r="BJ362" s="32" t="n">
        <f aca="false">SUM(BE362:BI362)</f>
        <v>0</v>
      </c>
    </row>
    <row r="363" customFormat="false" ht="12.75" hidden="false" customHeight="false" outlineLevel="0" collapsed="false">
      <c r="B363" s="9" t="n">
        <f aca="false">+MONTH(D363)</f>
        <v>12</v>
      </c>
      <c r="D363" s="2" t="n">
        <v>35786</v>
      </c>
      <c r="E363" s="62" t="n">
        <v>16</v>
      </c>
      <c r="F363" s="62" t="n">
        <v>17</v>
      </c>
      <c r="G363" s="62" t="n">
        <v>41</v>
      </c>
      <c r="H363" s="62" t="n">
        <v>56</v>
      </c>
      <c r="I363" s="50" t="n">
        <f aca="false">AVERAGE(G363:H363)</f>
        <v>48.5</v>
      </c>
      <c r="J363" s="37" t="s">
        <v>72</v>
      </c>
      <c r="K363" s="5" t="n">
        <v>52965</v>
      </c>
      <c r="L363" s="54" t="n">
        <v>19203</v>
      </c>
      <c r="M363" s="54" t="n">
        <v>2787.75</v>
      </c>
      <c r="N363" s="54" t="n">
        <v>0</v>
      </c>
      <c r="O363" s="63"/>
      <c r="P363" s="5" t="n">
        <v>29803</v>
      </c>
      <c r="Q363" s="54" t="n">
        <v>23703</v>
      </c>
      <c r="R363" s="63" t="n">
        <v>9134.21</v>
      </c>
      <c r="S363" s="54" t="n">
        <v>0</v>
      </c>
      <c r="T363" s="54"/>
      <c r="U363" s="54" t="n">
        <v>-156.600525</v>
      </c>
      <c r="V363" s="5" t="n">
        <v>0</v>
      </c>
      <c r="W363" s="54" t="n">
        <v>22099</v>
      </c>
      <c r="X363" s="54" t="n">
        <v>0</v>
      </c>
      <c r="Y363" s="54" t="n">
        <v>0</v>
      </c>
      <c r="Z363" s="63" t="n">
        <v>-221</v>
      </c>
      <c r="AA363" s="54" t="n">
        <v>0</v>
      </c>
      <c r="AB363" s="53" t="n">
        <f aca="false">SUM(K363:Z363)</f>
        <v>159317.359475</v>
      </c>
      <c r="AC363" s="54" t="n">
        <v>161742</v>
      </c>
      <c r="AD363" s="54" t="n">
        <v>55178</v>
      </c>
      <c r="AE363" s="54" t="n">
        <v>1031</v>
      </c>
      <c r="AF363" s="54" t="n">
        <v>14307</v>
      </c>
      <c r="AG363" s="54" t="n">
        <v>0</v>
      </c>
      <c r="AH363" s="53" t="n">
        <f aca="false">SUM(AC363:AG363)</f>
        <v>232258</v>
      </c>
      <c r="AI363" s="55" t="n">
        <f aca="false">+AB363-L363-Q363</f>
        <v>116411.359475</v>
      </c>
      <c r="AJ363" s="32" t="n">
        <f aca="false">L363+Q363</f>
        <v>42906</v>
      </c>
      <c r="AK363" s="56" t="s">
        <v>73</v>
      </c>
      <c r="AL363" s="56" t="s">
        <v>73</v>
      </c>
      <c r="AM363" s="56" t="n">
        <v>0</v>
      </c>
      <c r="AN363" s="32" t="n">
        <f aca="false">+AJ363-AM363</f>
        <v>42906</v>
      </c>
      <c r="AO363" s="32" t="n">
        <f aca="false">AC363-AJ363</f>
        <v>118836</v>
      </c>
      <c r="AP363" s="2" t="n">
        <v>35786</v>
      </c>
      <c r="AQ363" s="56" t="s">
        <v>73</v>
      </c>
      <c r="AR363" s="56" t="s">
        <v>73</v>
      </c>
      <c r="AS363" s="56" t="s">
        <v>73</v>
      </c>
      <c r="AX363" s="32" t="n">
        <f aca="false">+M363</f>
        <v>2787.75</v>
      </c>
      <c r="AY363" s="32" t="n">
        <f aca="false">+N363</f>
        <v>0</v>
      </c>
      <c r="AZ363" s="32" t="n">
        <f aca="false">+R363</f>
        <v>9134.21</v>
      </c>
      <c r="BA363" s="32" t="n">
        <f aca="false">+'load Info'!S363</f>
        <v>0</v>
      </c>
      <c r="BB363" s="32" t="n">
        <f aca="false">+X363</f>
        <v>0</v>
      </c>
      <c r="BE363" s="57" t="n">
        <f aca="false">IF(AX363&lt;0,AX363,0)</f>
        <v>0</v>
      </c>
      <c r="BF363" s="57" t="n">
        <f aca="false">IF(AY363&lt;0,AY363,0)</f>
        <v>0</v>
      </c>
      <c r="BG363" s="57" t="n">
        <f aca="false">IF(AZ363&lt;0,AZ363,0)</f>
        <v>0</v>
      </c>
      <c r="BH363" s="57" t="n">
        <f aca="false">IF(BA363&lt;0,BA363,0)</f>
        <v>0</v>
      </c>
      <c r="BI363" s="57" t="n">
        <f aca="false">IF(BB363&lt;0,BB363,0)</f>
        <v>0</v>
      </c>
      <c r="BJ363" s="32" t="n">
        <f aca="false">SUM(BE363:BI363)</f>
        <v>0</v>
      </c>
    </row>
    <row r="364" customFormat="false" ht="12.75" hidden="false" customHeight="false" outlineLevel="0" collapsed="false">
      <c r="B364" s="9" t="n">
        <f aca="false">+MONTH(D364)</f>
        <v>12</v>
      </c>
      <c r="D364" s="2" t="n">
        <v>35787</v>
      </c>
      <c r="E364" s="62" t="n">
        <v>15</v>
      </c>
      <c r="F364" s="62" t="n">
        <v>18</v>
      </c>
      <c r="G364" s="62" t="n">
        <v>41</v>
      </c>
      <c r="H364" s="62" t="n">
        <v>58</v>
      </c>
      <c r="I364" s="50" t="n">
        <f aca="false">AVERAGE(G364:H364)</f>
        <v>49.5</v>
      </c>
      <c r="J364" s="37" t="s">
        <v>72</v>
      </c>
      <c r="K364" s="5" t="n">
        <v>46965</v>
      </c>
      <c r="L364" s="54" t="n">
        <v>31581</v>
      </c>
      <c r="M364" s="54" t="n">
        <v>2041.39</v>
      </c>
      <c r="N364" s="54" t="n">
        <v>0</v>
      </c>
      <c r="O364" s="63"/>
      <c r="P364" s="5" t="n">
        <v>26821</v>
      </c>
      <c r="Q364" s="54" t="n">
        <v>17835</v>
      </c>
      <c r="R364" s="63" t="n">
        <v>-102.895</v>
      </c>
      <c r="S364" s="54" t="n">
        <v>0</v>
      </c>
      <c r="T364" s="54"/>
      <c r="U364" s="54" t="n">
        <v>-111.3827625</v>
      </c>
      <c r="V364" s="5" t="n">
        <v>0</v>
      </c>
      <c r="W364" s="54" t="n">
        <v>22099</v>
      </c>
      <c r="X364" s="54" t="n">
        <v>0</v>
      </c>
      <c r="Y364" s="54" t="n">
        <v>0</v>
      </c>
      <c r="Z364" s="63" t="n">
        <v>-221</v>
      </c>
      <c r="AA364" s="54" t="n">
        <v>0</v>
      </c>
      <c r="AB364" s="53" t="n">
        <f aca="false">SUM(K364:Z364)</f>
        <v>146907.1122375</v>
      </c>
      <c r="AC364" s="54" t="n">
        <v>144423</v>
      </c>
      <c r="AD364" s="54" t="n">
        <v>0</v>
      </c>
      <c r="AE364" s="54" t="n">
        <v>100</v>
      </c>
      <c r="AF364" s="54" t="n">
        <v>10755</v>
      </c>
      <c r="AG364" s="54" t="n">
        <v>0</v>
      </c>
      <c r="AH364" s="53" t="n">
        <f aca="false">SUM(AC364:AG364)</f>
        <v>155278</v>
      </c>
      <c r="AI364" s="55" t="n">
        <f aca="false">+AB364-L364-Q364</f>
        <v>97491.1122375</v>
      </c>
      <c r="AJ364" s="32" t="n">
        <f aca="false">L364+Q364</f>
        <v>49416</v>
      </c>
      <c r="AK364" s="56" t="s">
        <v>73</v>
      </c>
      <c r="AL364" s="56" t="s">
        <v>73</v>
      </c>
      <c r="AM364" s="56" t="n">
        <v>0</v>
      </c>
      <c r="AN364" s="32" t="n">
        <f aca="false">+AJ364-AM364</f>
        <v>49416</v>
      </c>
      <c r="AO364" s="32" t="n">
        <f aca="false">AC364-AJ364</f>
        <v>95007</v>
      </c>
      <c r="AP364" s="2" t="n">
        <v>35787</v>
      </c>
      <c r="AQ364" s="56" t="s">
        <v>73</v>
      </c>
      <c r="AR364" s="56" t="s">
        <v>73</v>
      </c>
      <c r="AS364" s="56" t="s">
        <v>73</v>
      </c>
      <c r="AX364" s="32" t="n">
        <f aca="false">+M364</f>
        <v>2041.39</v>
      </c>
      <c r="AY364" s="32" t="n">
        <f aca="false">+N364</f>
        <v>0</v>
      </c>
      <c r="AZ364" s="32" t="n">
        <f aca="false">+R364</f>
        <v>-102.895</v>
      </c>
      <c r="BA364" s="32" t="n">
        <f aca="false">+'load Info'!S364</f>
        <v>0</v>
      </c>
      <c r="BB364" s="32" t="n">
        <f aca="false">+X364</f>
        <v>0</v>
      </c>
      <c r="BE364" s="57" t="n">
        <f aca="false">IF(AX364&lt;0,AX364,0)</f>
        <v>0</v>
      </c>
      <c r="BF364" s="57" t="n">
        <f aca="false">IF(AY364&lt;0,AY364,0)</f>
        <v>0</v>
      </c>
      <c r="BG364" s="57" t="n">
        <f aca="false">IF(AZ364&lt;0,AZ364,0)</f>
        <v>-102.895</v>
      </c>
      <c r="BH364" s="57" t="n">
        <f aca="false">IF(BA364&lt;0,BA364,0)</f>
        <v>0</v>
      </c>
      <c r="BI364" s="57" t="n">
        <f aca="false">IF(BB364&lt;0,BB364,0)</f>
        <v>0</v>
      </c>
      <c r="BJ364" s="32" t="n">
        <f aca="false">SUM(BE364:BI364)</f>
        <v>-102.895</v>
      </c>
    </row>
    <row r="365" customFormat="false" ht="12.75" hidden="false" customHeight="false" outlineLevel="0" collapsed="false">
      <c r="B365" s="9" t="n">
        <f aca="false">+MONTH(D365)</f>
        <v>12</v>
      </c>
      <c r="D365" s="2" t="n">
        <v>35788</v>
      </c>
      <c r="E365" s="62" t="n">
        <v>16</v>
      </c>
      <c r="F365" s="62" t="n">
        <v>10</v>
      </c>
      <c r="G365" s="62" t="n">
        <v>41</v>
      </c>
      <c r="H365" s="62" t="n">
        <v>57</v>
      </c>
      <c r="I365" s="50" t="n">
        <f aca="false">AVERAGE(G365:H365)</f>
        <v>49</v>
      </c>
      <c r="J365" s="37" t="s">
        <v>72</v>
      </c>
      <c r="K365" s="5" t="n">
        <v>46872</v>
      </c>
      <c r="L365" s="54" t="n">
        <v>28781</v>
      </c>
      <c r="M365" s="54" t="n">
        <v>-13646.35</v>
      </c>
      <c r="N365" s="54" t="n">
        <v>0</v>
      </c>
      <c r="O365" s="63"/>
      <c r="P365" s="5" t="n">
        <v>26821</v>
      </c>
      <c r="Q365" s="54" t="n">
        <v>6799</v>
      </c>
      <c r="R365" s="63" t="n">
        <v>-976.595</v>
      </c>
      <c r="S365" s="54" t="n">
        <v>0</v>
      </c>
      <c r="T365" s="54"/>
      <c r="U365" s="54" t="n">
        <v>-81.6085125</v>
      </c>
      <c r="V365" s="5" t="n">
        <v>0</v>
      </c>
      <c r="W365" s="54" t="n">
        <v>22099</v>
      </c>
      <c r="X365" s="54" t="n">
        <v>0</v>
      </c>
      <c r="Y365" s="54" t="n">
        <v>0</v>
      </c>
      <c r="Z365" s="63" t="n">
        <v>-221</v>
      </c>
      <c r="AA365" s="54" t="n">
        <v>0</v>
      </c>
      <c r="AB365" s="53" t="n">
        <f aca="false">SUM(K365:Z365)</f>
        <v>116446.4464875</v>
      </c>
      <c r="AC365" s="54" t="n">
        <v>117539</v>
      </c>
      <c r="AD365" s="54" t="n">
        <v>0</v>
      </c>
      <c r="AE365" s="54" t="n">
        <v>19</v>
      </c>
      <c r="AF365" s="54" t="n">
        <v>11680</v>
      </c>
      <c r="AG365" s="54" t="n">
        <v>0</v>
      </c>
      <c r="AH365" s="53" t="n">
        <f aca="false">SUM(AC365:AG365)</f>
        <v>129238</v>
      </c>
      <c r="AI365" s="55" t="n">
        <f aca="false">+AB365-L365-Q365</f>
        <v>80866.4464875</v>
      </c>
      <c r="AJ365" s="32" t="n">
        <f aca="false">L365+Q365</f>
        <v>35580</v>
      </c>
      <c r="AK365" s="56" t="s">
        <v>73</v>
      </c>
      <c r="AL365" s="56" t="s">
        <v>73</v>
      </c>
      <c r="AM365" s="56" t="n">
        <v>0</v>
      </c>
      <c r="AN365" s="32" t="n">
        <f aca="false">+AJ365-AM365</f>
        <v>35580</v>
      </c>
      <c r="AO365" s="32" t="n">
        <f aca="false">AC365-AJ365</f>
        <v>81959</v>
      </c>
      <c r="AP365" s="2" t="n">
        <v>35788</v>
      </c>
      <c r="AQ365" s="56" t="s">
        <v>73</v>
      </c>
      <c r="AR365" s="56" t="s">
        <v>73</v>
      </c>
      <c r="AS365" s="56" t="s">
        <v>73</v>
      </c>
      <c r="AX365" s="32" t="n">
        <f aca="false">+M365</f>
        <v>-13646.35</v>
      </c>
      <c r="AY365" s="32" t="n">
        <f aca="false">+N365</f>
        <v>0</v>
      </c>
      <c r="AZ365" s="32" t="n">
        <f aca="false">+R365</f>
        <v>-976.595</v>
      </c>
      <c r="BA365" s="32" t="n">
        <f aca="false">+'load Info'!S365</f>
        <v>0</v>
      </c>
      <c r="BB365" s="32" t="n">
        <f aca="false">+X365</f>
        <v>0</v>
      </c>
      <c r="BE365" s="57" t="n">
        <f aca="false">IF(AX365&lt;0,AX365,0)</f>
        <v>-13646.35</v>
      </c>
      <c r="BF365" s="57" t="n">
        <f aca="false">IF(AY365&lt;0,AY365,0)</f>
        <v>0</v>
      </c>
      <c r="BG365" s="57" t="n">
        <f aca="false">IF(AZ365&lt;0,AZ365,0)</f>
        <v>-976.595</v>
      </c>
      <c r="BH365" s="57" t="n">
        <f aca="false">IF(BA365&lt;0,BA365,0)</f>
        <v>0</v>
      </c>
      <c r="BI365" s="57" t="n">
        <f aca="false">IF(BB365&lt;0,BB365,0)</f>
        <v>0</v>
      </c>
      <c r="BJ365" s="32" t="n">
        <f aca="false">SUM(BE365:BI365)</f>
        <v>-14622.945</v>
      </c>
    </row>
    <row r="366" customFormat="false" ht="12.75" hidden="false" customHeight="false" outlineLevel="0" collapsed="false">
      <c r="B366" s="9" t="n">
        <f aca="false">+MONTH(D366)</f>
        <v>12</v>
      </c>
      <c r="D366" s="2" t="n">
        <v>35789</v>
      </c>
      <c r="E366" s="62" t="n">
        <v>11</v>
      </c>
      <c r="F366" s="62" t="n">
        <v>16</v>
      </c>
      <c r="G366" s="62" t="n">
        <v>43</v>
      </c>
      <c r="H366" s="62" t="n">
        <v>65</v>
      </c>
      <c r="I366" s="50" t="n">
        <f aca="false">AVERAGE(G366:H366)</f>
        <v>54</v>
      </c>
      <c r="J366" s="37" t="s">
        <v>72</v>
      </c>
      <c r="K366" s="5" t="n">
        <v>46872</v>
      </c>
      <c r="L366" s="54" t="n">
        <v>32568</v>
      </c>
      <c r="M366" s="54" t="n">
        <v>-5353.35</v>
      </c>
      <c r="N366" s="54" t="n">
        <v>0</v>
      </c>
      <c r="O366" s="63"/>
      <c r="P366" s="5" t="n">
        <v>26821</v>
      </c>
      <c r="Q366" s="54" t="n">
        <v>8748</v>
      </c>
      <c r="R366" s="63" t="n">
        <v>-18040.2875</v>
      </c>
      <c r="S366" s="54" t="n">
        <v>0</v>
      </c>
      <c r="T366" s="54"/>
      <c r="U366" s="54" t="n">
        <v>-43.82178125</v>
      </c>
      <c r="V366" s="5" t="n">
        <v>0</v>
      </c>
      <c r="W366" s="54" t="n">
        <v>22099</v>
      </c>
      <c r="X366" s="54" t="n">
        <v>0</v>
      </c>
      <c r="Y366" s="54" t="n">
        <v>0</v>
      </c>
      <c r="Z366" s="63" t="n">
        <v>-221</v>
      </c>
      <c r="AA366" s="54" t="n">
        <v>0</v>
      </c>
      <c r="AB366" s="53" t="n">
        <f aca="false">SUM(K366:Z366)</f>
        <v>113449.54071875</v>
      </c>
      <c r="AC366" s="54" t="n">
        <v>105986</v>
      </c>
      <c r="AD366" s="54" t="n">
        <v>0</v>
      </c>
      <c r="AE366" s="54" t="n">
        <v>10</v>
      </c>
      <c r="AF366" s="54" t="n">
        <v>9339</v>
      </c>
      <c r="AG366" s="54" t="n">
        <v>0</v>
      </c>
      <c r="AH366" s="53" t="n">
        <f aca="false">SUM(AC366:AG366)</f>
        <v>115335</v>
      </c>
      <c r="AI366" s="55" t="n">
        <f aca="false">+AB366-L366-Q366</f>
        <v>72133.54071875</v>
      </c>
      <c r="AJ366" s="32" t="n">
        <f aca="false">L366+Q366</f>
        <v>41316</v>
      </c>
      <c r="AK366" s="56" t="s">
        <v>73</v>
      </c>
      <c r="AL366" s="56" t="s">
        <v>73</v>
      </c>
      <c r="AM366" s="56" t="n">
        <v>0</v>
      </c>
      <c r="AN366" s="32" t="n">
        <f aca="false">+AJ366-AM366</f>
        <v>41316</v>
      </c>
      <c r="AO366" s="32" t="n">
        <f aca="false">AC366-AJ366</f>
        <v>64670</v>
      </c>
      <c r="AP366" s="2" t="n">
        <v>35789</v>
      </c>
      <c r="AQ366" s="56" t="s">
        <v>73</v>
      </c>
      <c r="AR366" s="56" t="s">
        <v>73</v>
      </c>
      <c r="AS366" s="56" t="s">
        <v>73</v>
      </c>
      <c r="AX366" s="32" t="n">
        <f aca="false">+M366</f>
        <v>-5353.35</v>
      </c>
      <c r="AY366" s="32" t="n">
        <f aca="false">+N366</f>
        <v>0</v>
      </c>
      <c r="AZ366" s="32" t="n">
        <f aca="false">+R366</f>
        <v>-18040.2875</v>
      </c>
      <c r="BA366" s="32" t="n">
        <f aca="false">+'load Info'!S366</f>
        <v>0</v>
      </c>
      <c r="BB366" s="32" t="n">
        <f aca="false">+X366</f>
        <v>0</v>
      </c>
      <c r="BE366" s="57" t="n">
        <f aca="false">IF(AX366&lt;0,AX366,0)</f>
        <v>-5353.35</v>
      </c>
      <c r="BF366" s="57" t="n">
        <f aca="false">IF(AY366&lt;0,AY366,0)</f>
        <v>0</v>
      </c>
      <c r="BG366" s="57" t="n">
        <f aca="false">IF(AZ366&lt;0,AZ366,0)</f>
        <v>-18040.2875</v>
      </c>
      <c r="BH366" s="57" t="n">
        <f aca="false">IF(BA366&lt;0,BA366,0)</f>
        <v>0</v>
      </c>
      <c r="BI366" s="57" t="n">
        <f aca="false">IF(BB366&lt;0,BB366,0)</f>
        <v>0</v>
      </c>
      <c r="BJ366" s="32" t="n">
        <f aca="false">SUM(BE366:BI366)</f>
        <v>-23393.6375</v>
      </c>
    </row>
    <row r="367" customFormat="false" ht="12.75" hidden="false" customHeight="false" outlineLevel="0" collapsed="false">
      <c r="B367" s="9" t="n">
        <f aca="false">+MONTH(D367)</f>
        <v>12</v>
      </c>
      <c r="D367" s="2" t="n">
        <v>35790</v>
      </c>
      <c r="E367" s="62" t="n">
        <v>17</v>
      </c>
      <c r="F367" s="62" t="n">
        <v>17</v>
      </c>
      <c r="G367" s="62" t="n">
        <v>39</v>
      </c>
      <c r="H367" s="62" t="n">
        <v>57</v>
      </c>
      <c r="I367" s="50" t="n">
        <f aca="false">AVERAGE(G367:H367)</f>
        <v>48</v>
      </c>
      <c r="J367" s="37" t="s">
        <v>72</v>
      </c>
      <c r="K367" s="5" t="n">
        <v>46872</v>
      </c>
      <c r="L367" s="54" t="n">
        <v>32568</v>
      </c>
      <c r="M367" s="54" t="n">
        <v>-309.61</v>
      </c>
      <c r="N367" s="54" t="n">
        <v>0</v>
      </c>
      <c r="O367" s="63"/>
      <c r="P367" s="5" t="n">
        <v>26821</v>
      </c>
      <c r="Q367" s="54" t="n">
        <v>8748</v>
      </c>
      <c r="R367" s="63" t="n">
        <v>1980.64</v>
      </c>
      <c r="S367" s="54" t="n">
        <v>0</v>
      </c>
      <c r="T367" s="54"/>
      <c r="U367" s="54" t="n">
        <v>-93.8741</v>
      </c>
      <c r="V367" s="5" t="n">
        <v>0</v>
      </c>
      <c r="W367" s="54" t="n">
        <v>22099</v>
      </c>
      <c r="X367" s="54" t="n">
        <v>0</v>
      </c>
      <c r="Y367" s="54" t="n">
        <v>0</v>
      </c>
      <c r="Z367" s="63" t="n">
        <v>-221</v>
      </c>
      <c r="AA367" s="54" t="n">
        <v>0</v>
      </c>
      <c r="AB367" s="53" t="n">
        <f aca="false">SUM(K367:Z367)</f>
        <v>138464.1559</v>
      </c>
      <c r="AC367" s="54" t="n">
        <v>133006</v>
      </c>
      <c r="AD367" s="54" t="n">
        <v>0</v>
      </c>
      <c r="AE367" s="54" t="n">
        <v>233</v>
      </c>
      <c r="AF367" s="54" t="n">
        <v>10755</v>
      </c>
      <c r="AG367" s="54" t="n">
        <v>0</v>
      </c>
      <c r="AH367" s="53" t="n">
        <f aca="false">SUM(AC367:AG367)</f>
        <v>143994</v>
      </c>
      <c r="AI367" s="55" t="n">
        <f aca="false">+AB367-L367-Q367</f>
        <v>97148.1559</v>
      </c>
      <c r="AJ367" s="32" t="n">
        <f aca="false">L367+Q367</f>
        <v>41316</v>
      </c>
      <c r="AK367" s="56" t="s">
        <v>73</v>
      </c>
      <c r="AL367" s="56" t="s">
        <v>73</v>
      </c>
      <c r="AM367" s="56" t="n">
        <v>0</v>
      </c>
      <c r="AN367" s="32" t="n">
        <f aca="false">+AJ367-AM367</f>
        <v>41316</v>
      </c>
      <c r="AO367" s="32" t="n">
        <f aca="false">AC367-AJ367</f>
        <v>91690</v>
      </c>
      <c r="AP367" s="2" t="n">
        <v>35790</v>
      </c>
      <c r="AQ367" s="56" t="s">
        <v>73</v>
      </c>
      <c r="AR367" s="56" t="s">
        <v>73</v>
      </c>
      <c r="AS367" s="56" t="s">
        <v>73</v>
      </c>
      <c r="AX367" s="32" t="n">
        <f aca="false">+M367</f>
        <v>-309.61</v>
      </c>
      <c r="AY367" s="32" t="n">
        <f aca="false">+N367</f>
        <v>0</v>
      </c>
      <c r="AZ367" s="32" t="n">
        <f aca="false">+R367</f>
        <v>1980.64</v>
      </c>
      <c r="BA367" s="32" t="n">
        <f aca="false">+'load Info'!S367</f>
        <v>0</v>
      </c>
      <c r="BB367" s="32" t="n">
        <f aca="false">+X367</f>
        <v>0</v>
      </c>
      <c r="BE367" s="57" t="n">
        <f aca="false">IF(AX367&lt;0,AX367,0)</f>
        <v>-309.61</v>
      </c>
      <c r="BF367" s="57" t="n">
        <f aca="false">IF(AY367&lt;0,AY367,0)</f>
        <v>0</v>
      </c>
      <c r="BG367" s="57" t="n">
        <f aca="false">IF(AZ367&lt;0,AZ367,0)</f>
        <v>0</v>
      </c>
      <c r="BH367" s="57" t="n">
        <f aca="false">IF(BA367&lt;0,BA367,0)</f>
        <v>0</v>
      </c>
      <c r="BI367" s="57" t="n">
        <f aca="false">IF(BB367&lt;0,BB367,0)</f>
        <v>0</v>
      </c>
      <c r="BJ367" s="32" t="n">
        <f aca="false">SUM(BE367:BI367)</f>
        <v>-309.61</v>
      </c>
    </row>
    <row r="368" customFormat="false" ht="12.75" hidden="false" customHeight="false" outlineLevel="0" collapsed="false">
      <c r="B368" s="9" t="n">
        <f aca="false">+MONTH(D368)</f>
        <v>12</v>
      </c>
      <c r="D368" s="2" t="n">
        <v>35791</v>
      </c>
      <c r="E368" s="62" t="n">
        <v>23</v>
      </c>
      <c r="F368" s="62" t="n">
        <v>26</v>
      </c>
      <c r="G368" s="62" t="n">
        <v>36</v>
      </c>
      <c r="H368" s="62" t="n">
        <v>48</v>
      </c>
      <c r="I368" s="50" t="n">
        <f aca="false">AVERAGE(G368:H368)</f>
        <v>42</v>
      </c>
      <c r="J368" s="37" t="s">
        <v>72</v>
      </c>
      <c r="K368" s="5" t="n">
        <v>46872</v>
      </c>
      <c r="L368" s="54" t="n">
        <v>11433</v>
      </c>
      <c r="M368" s="54" t="n">
        <v>23872.75</v>
      </c>
      <c r="N368" s="54" t="n">
        <v>0</v>
      </c>
      <c r="O368" s="63"/>
      <c r="P368" s="5" t="n">
        <v>26821</v>
      </c>
      <c r="Q368" s="54" t="n">
        <v>16745</v>
      </c>
      <c r="R368" s="63" t="n">
        <v>40573.825</v>
      </c>
      <c r="S368" s="54" t="n">
        <v>0</v>
      </c>
      <c r="T368" s="54"/>
      <c r="U368" s="54" t="n">
        <v>-210.3495625</v>
      </c>
      <c r="V368" s="5" t="n">
        <v>13000</v>
      </c>
      <c r="W368" s="54" t="n">
        <v>22099</v>
      </c>
      <c r="X368" s="54" t="n">
        <v>0</v>
      </c>
      <c r="Y368" s="54" t="n">
        <v>0</v>
      </c>
      <c r="Z368" s="63" t="n">
        <v>-351</v>
      </c>
      <c r="AA368" s="54" t="n">
        <v>0</v>
      </c>
      <c r="AB368" s="53" t="n">
        <f aca="false">SUM(K368:Z368)</f>
        <v>200855.2254375</v>
      </c>
      <c r="AC368" s="54" t="n">
        <v>197099</v>
      </c>
      <c r="AD368" s="54" t="n">
        <v>734</v>
      </c>
      <c r="AE368" s="54" t="n">
        <v>27770</v>
      </c>
      <c r="AF368" s="54" t="n">
        <v>15502</v>
      </c>
      <c r="AG368" s="54" t="n">
        <v>0</v>
      </c>
      <c r="AH368" s="53" t="n">
        <f aca="false">SUM(AC368:AG368)</f>
        <v>241105</v>
      </c>
      <c r="AI368" s="55" t="n">
        <f aca="false">+AB368-L368-Q368</f>
        <v>172677.2254375</v>
      </c>
      <c r="AJ368" s="32" t="n">
        <f aca="false">L368+Q368</f>
        <v>28178</v>
      </c>
      <c r="AK368" s="56" t="s">
        <v>73</v>
      </c>
      <c r="AL368" s="56" t="s">
        <v>73</v>
      </c>
      <c r="AM368" s="56" t="n">
        <v>0</v>
      </c>
      <c r="AN368" s="32" t="n">
        <f aca="false">+AJ368-AM368</f>
        <v>28178</v>
      </c>
      <c r="AO368" s="32" t="n">
        <f aca="false">AC368-AJ368</f>
        <v>168921</v>
      </c>
      <c r="AP368" s="2" t="n">
        <v>35791</v>
      </c>
      <c r="AQ368" s="56" t="s">
        <v>73</v>
      </c>
      <c r="AR368" s="56" t="s">
        <v>73</v>
      </c>
      <c r="AS368" s="56" t="s">
        <v>73</v>
      </c>
      <c r="AX368" s="32" t="n">
        <f aca="false">+M368</f>
        <v>23872.75</v>
      </c>
      <c r="AY368" s="32" t="n">
        <f aca="false">+N368</f>
        <v>0</v>
      </c>
      <c r="AZ368" s="32" t="n">
        <f aca="false">+R368</f>
        <v>40573.825</v>
      </c>
      <c r="BA368" s="32" t="n">
        <f aca="false">+'load Info'!S368</f>
        <v>0</v>
      </c>
      <c r="BB368" s="32" t="n">
        <f aca="false">+X368</f>
        <v>0</v>
      </c>
      <c r="BE368" s="57" t="n">
        <f aca="false">IF(AX368&lt;0,AX368,0)</f>
        <v>0</v>
      </c>
      <c r="BF368" s="57" t="n">
        <f aca="false">IF(AY368&lt;0,AY368,0)</f>
        <v>0</v>
      </c>
      <c r="BG368" s="57" t="n">
        <f aca="false">IF(AZ368&lt;0,AZ368,0)</f>
        <v>0</v>
      </c>
      <c r="BH368" s="57" t="n">
        <f aca="false">IF(BA368&lt;0,BA368,0)</f>
        <v>0</v>
      </c>
      <c r="BI368" s="57" t="n">
        <f aca="false">IF(BB368&lt;0,BB368,0)</f>
        <v>0</v>
      </c>
      <c r="BJ368" s="32" t="n">
        <f aca="false">SUM(BE368:BI368)</f>
        <v>0</v>
      </c>
    </row>
    <row r="369" customFormat="false" ht="12.75" hidden="false" customHeight="false" outlineLevel="0" collapsed="false">
      <c r="B369" s="9" t="n">
        <f aca="false">+MONTH(D369)</f>
        <v>12</v>
      </c>
      <c r="D369" s="2" t="n">
        <v>35792</v>
      </c>
      <c r="E369" s="62" t="n">
        <v>28</v>
      </c>
      <c r="F369" s="62" t="n">
        <v>29</v>
      </c>
      <c r="G369" s="62" t="n">
        <v>31</v>
      </c>
      <c r="H369" s="62" t="n">
        <v>42</v>
      </c>
      <c r="I369" s="50" t="n">
        <f aca="false">AVERAGE(G369:H369)</f>
        <v>36.5</v>
      </c>
      <c r="J369" s="37" t="s">
        <v>72</v>
      </c>
      <c r="K369" s="5" t="n">
        <v>46872</v>
      </c>
      <c r="L369" s="54" t="n">
        <v>11433</v>
      </c>
      <c r="M369" s="54" t="n">
        <v>29882.75</v>
      </c>
      <c r="N369" s="54" t="n">
        <v>0</v>
      </c>
      <c r="O369" s="63"/>
      <c r="P369" s="5" t="n">
        <v>26821</v>
      </c>
      <c r="Q369" s="54" t="n">
        <v>16564</v>
      </c>
      <c r="R369" s="63" t="n">
        <v>41078.6325</v>
      </c>
      <c r="S369" s="54" t="n">
        <v>0</v>
      </c>
      <c r="T369" s="54"/>
      <c r="U369" s="54" t="n">
        <v>-211.15908125</v>
      </c>
      <c r="V369" s="5" t="n">
        <v>13000</v>
      </c>
      <c r="W369" s="54" t="n">
        <v>22099</v>
      </c>
      <c r="X369" s="54" t="n">
        <v>0</v>
      </c>
      <c r="Y369" s="54" t="n">
        <v>0</v>
      </c>
      <c r="Z369" s="63" t="n">
        <v>-351</v>
      </c>
      <c r="AA369" s="54" t="n">
        <v>0</v>
      </c>
      <c r="AB369" s="53" t="n">
        <f aca="false">SUM(K369:Z369)</f>
        <v>207188.22341875</v>
      </c>
      <c r="AC369" s="54" t="n">
        <v>207464</v>
      </c>
      <c r="AD369" s="54" t="n">
        <v>32919</v>
      </c>
      <c r="AE369" s="54" t="n">
        <v>32822</v>
      </c>
      <c r="AF369" s="54" t="n">
        <v>15777</v>
      </c>
      <c r="AG369" s="54" t="n">
        <v>0</v>
      </c>
      <c r="AH369" s="53" t="n">
        <f aca="false">SUM(AC369:AG369)</f>
        <v>288982</v>
      </c>
      <c r="AI369" s="55" t="n">
        <f aca="false">+AB369-L369-Q369</f>
        <v>179191.22341875</v>
      </c>
      <c r="AJ369" s="32" t="n">
        <f aca="false">L369+Q369</f>
        <v>27997</v>
      </c>
      <c r="AK369" s="56" t="s">
        <v>73</v>
      </c>
      <c r="AL369" s="56" t="s">
        <v>73</v>
      </c>
      <c r="AM369" s="56" t="n">
        <v>0</v>
      </c>
      <c r="AN369" s="32" t="n">
        <f aca="false">+AJ369-AM369</f>
        <v>27997</v>
      </c>
      <c r="AO369" s="32" t="n">
        <f aca="false">AC369-AJ369</f>
        <v>179467</v>
      </c>
      <c r="AP369" s="2" t="n">
        <v>35792</v>
      </c>
      <c r="AQ369" s="56" t="s">
        <v>73</v>
      </c>
      <c r="AR369" s="56" t="s">
        <v>73</v>
      </c>
      <c r="AS369" s="56" t="s">
        <v>73</v>
      </c>
      <c r="AX369" s="32" t="n">
        <f aca="false">+M369</f>
        <v>29882.75</v>
      </c>
      <c r="AY369" s="32" t="n">
        <f aca="false">+N369</f>
        <v>0</v>
      </c>
      <c r="AZ369" s="32" t="n">
        <f aca="false">+R369</f>
        <v>41078.6325</v>
      </c>
      <c r="BA369" s="32" t="n">
        <f aca="false">+'load Info'!S369</f>
        <v>0</v>
      </c>
      <c r="BB369" s="32" t="n">
        <f aca="false">+X369</f>
        <v>0</v>
      </c>
      <c r="BE369" s="57" t="n">
        <f aca="false">IF(AX369&lt;0,AX369,0)</f>
        <v>0</v>
      </c>
      <c r="BF369" s="57" t="n">
        <f aca="false">IF(AY369&lt;0,AY369,0)</f>
        <v>0</v>
      </c>
      <c r="BG369" s="57" t="n">
        <f aca="false">IF(AZ369&lt;0,AZ369,0)</f>
        <v>0</v>
      </c>
      <c r="BH369" s="57" t="n">
        <f aca="false">IF(BA369&lt;0,BA369,0)</f>
        <v>0</v>
      </c>
      <c r="BI369" s="57" t="n">
        <f aca="false">IF(BB369&lt;0,BB369,0)</f>
        <v>0</v>
      </c>
      <c r="BJ369" s="32" t="n">
        <f aca="false">SUM(BE369:BI369)</f>
        <v>0</v>
      </c>
    </row>
    <row r="370" customFormat="false" ht="12.75" hidden="false" customHeight="false" outlineLevel="0" collapsed="false">
      <c r="B370" s="9" t="n">
        <f aca="false">+MONTH(D370)</f>
        <v>12</v>
      </c>
      <c r="D370" s="2" t="n">
        <v>35793</v>
      </c>
      <c r="E370" s="62" t="n">
        <v>27</v>
      </c>
      <c r="F370" s="62" t="n">
        <v>23</v>
      </c>
      <c r="G370" s="62" t="n">
        <v>28</v>
      </c>
      <c r="H370" s="62" t="n">
        <v>47</v>
      </c>
      <c r="I370" s="50" t="n">
        <f aca="false">AVERAGE(G370:H370)</f>
        <v>37.5</v>
      </c>
      <c r="J370" s="37" t="s">
        <v>72</v>
      </c>
      <c r="K370" s="5" t="n">
        <v>46945</v>
      </c>
      <c r="L370" s="54" t="n">
        <v>11433</v>
      </c>
      <c r="M370" s="54" t="n">
        <v>28739.39</v>
      </c>
      <c r="N370" s="54" t="n">
        <v>0</v>
      </c>
      <c r="O370" s="63"/>
      <c r="P370" s="5" t="n">
        <v>26821</v>
      </c>
      <c r="Q370" s="54" t="n">
        <v>16564</v>
      </c>
      <c r="R370" s="63" t="n">
        <v>44929.235</v>
      </c>
      <c r="S370" s="54" t="n">
        <v>0</v>
      </c>
      <c r="T370" s="54"/>
      <c r="U370" s="54" t="n">
        <v>-220.7855875</v>
      </c>
      <c r="V370" s="5" t="n">
        <v>13600</v>
      </c>
      <c r="W370" s="54" t="n">
        <v>22099</v>
      </c>
      <c r="X370" s="54" t="n">
        <v>0</v>
      </c>
      <c r="Y370" s="54" t="n">
        <v>0</v>
      </c>
      <c r="Z370" s="63" t="n">
        <v>-357</v>
      </c>
      <c r="AA370" s="54" t="n">
        <v>0</v>
      </c>
      <c r="AB370" s="53" t="n">
        <f aca="false">SUM(K370:Z370)</f>
        <v>210552.8394125</v>
      </c>
      <c r="AC370" s="54" t="n">
        <v>200910</v>
      </c>
      <c r="AD370" s="54" t="n">
        <v>121311</v>
      </c>
      <c r="AE370" s="54" t="n">
        <v>18697</v>
      </c>
      <c r="AF370" s="54" t="n">
        <v>16451</v>
      </c>
      <c r="AG370" s="54" t="n">
        <v>0</v>
      </c>
      <c r="AH370" s="53" t="n">
        <f aca="false">SUM(AC370:AG370)</f>
        <v>357369</v>
      </c>
      <c r="AI370" s="55" t="n">
        <f aca="false">+AB370-L370-Q370</f>
        <v>182555.8394125</v>
      </c>
      <c r="AJ370" s="32" t="n">
        <f aca="false">L370+Q370</f>
        <v>27997</v>
      </c>
      <c r="AK370" s="56" t="s">
        <v>73</v>
      </c>
      <c r="AL370" s="56" t="s">
        <v>73</v>
      </c>
      <c r="AM370" s="56" t="n">
        <v>0</v>
      </c>
      <c r="AN370" s="32" t="n">
        <f aca="false">+AJ370-AM370</f>
        <v>27997</v>
      </c>
      <c r="AO370" s="32" t="n">
        <f aca="false">AC370-AJ370</f>
        <v>172913</v>
      </c>
      <c r="AP370" s="2" t="n">
        <v>35793</v>
      </c>
      <c r="AQ370" s="56" t="s">
        <v>73</v>
      </c>
      <c r="AR370" s="56" t="s">
        <v>73</v>
      </c>
      <c r="AS370" s="56" t="s">
        <v>73</v>
      </c>
      <c r="AX370" s="32" t="n">
        <f aca="false">+M370</f>
        <v>28739.39</v>
      </c>
      <c r="AY370" s="32" t="n">
        <f aca="false">+N370</f>
        <v>0</v>
      </c>
      <c r="AZ370" s="32" t="n">
        <f aca="false">+R370</f>
        <v>44929.235</v>
      </c>
      <c r="BA370" s="32" t="n">
        <f aca="false">+'load Info'!S370</f>
        <v>0</v>
      </c>
      <c r="BB370" s="32" t="n">
        <f aca="false">+X370</f>
        <v>0</v>
      </c>
      <c r="BE370" s="57" t="n">
        <f aca="false">IF(AX370&lt;0,AX370,0)</f>
        <v>0</v>
      </c>
      <c r="BF370" s="57" t="n">
        <f aca="false">IF(AY370&lt;0,AY370,0)</f>
        <v>0</v>
      </c>
      <c r="BG370" s="57" t="n">
        <f aca="false">IF(AZ370&lt;0,AZ370,0)</f>
        <v>0</v>
      </c>
      <c r="BH370" s="57" t="n">
        <f aca="false">IF(BA370&lt;0,BA370,0)</f>
        <v>0</v>
      </c>
      <c r="BI370" s="57" t="n">
        <f aca="false">IF(BB370&lt;0,BB370,0)</f>
        <v>0</v>
      </c>
      <c r="BJ370" s="32" t="n">
        <f aca="false">SUM(BE370:BI370)</f>
        <v>0</v>
      </c>
    </row>
    <row r="371" customFormat="false" ht="12.75" hidden="false" customHeight="false" outlineLevel="0" collapsed="false">
      <c r="B371" s="9" t="n">
        <f aca="false">+MONTH(D371)</f>
        <v>12</v>
      </c>
      <c r="D371" s="2" t="n">
        <v>35794</v>
      </c>
      <c r="E371" s="62" t="n">
        <v>24</v>
      </c>
      <c r="F371" s="62" t="n">
        <v>26</v>
      </c>
      <c r="G371" s="62" t="n">
        <v>36</v>
      </c>
      <c r="H371" s="62" t="n">
        <v>45</v>
      </c>
      <c r="I371" s="50" t="n">
        <f aca="false">AVERAGE(G371:H371)</f>
        <v>40.5</v>
      </c>
      <c r="J371" s="37" t="s">
        <v>72</v>
      </c>
      <c r="K371" s="5" t="n">
        <v>47165</v>
      </c>
      <c r="L371" s="54" t="n">
        <v>24223</v>
      </c>
      <c r="M371" s="54" t="n">
        <v>20595.39</v>
      </c>
      <c r="N371" s="54" t="n">
        <v>0</v>
      </c>
      <c r="O371" s="63"/>
      <c r="P371" s="5" t="n">
        <v>34852</v>
      </c>
      <c r="Q371" s="54" t="n">
        <v>10499</v>
      </c>
      <c r="R371" s="63" t="n">
        <v>43138.6725</v>
      </c>
      <c r="S371" s="54" t="n">
        <v>0</v>
      </c>
      <c r="T371" s="54"/>
      <c r="U371" s="54" t="n">
        <v>-221.22418125</v>
      </c>
      <c r="V371" s="5" t="n">
        <v>0</v>
      </c>
      <c r="W371" s="54" t="n">
        <v>35699</v>
      </c>
      <c r="X371" s="54" t="n">
        <v>1900</v>
      </c>
      <c r="Y371" s="54" t="n">
        <v>0</v>
      </c>
      <c r="Z371" s="63" t="n">
        <v>-376</v>
      </c>
      <c r="AA371" s="54" t="n">
        <v>844</v>
      </c>
      <c r="AB371" s="53" t="n">
        <f aca="false">SUM(K371:Z371)</f>
        <v>217474.83831875</v>
      </c>
      <c r="AC371" s="54" t="n">
        <v>210868</v>
      </c>
      <c r="AD371" s="54" t="n">
        <v>78279</v>
      </c>
      <c r="AE371" s="54" t="n">
        <v>37301</v>
      </c>
      <c r="AF371" s="54" t="n">
        <v>16100</v>
      </c>
      <c r="AG371" s="54" t="n">
        <v>0</v>
      </c>
      <c r="AH371" s="53" t="n">
        <f aca="false">SUM(AC371:AG371)</f>
        <v>342548</v>
      </c>
      <c r="AI371" s="55" t="n">
        <f aca="false">+AB371-L371-Q371</f>
        <v>182752.83831875</v>
      </c>
      <c r="AJ371" s="32" t="n">
        <f aca="false">L371+Q371</f>
        <v>34722</v>
      </c>
      <c r="AK371" s="56" t="s">
        <v>73</v>
      </c>
      <c r="AL371" s="56" t="s">
        <v>73</v>
      </c>
      <c r="AM371" s="56" t="n">
        <v>0</v>
      </c>
      <c r="AN371" s="32" t="n">
        <f aca="false">+AJ371-AM371</f>
        <v>34722</v>
      </c>
      <c r="AO371" s="32" t="n">
        <f aca="false">AC371-AJ371</f>
        <v>176146</v>
      </c>
      <c r="AP371" s="2" t="n">
        <v>35794</v>
      </c>
      <c r="AQ371" s="56" t="s">
        <v>73</v>
      </c>
      <c r="AR371" s="56" t="s">
        <v>73</v>
      </c>
      <c r="AS371" s="56" t="s">
        <v>73</v>
      </c>
      <c r="AX371" s="32" t="n">
        <f aca="false">+M371</f>
        <v>20595.39</v>
      </c>
      <c r="AY371" s="32" t="n">
        <f aca="false">+N371</f>
        <v>0</v>
      </c>
      <c r="AZ371" s="32" t="n">
        <f aca="false">+R371</f>
        <v>43138.6725</v>
      </c>
      <c r="BA371" s="32" t="n">
        <f aca="false">+'load Info'!S371</f>
        <v>0</v>
      </c>
      <c r="BB371" s="32" t="n">
        <f aca="false">+X371</f>
        <v>1900</v>
      </c>
      <c r="BE371" s="57" t="n">
        <f aca="false">IF(AX371&lt;0,AX371,0)</f>
        <v>0</v>
      </c>
      <c r="BF371" s="57" t="n">
        <f aca="false">IF(AY371&lt;0,AY371,0)</f>
        <v>0</v>
      </c>
      <c r="BG371" s="57" t="n">
        <f aca="false">IF(AZ371&lt;0,AZ371,0)</f>
        <v>0</v>
      </c>
      <c r="BH371" s="57" t="n">
        <f aca="false">IF(BA371&lt;0,BA371,0)</f>
        <v>0</v>
      </c>
      <c r="BI371" s="57" t="n">
        <f aca="false">IF(BB371&lt;0,BB371,0)</f>
        <v>0</v>
      </c>
      <c r="BJ371" s="32" t="n">
        <f aca="false">SUM(BE371:BI371)</f>
        <v>0</v>
      </c>
    </row>
    <row r="372" customFormat="false" ht="12.75" hidden="false" customHeight="false" outlineLevel="0" collapsed="false">
      <c r="B372" s="9" t="n">
        <f aca="false">+MONTH(D372)</f>
        <v>12</v>
      </c>
      <c r="D372" s="2" t="n">
        <v>35795</v>
      </c>
      <c r="E372" s="62" t="n">
        <v>28</v>
      </c>
      <c r="F372" s="62" t="n">
        <v>32</v>
      </c>
      <c r="G372" s="62" t="n">
        <v>30</v>
      </c>
      <c r="H372" s="62" t="n">
        <v>43</v>
      </c>
      <c r="I372" s="50" t="n">
        <f aca="false">AVERAGE(G372:H372)</f>
        <v>36.5</v>
      </c>
      <c r="J372" s="37" t="s">
        <v>72</v>
      </c>
      <c r="K372" s="5" t="n">
        <v>47165</v>
      </c>
      <c r="L372" s="54" t="n">
        <v>20153</v>
      </c>
      <c r="M372" s="54" t="n">
        <v>29867</v>
      </c>
      <c r="N372" s="54" t="n">
        <v>0</v>
      </c>
      <c r="O372" s="63"/>
      <c r="P372" s="5" t="n">
        <v>34852</v>
      </c>
      <c r="Q372" s="54" t="n">
        <v>23741</v>
      </c>
      <c r="R372" s="63" t="n">
        <v>46016.8725</v>
      </c>
      <c r="S372" s="54" t="n">
        <v>0</v>
      </c>
      <c r="T372" s="54"/>
      <c r="U372" s="54" t="n">
        <v>-261.52468125</v>
      </c>
      <c r="V372" s="5" t="n">
        <v>0</v>
      </c>
      <c r="W372" s="54" t="n">
        <v>35699</v>
      </c>
      <c r="X372" s="54" t="n">
        <v>1900</v>
      </c>
      <c r="Y372" s="54" t="n">
        <v>0</v>
      </c>
      <c r="Z372" s="63" t="n">
        <v>-376</v>
      </c>
      <c r="AA372" s="54" t="n">
        <v>1080</v>
      </c>
      <c r="AB372" s="53" t="n">
        <f aca="false">SUM(K372:Z372)</f>
        <v>238756.34781875</v>
      </c>
      <c r="AC372" s="54" t="n">
        <v>224323</v>
      </c>
      <c r="AD372" s="54" t="n">
        <v>58571</v>
      </c>
      <c r="AE372" s="54" t="n">
        <v>34497</v>
      </c>
      <c r="AF372" s="54" t="n">
        <v>15161</v>
      </c>
      <c r="AG372" s="54" t="n">
        <v>0</v>
      </c>
      <c r="AH372" s="53" t="n">
        <f aca="false">SUM(AC372:AG372)</f>
        <v>332552</v>
      </c>
      <c r="AI372" s="55" t="n">
        <f aca="false">+AB372-L372-Q372</f>
        <v>194862.34781875</v>
      </c>
      <c r="AJ372" s="32" t="n">
        <f aca="false">L372+Q372</f>
        <v>43894</v>
      </c>
      <c r="AK372" s="56" t="s">
        <v>73</v>
      </c>
      <c r="AL372" s="56" t="s">
        <v>73</v>
      </c>
      <c r="AM372" s="56" t="n">
        <v>0</v>
      </c>
      <c r="AN372" s="32" t="n">
        <f aca="false">+AJ372-AM372</f>
        <v>43894</v>
      </c>
      <c r="AO372" s="32" t="n">
        <f aca="false">AC372-AJ372</f>
        <v>180429</v>
      </c>
      <c r="AP372" s="2" t="n">
        <v>35795</v>
      </c>
      <c r="AQ372" s="56" t="s">
        <v>73</v>
      </c>
      <c r="AR372" s="56" t="s">
        <v>73</v>
      </c>
      <c r="AS372" s="56" t="s">
        <v>73</v>
      </c>
      <c r="AX372" s="32" t="n">
        <f aca="false">+M372</f>
        <v>29867</v>
      </c>
      <c r="AY372" s="32" t="n">
        <f aca="false">+N372</f>
        <v>0</v>
      </c>
      <c r="AZ372" s="32" t="n">
        <f aca="false">+R372</f>
        <v>46016.8725</v>
      </c>
      <c r="BA372" s="32" t="n">
        <f aca="false">+'load Info'!S372</f>
        <v>0</v>
      </c>
      <c r="BB372" s="32" t="n">
        <f aca="false">+X372</f>
        <v>1900</v>
      </c>
      <c r="BE372" s="57" t="n">
        <f aca="false">IF(AX372&lt;0,AX372,0)</f>
        <v>0</v>
      </c>
      <c r="BF372" s="57" t="n">
        <f aca="false">IF(AY372&lt;0,AY372,0)</f>
        <v>0</v>
      </c>
      <c r="BG372" s="57" t="n">
        <f aca="false">IF(AZ372&lt;0,AZ372,0)</f>
        <v>0</v>
      </c>
      <c r="BH372" s="57" t="n">
        <f aca="false">IF(BA372&lt;0,BA372,0)</f>
        <v>0</v>
      </c>
      <c r="BI372" s="57" t="n">
        <f aca="false">IF(BB372&lt;0,BB372,0)</f>
        <v>0</v>
      </c>
      <c r="BJ372" s="32" t="n">
        <f aca="false">SUM(BE372:BI372)</f>
        <v>0</v>
      </c>
    </row>
    <row r="373" customFormat="false" ht="12.75" hidden="false" customHeight="false" outlineLevel="0" collapsed="false">
      <c r="B373" s="9" t="n">
        <f aca="false">+MONTH(D373)</f>
        <v>1</v>
      </c>
      <c r="D373" s="2" t="n">
        <v>35796</v>
      </c>
      <c r="E373" s="62" t="n">
        <v>34</v>
      </c>
      <c r="F373" s="62" t="n">
        <v>31</v>
      </c>
      <c r="G373" s="62" t="n">
        <v>25</v>
      </c>
      <c r="H373" s="62" t="n">
        <v>37</v>
      </c>
      <c r="I373" s="50" t="n">
        <f aca="false">AVERAGE(G373:H373)</f>
        <v>31</v>
      </c>
      <c r="J373" s="37" t="s">
        <v>72</v>
      </c>
      <c r="K373" s="5" t="n">
        <v>52965</v>
      </c>
      <c r="L373" s="54" t="n">
        <v>20598</v>
      </c>
      <c r="M373" s="54" t="n">
        <v>27922</v>
      </c>
      <c r="N373" s="54" t="n">
        <v>0</v>
      </c>
      <c r="O373" s="63"/>
      <c r="P373" s="5" t="n">
        <v>37833</v>
      </c>
      <c r="Q373" s="54" t="n">
        <v>10639</v>
      </c>
      <c r="R373" s="63" t="n">
        <v>29847.31</v>
      </c>
      <c r="S373" s="54" t="n">
        <v>0</v>
      </c>
      <c r="T373" s="54"/>
      <c r="U373" s="54" t="n">
        <v>-195.798275</v>
      </c>
      <c r="V373" s="5" t="n">
        <v>8255</v>
      </c>
      <c r="W373" s="54" t="n">
        <v>27675</v>
      </c>
      <c r="X373" s="54" t="n">
        <v>2070</v>
      </c>
      <c r="Y373" s="54" t="n">
        <v>0</v>
      </c>
      <c r="Z373" s="63" t="n">
        <v>-380</v>
      </c>
      <c r="AA373" s="54" t="n">
        <v>0</v>
      </c>
      <c r="AB373" s="53" t="n">
        <f aca="false">SUM(K373:Z373)</f>
        <v>217228.511725</v>
      </c>
      <c r="AC373" s="54" t="n">
        <v>231063</v>
      </c>
      <c r="AD373" s="54" t="n">
        <v>864</v>
      </c>
      <c r="AE373" s="54" t="n">
        <v>30908</v>
      </c>
      <c r="AF373" s="54" t="n">
        <v>14295</v>
      </c>
      <c r="AG373" s="54" t="n">
        <v>4036</v>
      </c>
      <c r="AH373" s="53" t="n">
        <f aca="false">SUM(AC373:AG373)</f>
        <v>281166</v>
      </c>
      <c r="AI373" s="55" t="n">
        <f aca="false">+AB373-L373-Q373</f>
        <v>185991.511725</v>
      </c>
      <c r="AJ373" s="32" t="n">
        <f aca="false">L373+Q373</f>
        <v>31237</v>
      </c>
      <c r="AK373" s="56" t="s">
        <v>73</v>
      </c>
      <c r="AL373" s="56" t="s">
        <v>73</v>
      </c>
      <c r="AM373" s="56" t="n">
        <v>0</v>
      </c>
      <c r="AN373" s="32" t="n">
        <f aca="false">+AJ373-AM373</f>
        <v>31237</v>
      </c>
      <c r="AO373" s="32" t="n">
        <f aca="false">AC373-AJ373</f>
        <v>199826</v>
      </c>
      <c r="AP373" s="2" t="n">
        <v>35796</v>
      </c>
      <c r="AQ373" s="56" t="s">
        <v>73</v>
      </c>
      <c r="AR373" s="56" t="s">
        <v>73</v>
      </c>
      <c r="AS373" s="56" t="s">
        <v>73</v>
      </c>
      <c r="AX373" s="32" t="n">
        <f aca="false">+M373</f>
        <v>27922</v>
      </c>
      <c r="AY373" s="32" t="n">
        <f aca="false">+N373</f>
        <v>0</v>
      </c>
      <c r="AZ373" s="32" t="n">
        <f aca="false">+R373</f>
        <v>29847.31</v>
      </c>
      <c r="BA373" s="32" t="n">
        <f aca="false">+'load Info'!S373</f>
        <v>0</v>
      </c>
      <c r="BB373" s="32" t="n">
        <f aca="false">+X373</f>
        <v>2070</v>
      </c>
      <c r="BE373" s="57" t="n">
        <f aca="false">IF(AX373&lt;0,AX373,0)</f>
        <v>0</v>
      </c>
      <c r="BF373" s="57" t="n">
        <f aca="false">IF(AY373&lt;0,AY373,0)</f>
        <v>0</v>
      </c>
      <c r="BG373" s="57" t="n">
        <f aca="false">IF(AZ373&lt;0,AZ373,0)</f>
        <v>0</v>
      </c>
      <c r="BH373" s="57" t="n">
        <f aca="false">IF(BA373&lt;0,BA373,0)</f>
        <v>0</v>
      </c>
      <c r="BI373" s="57" t="n">
        <f aca="false">IF(BB373&lt;0,BB373,0)</f>
        <v>0</v>
      </c>
      <c r="BJ373" s="32" t="n">
        <f aca="false">SUM(BE373:BI373)</f>
        <v>0</v>
      </c>
    </row>
    <row r="374" customFormat="false" ht="12.75" hidden="false" customHeight="false" outlineLevel="0" collapsed="false">
      <c r="B374" s="9" t="n">
        <f aca="false">+MONTH(D374)</f>
        <v>1</v>
      </c>
      <c r="D374" s="2" t="n">
        <v>35797</v>
      </c>
      <c r="E374" s="62" t="n">
        <v>21</v>
      </c>
      <c r="F374" s="62" t="n">
        <v>19</v>
      </c>
      <c r="G374" s="62" t="n">
        <v>32</v>
      </c>
      <c r="H374" s="62" t="n">
        <v>57</v>
      </c>
      <c r="I374" s="50" t="n">
        <f aca="false">AVERAGE(G374:H374)</f>
        <v>44.5</v>
      </c>
      <c r="J374" s="37" t="s">
        <v>72</v>
      </c>
      <c r="K374" s="5" t="n">
        <v>52965</v>
      </c>
      <c r="L374" s="54" t="n">
        <v>18597</v>
      </c>
      <c r="M374" s="54" t="n">
        <v>497</v>
      </c>
      <c r="N374" s="54" t="n">
        <v>0</v>
      </c>
      <c r="O374" s="63"/>
      <c r="P374" s="5" t="n">
        <v>37833</v>
      </c>
      <c r="Q374" s="54" t="n">
        <v>14539</v>
      </c>
      <c r="R374" s="63" t="n">
        <v>5213.605</v>
      </c>
      <c r="S374" s="54" t="n">
        <v>0</v>
      </c>
      <c r="T374" s="54"/>
      <c r="U374" s="54" t="n">
        <v>-143.9640125</v>
      </c>
      <c r="V374" s="5" t="n">
        <v>8255</v>
      </c>
      <c r="W374" s="54" t="n">
        <v>27675</v>
      </c>
      <c r="X374" s="54" t="n">
        <v>2070</v>
      </c>
      <c r="Y374" s="54" t="n">
        <v>0</v>
      </c>
      <c r="Z374" s="63" t="n">
        <v>-380</v>
      </c>
      <c r="AA374" s="54" t="n">
        <v>0</v>
      </c>
      <c r="AB374" s="53" t="n">
        <f aca="false">SUM(K374:Z374)</f>
        <v>167120.6409875</v>
      </c>
      <c r="AC374" s="54" t="n">
        <v>169887</v>
      </c>
      <c r="AD374" s="54" t="n">
        <v>255</v>
      </c>
      <c r="AE374" s="54" t="n">
        <v>19486</v>
      </c>
      <c r="AF374" s="54" t="n">
        <v>11254</v>
      </c>
      <c r="AG374" s="54" t="n">
        <v>2642</v>
      </c>
      <c r="AH374" s="53" t="n">
        <f aca="false">SUM(AC374:AG374)</f>
        <v>203524</v>
      </c>
      <c r="AI374" s="55" t="n">
        <f aca="false">+AB374-L374-Q374</f>
        <v>133984.6409875</v>
      </c>
      <c r="AJ374" s="32" t="n">
        <f aca="false">L374+Q374</f>
        <v>33136</v>
      </c>
      <c r="AK374" s="56" t="s">
        <v>73</v>
      </c>
      <c r="AL374" s="56" t="s">
        <v>73</v>
      </c>
      <c r="AM374" s="56" t="n">
        <v>0</v>
      </c>
      <c r="AN374" s="32" t="n">
        <f aca="false">+AJ374-AM374</f>
        <v>33136</v>
      </c>
      <c r="AO374" s="32" t="n">
        <f aca="false">AC374-AJ374</f>
        <v>136751</v>
      </c>
      <c r="AP374" s="2" t="n">
        <v>35797</v>
      </c>
      <c r="AQ374" s="56" t="s">
        <v>73</v>
      </c>
      <c r="AR374" s="56" t="s">
        <v>73</v>
      </c>
      <c r="AS374" s="56" t="s">
        <v>73</v>
      </c>
      <c r="AX374" s="32" t="n">
        <f aca="false">+M374</f>
        <v>497</v>
      </c>
      <c r="AY374" s="32" t="n">
        <f aca="false">+N374</f>
        <v>0</v>
      </c>
      <c r="AZ374" s="32" t="n">
        <f aca="false">+R374</f>
        <v>5213.605</v>
      </c>
      <c r="BA374" s="32" t="n">
        <f aca="false">+'load Info'!S374</f>
        <v>0</v>
      </c>
      <c r="BB374" s="32" t="n">
        <f aca="false">+X374</f>
        <v>2070</v>
      </c>
      <c r="BE374" s="57" t="n">
        <f aca="false">IF(AX374&lt;0,AX374,0)</f>
        <v>0</v>
      </c>
      <c r="BF374" s="57" t="n">
        <f aca="false">IF(AY374&lt;0,AY374,0)</f>
        <v>0</v>
      </c>
      <c r="BG374" s="57" t="n">
        <f aca="false">IF(AZ374&lt;0,AZ374,0)</f>
        <v>0</v>
      </c>
      <c r="BH374" s="57" t="n">
        <f aca="false">IF(BA374&lt;0,BA374,0)</f>
        <v>0</v>
      </c>
      <c r="BI374" s="57" t="n">
        <f aca="false">IF(BB374&lt;0,BB374,0)</f>
        <v>0</v>
      </c>
      <c r="BJ374" s="32" t="n">
        <f aca="false">SUM(BE374:BI374)</f>
        <v>0</v>
      </c>
    </row>
    <row r="375" customFormat="false" ht="12.75" hidden="false" customHeight="false" outlineLevel="0" collapsed="false">
      <c r="B375" s="9" t="n">
        <f aca="false">+MONTH(D375)</f>
        <v>1</v>
      </c>
      <c r="D375" s="2" t="n">
        <v>35798</v>
      </c>
      <c r="E375" s="62" t="n">
        <v>16</v>
      </c>
      <c r="F375" s="62" t="n">
        <v>13</v>
      </c>
      <c r="G375" s="62" t="n">
        <v>33</v>
      </c>
      <c r="H375" s="62" t="n">
        <v>64</v>
      </c>
      <c r="I375" s="50" t="n">
        <f aca="false">AVERAGE(G375:H375)</f>
        <v>48.5</v>
      </c>
      <c r="J375" s="37" t="s">
        <v>72</v>
      </c>
      <c r="K375" s="5" t="n">
        <v>52965</v>
      </c>
      <c r="L375" s="54" t="n">
        <v>26131</v>
      </c>
      <c r="M375" s="54" t="n">
        <v>-8585</v>
      </c>
      <c r="N375" s="54" t="n">
        <v>0</v>
      </c>
      <c r="O375" s="63"/>
      <c r="P375" s="5" t="n">
        <v>30762</v>
      </c>
      <c r="Q375" s="54" t="n">
        <v>13839</v>
      </c>
      <c r="R375" s="63" t="n">
        <v>-18107.9325</v>
      </c>
      <c r="S375" s="54" t="n">
        <v>0</v>
      </c>
      <c r="T375" s="54"/>
      <c r="U375" s="54" t="n">
        <v>-66.23266875</v>
      </c>
      <c r="V375" s="5" t="n">
        <v>0</v>
      </c>
      <c r="W375" s="54" t="n">
        <v>22099</v>
      </c>
      <c r="X375" s="54" t="n">
        <v>0</v>
      </c>
      <c r="Y375" s="54" t="n">
        <v>0</v>
      </c>
      <c r="Z375" s="63" t="n">
        <v>-221</v>
      </c>
      <c r="AA375" s="54" t="n">
        <v>0</v>
      </c>
      <c r="AB375" s="53" t="n">
        <f aca="false">SUM(K375:Z375)</f>
        <v>118815.83483125</v>
      </c>
      <c r="AC375" s="54" t="n">
        <v>123087</v>
      </c>
      <c r="AD375" s="54" t="n">
        <v>0</v>
      </c>
      <c r="AE375" s="54" t="n">
        <v>369</v>
      </c>
      <c r="AF375" s="54" t="n">
        <v>7819</v>
      </c>
      <c r="AG375" s="54" t="n">
        <v>1366</v>
      </c>
      <c r="AH375" s="53" t="n">
        <f aca="false">SUM(AC375:AG375)</f>
        <v>132641</v>
      </c>
      <c r="AI375" s="55" t="n">
        <f aca="false">+AB375-L375-Q375</f>
        <v>78845.83483125</v>
      </c>
      <c r="AJ375" s="32" t="n">
        <f aca="false">L375+Q375</f>
        <v>39970</v>
      </c>
      <c r="AK375" s="56" t="s">
        <v>73</v>
      </c>
      <c r="AL375" s="56" t="s">
        <v>73</v>
      </c>
      <c r="AM375" s="56" t="n">
        <v>0</v>
      </c>
      <c r="AN375" s="32" t="n">
        <f aca="false">+AJ375-AM375</f>
        <v>39970</v>
      </c>
      <c r="AO375" s="32" t="n">
        <f aca="false">AC375-AJ375</f>
        <v>83117</v>
      </c>
      <c r="AP375" s="2" t="n">
        <v>35798</v>
      </c>
      <c r="AQ375" s="56" t="s">
        <v>73</v>
      </c>
      <c r="AR375" s="56" t="s">
        <v>73</v>
      </c>
      <c r="AS375" s="56" t="s">
        <v>73</v>
      </c>
      <c r="AX375" s="32" t="n">
        <f aca="false">+M375</f>
        <v>-8585</v>
      </c>
      <c r="AY375" s="32" t="n">
        <f aca="false">+N375</f>
        <v>0</v>
      </c>
      <c r="AZ375" s="32" t="n">
        <f aca="false">+R375</f>
        <v>-18107.9325</v>
      </c>
      <c r="BA375" s="32" t="n">
        <f aca="false">+'load Info'!S375</f>
        <v>0</v>
      </c>
      <c r="BB375" s="32" t="n">
        <f aca="false">+X375</f>
        <v>0</v>
      </c>
      <c r="BE375" s="57" t="n">
        <f aca="false">IF(AX375&lt;0,AX375,0)</f>
        <v>-8585</v>
      </c>
      <c r="BF375" s="57" t="n">
        <f aca="false">IF(AY375&lt;0,AY375,0)</f>
        <v>0</v>
      </c>
      <c r="BG375" s="57" t="n">
        <f aca="false">IF(AZ375&lt;0,AZ375,0)</f>
        <v>-18107.9325</v>
      </c>
      <c r="BH375" s="57" t="n">
        <f aca="false">IF(BA375&lt;0,BA375,0)</f>
        <v>0</v>
      </c>
      <c r="BI375" s="57" t="n">
        <f aca="false">IF(BB375&lt;0,BB375,0)</f>
        <v>0</v>
      </c>
      <c r="BJ375" s="32" t="n">
        <f aca="false">SUM(BE375:BI375)</f>
        <v>-26692.9325</v>
      </c>
    </row>
    <row r="376" customFormat="false" ht="12.75" hidden="false" customHeight="false" outlineLevel="0" collapsed="false">
      <c r="B376" s="9" t="n">
        <f aca="false">+MONTH(D376)</f>
        <v>1</v>
      </c>
      <c r="D376" s="2" t="n">
        <v>35799</v>
      </c>
      <c r="E376" s="62" t="n">
        <v>10</v>
      </c>
      <c r="F376" s="62" t="n">
        <v>10</v>
      </c>
      <c r="G376" s="62" t="n">
        <v>41</v>
      </c>
      <c r="H376" s="62" t="n">
        <v>68</v>
      </c>
      <c r="I376" s="50" t="n">
        <f aca="false">AVERAGE(G376:H376)</f>
        <v>54.5</v>
      </c>
      <c r="J376" s="37" t="s">
        <v>72</v>
      </c>
      <c r="K376" s="5" t="n">
        <v>32572</v>
      </c>
      <c r="L376" s="54" t="n">
        <v>26131</v>
      </c>
      <c r="M376" s="54" t="n">
        <v>-931</v>
      </c>
      <c r="N376" s="54" t="n">
        <v>0</v>
      </c>
      <c r="O376" s="63"/>
      <c r="P376" s="5" t="n">
        <v>30762</v>
      </c>
      <c r="Q376" s="54" t="n">
        <v>13839</v>
      </c>
      <c r="R376" s="63" t="n">
        <v>-14999.18</v>
      </c>
      <c r="S376" s="54" t="n">
        <v>0</v>
      </c>
      <c r="T376" s="54"/>
      <c r="U376" s="54" t="n">
        <v>-74.00455</v>
      </c>
      <c r="V376" s="5" t="n">
        <v>0</v>
      </c>
      <c r="W376" s="54" t="n">
        <v>22099</v>
      </c>
      <c r="X376" s="54" t="n">
        <v>0</v>
      </c>
      <c r="Y376" s="54" t="n">
        <v>0</v>
      </c>
      <c r="Z376" s="63" t="n">
        <v>-221</v>
      </c>
      <c r="AA376" s="54" t="n">
        <v>0</v>
      </c>
      <c r="AB376" s="53" t="n">
        <f aca="false">SUM(K376:Z376)</f>
        <v>109177.81545</v>
      </c>
      <c r="AC376" s="54" t="n">
        <v>113679</v>
      </c>
      <c r="AD376" s="54" t="n">
        <v>0</v>
      </c>
      <c r="AE376" s="54" t="n">
        <v>271</v>
      </c>
      <c r="AF376" s="54" t="n">
        <v>7698</v>
      </c>
      <c r="AG376" s="54" t="n">
        <v>1387</v>
      </c>
      <c r="AH376" s="53" t="n">
        <f aca="false">SUM(AC376:AG376)</f>
        <v>123035</v>
      </c>
      <c r="AI376" s="55" t="n">
        <f aca="false">+AB376-L376-Q376</f>
        <v>69207.81545</v>
      </c>
      <c r="AJ376" s="32" t="n">
        <f aca="false">L376+Q376</f>
        <v>39970</v>
      </c>
      <c r="AK376" s="56" t="s">
        <v>73</v>
      </c>
      <c r="AL376" s="56" t="s">
        <v>73</v>
      </c>
      <c r="AM376" s="56" t="n">
        <v>0</v>
      </c>
      <c r="AN376" s="32" t="n">
        <f aca="false">+AJ376-AM376</f>
        <v>39970</v>
      </c>
      <c r="AO376" s="32" t="n">
        <f aca="false">AC376-AJ376</f>
        <v>73709</v>
      </c>
      <c r="AP376" s="2" t="n">
        <v>35799</v>
      </c>
      <c r="AQ376" s="56" t="s">
        <v>73</v>
      </c>
      <c r="AR376" s="56" t="s">
        <v>73</v>
      </c>
      <c r="AS376" s="56" t="s">
        <v>73</v>
      </c>
      <c r="AX376" s="32" t="n">
        <f aca="false">+M376</f>
        <v>-931</v>
      </c>
      <c r="AY376" s="32" t="n">
        <f aca="false">+N376</f>
        <v>0</v>
      </c>
      <c r="AZ376" s="32" t="n">
        <f aca="false">+R376</f>
        <v>-14999.18</v>
      </c>
      <c r="BA376" s="32" t="n">
        <f aca="false">+'load Info'!S376</f>
        <v>0</v>
      </c>
      <c r="BB376" s="32" t="n">
        <f aca="false">+X376</f>
        <v>0</v>
      </c>
      <c r="BE376" s="57" t="n">
        <f aca="false">IF(AX376&lt;0,AX376,0)</f>
        <v>-931</v>
      </c>
      <c r="BF376" s="57" t="n">
        <f aca="false">IF(AY376&lt;0,AY376,0)</f>
        <v>0</v>
      </c>
      <c r="BG376" s="57" t="n">
        <f aca="false">IF(AZ376&lt;0,AZ376,0)</f>
        <v>-14999.18</v>
      </c>
      <c r="BH376" s="57" t="n">
        <f aca="false">IF(BA376&lt;0,BA376,0)</f>
        <v>0</v>
      </c>
      <c r="BI376" s="57" t="n">
        <f aca="false">IF(BB376&lt;0,BB376,0)</f>
        <v>0</v>
      </c>
      <c r="BJ376" s="32" t="n">
        <f aca="false">SUM(BE376:BI376)</f>
        <v>-15930.18</v>
      </c>
    </row>
    <row r="377" customFormat="false" ht="12.75" hidden="false" customHeight="false" outlineLevel="0" collapsed="false">
      <c r="B377" s="9" t="n">
        <f aca="false">+MONTH(D377)</f>
        <v>1</v>
      </c>
      <c r="D377" s="2" t="n">
        <v>35800</v>
      </c>
      <c r="E377" s="62" t="n">
        <v>9</v>
      </c>
      <c r="F377" s="62" t="n">
        <v>2</v>
      </c>
      <c r="G377" s="62" t="n">
        <v>42</v>
      </c>
      <c r="H377" s="62" t="n">
        <v>70</v>
      </c>
      <c r="I377" s="50" t="n">
        <f aca="false">AVERAGE(G377:H377)</f>
        <v>56</v>
      </c>
      <c r="J377" s="37" t="s">
        <v>72</v>
      </c>
      <c r="K377" s="5" t="n">
        <v>32572</v>
      </c>
      <c r="L377" s="54" t="n">
        <v>26131</v>
      </c>
      <c r="M377" s="54" t="n">
        <v>-12268</v>
      </c>
      <c r="N377" s="54" t="n">
        <v>0</v>
      </c>
      <c r="O377" s="63"/>
      <c r="P377" s="5" t="n">
        <v>30762</v>
      </c>
      <c r="Q377" s="54" t="n">
        <v>13839</v>
      </c>
      <c r="R377" s="63" t="n">
        <v>-14444.7975</v>
      </c>
      <c r="S377" s="54" t="n">
        <v>0</v>
      </c>
      <c r="T377" s="54"/>
      <c r="U377" s="54" t="n">
        <v>-75.39050625</v>
      </c>
      <c r="V377" s="5" t="n">
        <v>0</v>
      </c>
      <c r="W377" s="54" t="n">
        <v>22099</v>
      </c>
      <c r="X377" s="54" t="n">
        <v>0</v>
      </c>
      <c r="Y377" s="54" t="n">
        <v>0</v>
      </c>
      <c r="Z377" s="63" t="n">
        <v>-221</v>
      </c>
      <c r="AA377" s="54" t="n">
        <v>0</v>
      </c>
      <c r="AB377" s="53" t="n">
        <f aca="false">SUM(K377:Z377)</f>
        <v>98393.81199375</v>
      </c>
      <c r="AC377" s="54" t="n">
        <v>87110</v>
      </c>
      <c r="AD377" s="54" t="n">
        <v>0</v>
      </c>
      <c r="AE377" s="54" t="n">
        <v>0</v>
      </c>
      <c r="AF377" s="54" t="n">
        <v>5553</v>
      </c>
      <c r="AG377" s="54" t="n">
        <v>614</v>
      </c>
      <c r="AH377" s="53" t="n">
        <f aca="false">SUM(AC377:AG377)</f>
        <v>93277</v>
      </c>
      <c r="AI377" s="55" t="n">
        <f aca="false">+AB377-L377-Q377</f>
        <v>58423.81199375</v>
      </c>
      <c r="AJ377" s="32" t="n">
        <f aca="false">L377+Q377</f>
        <v>39970</v>
      </c>
      <c r="AK377" s="56" t="s">
        <v>73</v>
      </c>
      <c r="AL377" s="56" t="s">
        <v>73</v>
      </c>
      <c r="AM377" s="56" t="n">
        <v>0</v>
      </c>
      <c r="AN377" s="32" t="n">
        <f aca="false">+AJ377-AM377</f>
        <v>39970</v>
      </c>
      <c r="AO377" s="32" t="n">
        <f aca="false">AC377-AJ377</f>
        <v>47140</v>
      </c>
      <c r="AP377" s="2" t="n">
        <v>35800</v>
      </c>
      <c r="AQ377" s="56" t="s">
        <v>73</v>
      </c>
      <c r="AR377" s="56" t="s">
        <v>73</v>
      </c>
      <c r="AS377" s="56" t="s">
        <v>73</v>
      </c>
      <c r="AX377" s="32" t="n">
        <f aca="false">+M377</f>
        <v>-12268</v>
      </c>
      <c r="AY377" s="32" t="n">
        <f aca="false">+N377</f>
        <v>0</v>
      </c>
      <c r="AZ377" s="32" t="n">
        <f aca="false">+R377</f>
        <v>-14444.7975</v>
      </c>
      <c r="BA377" s="32" t="n">
        <f aca="false">+'load Info'!S377</f>
        <v>0</v>
      </c>
      <c r="BB377" s="32" t="n">
        <f aca="false">+X377</f>
        <v>0</v>
      </c>
      <c r="BE377" s="57" t="n">
        <f aca="false">IF(AX377&lt;0,AX377,0)</f>
        <v>-12268</v>
      </c>
      <c r="BF377" s="57" t="n">
        <f aca="false">IF(AY377&lt;0,AY377,0)</f>
        <v>0</v>
      </c>
      <c r="BG377" s="57" t="n">
        <f aca="false">IF(AZ377&lt;0,AZ377,0)</f>
        <v>-14444.7975</v>
      </c>
      <c r="BH377" s="57" t="n">
        <f aca="false">IF(BA377&lt;0,BA377,0)</f>
        <v>0</v>
      </c>
      <c r="BI377" s="57" t="n">
        <f aca="false">IF(BB377&lt;0,BB377,0)</f>
        <v>0</v>
      </c>
      <c r="BJ377" s="32" t="n">
        <f aca="false">SUM(BE377:BI377)</f>
        <v>-26712.7975</v>
      </c>
    </row>
    <row r="378" customFormat="false" ht="12.75" hidden="false" customHeight="false" outlineLevel="0" collapsed="false">
      <c r="B378" s="9" t="n">
        <f aca="false">+MONTH(D378)</f>
        <v>1</v>
      </c>
      <c r="D378" s="2" t="n">
        <v>35801</v>
      </c>
      <c r="E378" s="62" t="n">
        <v>0</v>
      </c>
      <c r="F378" s="62" t="n">
        <v>0</v>
      </c>
      <c r="G378" s="62" t="n">
        <v>60</v>
      </c>
      <c r="H378" s="62" t="n">
        <v>75</v>
      </c>
      <c r="I378" s="50" t="n">
        <f aca="false">AVERAGE(G378:H378)</f>
        <v>67.5</v>
      </c>
      <c r="J378" s="37" t="s">
        <v>72</v>
      </c>
      <c r="K378" s="5" t="n">
        <v>17393</v>
      </c>
      <c r="L378" s="54" t="n">
        <v>33512</v>
      </c>
      <c r="M378" s="54" t="n">
        <v>-11859</v>
      </c>
      <c r="N378" s="54" t="n">
        <v>0</v>
      </c>
      <c r="O378" s="63"/>
      <c r="P378" s="5" t="n">
        <v>24391</v>
      </c>
      <c r="Q378" s="54" t="n">
        <v>12179</v>
      </c>
      <c r="R378" s="63" t="n">
        <v>-13604.73</v>
      </c>
      <c r="S378" s="54" t="n">
        <v>0</v>
      </c>
      <c r="T378" s="54"/>
      <c r="U378" s="54" t="n">
        <v>-57.413175</v>
      </c>
      <c r="V378" s="5" t="n">
        <v>0</v>
      </c>
      <c r="W378" s="54" t="n">
        <v>22099</v>
      </c>
      <c r="X378" s="54" t="n">
        <v>0</v>
      </c>
      <c r="Y378" s="54" t="n">
        <v>0</v>
      </c>
      <c r="Z378" s="63" t="n">
        <v>-221</v>
      </c>
      <c r="AA378" s="54" t="n">
        <v>0</v>
      </c>
      <c r="AB378" s="53" t="n">
        <f aca="false">SUM(K378:Z378)</f>
        <v>83831.856825</v>
      </c>
      <c r="AC378" s="54" t="n">
        <v>71510</v>
      </c>
      <c r="AD378" s="54" t="n">
        <v>0</v>
      </c>
      <c r="AE378" s="54" t="n">
        <v>0</v>
      </c>
      <c r="AF378" s="54" t="n">
        <v>4315</v>
      </c>
      <c r="AG378" s="54" t="n">
        <v>503</v>
      </c>
      <c r="AH378" s="53" t="n">
        <f aca="false">SUM(AC378:AG378)</f>
        <v>76328</v>
      </c>
      <c r="AI378" s="55" t="n">
        <f aca="false">+AB378-L378-Q378</f>
        <v>38140.856825</v>
      </c>
      <c r="AJ378" s="32" t="n">
        <f aca="false">L378+Q378</f>
        <v>45691</v>
      </c>
      <c r="AK378" s="56" t="s">
        <v>73</v>
      </c>
      <c r="AL378" s="56" t="s">
        <v>73</v>
      </c>
      <c r="AM378" s="56" t="n">
        <v>0</v>
      </c>
      <c r="AN378" s="32" t="n">
        <f aca="false">+AJ378-AM378</f>
        <v>45691</v>
      </c>
      <c r="AO378" s="32" t="n">
        <f aca="false">AC378-AJ378</f>
        <v>25819</v>
      </c>
      <c r="AP378" s="2" t="n">
        <v>35801</v>
      </c>
      <c r="AQ378" s="56" t="s">
        <v>73</v>
      </c>
      <c r="AR378" s="56" t="s">
        <v>73</v>
      </c>
      <c r="AS378" s="56" t="s">
        <v>73</v>
      </c>
      <c r="AX378" s="32" t="n">
        <f aca="false">+M378</f>
        <v>-11859</v>
      </c>
      <c r="AY378" s="32" t="n">
        <f aca="false">+N378</f>
        <v>0</v>
      </c>
      <c r="AZ378" s="32" t="n">
        <f aca="false">+R378</f>
        <v>-13604.73</v>
      </c>
      <c r="BA378" s="32" t="n">
        <f aca="false">+'load Info'!S378</f>
        <v>0</v>
      </c>
      <c r="BB378" s="32" t="n">
        <f aca="false">+X378</f>
        <v>0</v>
      </c>
      <c r="BE378" s="57" t="n">
        <f aca="false">IF(AX378&lt;0,AX378,0)</f>
        <v>-11859</v>
      </c>
      <c r="BF378" s="57" t="n">
        <f aca="false">IF(AY378&lt;0,AY378,0)</f>
        <v>0</v>
      </c>
      <c r="BG378" s="57" t="n">
        <f aca="false">IF(AZ378&lt;0,AZ378,0)</f>
        <v>-13604.73</v>
      </c>
      <c r="BH378" s="57" t="n">
        <f aca="false">IF(BA378&lt;0,BA378,0)</f>
        <v>0</v>
      </c>
      <c r="BI378" s="57" t="n">
        <f aca="false">IF(BB378&lt;0,BB378,0)</f>
        <v>0</v>
      </c>
      <c r="BJ378" s="32" t="n">
        <f aca="false">SUM(BE378:BI378)</f>
        <v>-25463.73</v>
      </c>
    </row>
    <row r="379" customFormat="false" ht="12.75" hidden="false" customHeight="false" outlineLevel="0" collapsed="false">
      <c r="B379" s="9" t="n">
        <f aca="false">+MONTH(D379)</f>
        <v>1</v>
      </c>
      <c r="D379" s="2" t="n">
        <v>35802</v>
      </c>
      <c r="E379" s="62" t="n">
        <v>0</v>
      </c>
      <c r="F379" s="62" t="n">
        <v>0</v>
      </c>
      <c r="G379" s="62" t="n">
        <v>57</v>
      </c>
      <c r="H379" s="62" t="n">
        <v>73</v>
      </c>
      <c r="I379" s="50" t="n">
        <f aca="false">AVERAGE(G379:H379)</f>
        <v>65</v>
      </c>
      <c r="J379" s="37" t="s">
        <v>72</v>
      </c>
      <c r="K379" s="5" t="n">
        <v>17393</v>
      </c>
      <c r="L379" s="54" t="n">
        <v>34712</v>
      </c>
      <c r="M379" s="54" t="n">
        <v>-21900</v>
      </c>
      <c r="N379" s="54" t="n">
        <v>0</v>
      </c>
      <c r="O379" s="63"/>
      <c r="P379" s="5" t="n">
        <v>20891</v>
      </c>
      <c r="Q379" s="54" t="n">
        <v>12978</v>
      </c>
      <c r="R379" s="63" t="n">
        <v>-12987.9275</v>
      </c>
      <c r="S379" s="54" t="n">
        <v>0</v>
      </c>
      <c r="T379" s="54"/>
      <c r="U379" s="54" t="n">
        <v>-52.20268125</v>
      </c>
      <c r="V379" s="5" t="n">
        <v>0</v>
      </c>
      <c r="W379" s="54" t="n">
        <v>22099</v>
      </c>
      <c r="X379" s="54" t="n">
        <v>0</v>
      </c>
      <c r="Y379" s="54" t="n">
        <v>0</v>
      </c>
      <c r="Z379" s="63" t="n">
        <v>-221</v>
      </c>
      <c r="AA379" s="54" t="n">
        <v>0</v>
      </c>
      <c r="AB379" s="53" t="n">
        <f aca="false">SUM(K379:Z379)</f>
        <v>72911.86981875</v>
      </c>
      <c r="AC379" s="54" t="n">
        <v>65883</v>
      </c>
      <c r="AD379" s="54" t="n">
        <v>0</v>
      </c>
      <c r="AE379" s="54" t="n">
        <v>0</v>
      </c>
      <c r="AF379" s="54" t="n">
        <v>3617</v>
      </c>
      <c r="AG379" s="54" t="n">
        <v>480</v>
      </c>
      <c r="AH379" s="53" t="n">
        <f aca="false">SUM(AC379:AG379)</f>
        <v>69980</v>
      </c>
      <c r="AI379" s="55" t="n">
        <f aca="false">+AB379-L379-Q379</f>
        <v>25221.86981875</v>
      </c>
      <c r="AJ379" s="32" t="n">
        <f aca="false">L379+Q379</f>
        <v>47690</v>
      </c>
      <c r="AK379" s="56" t="s">
        <v>73</v>
      </c>
      <c r="AL379" s="56" t="s">
        <v>73</v>
      </c>
      <c r="AM379" s="56" t="n">
        <v>0</v>
      </c>
      <c r="AN379" s="32" t="n">
        <f aca="false">+AJ379-AM379</f>
        <v>47690</v>
      </c>
      <c r="AO379" s="32" t="n">
        <f aca="false">AC379-AJ379</f>
        <v>18193</v>
      </c>
      <c r="AP379" s="2" t="n">
        <v>35802</v>
      </c>
      <c r="AQ379" s="56" t="s">
        <v>73</v>
      </c>
      <c r="AR379" s="56" t="s">
        <v>73</v>
      </c>
      <c r="AS379" s="56" t="s">
        <v>73</v>
      </c>
      <c r="AX379" s="32" t="n">
        <f aca="false">+M379</f>
        <v>-21900</v>
      </c>
      <c r="AY379" s="32" t="n">
        <f aca="false">+N379</f>
        <v>0</v>
      </c>
      <c r="AZ379" s="32" t="n">
        <f aca="false">+R379</f>
        <v>-12987.9275</v>
      </c>
      <c r="BA379" s="32" t="n">
        <f aca="false">+'load Info'!S379</f>
        <v>0</v>
      </c>
      <c r="BB379" s="32" t="n">
        <f aca="false">+X379</f>
        <v>0</v>
      </c>
      <c r="BE379" s="57" t="n">
        <f aca="false">IF(AX379&lt;0,AX379,0)</f>
        <v>-21900</v>
      </c>
      <c r="BF379" s="57" t="n">
        <f aca="false">IF(AY379&lt;0,AY379,0)</f>
        <v>0</v>
      </c>
      <c r="BG379" s="57" t="n">
        <f aca="false">IF(AZ379&lt;0,AZ379,0)</f>
        <v>-12987.9275</v>
      </c>
      <c r="BH379" s="57" t="n">
        <f aca="false">IF(BA379&lt;0,BA379,0)</f>
        <v>0</v>
      </c>
      <c r="BI379" s="57" t="n">
        <f aca="false">IF(BB379&lt;0,BB379,0)</f>
        <v>0</v>
      </c>
      <c r="BJ379" s="32" t="n">
        <f aca="false">SUM(BE379:BI379)</f>
        <v>-34887.9275</v>
      </c>
    </row>
    <row r="380" customFormat="false" ht="12.75" hidden="false" customHeight="false" outlineLevel="0" collapsed="false">
      <c r="B380" s="9" t="n">
        <f aca="false">+MONTH(D380)</f>
        <v>1</v>
      </c>
      <c r="D380" s="2" t="n">
        <v>35803</v>
      </c>
      <c r="E380" s="62" t="n">
        <v>0</v>
      </c>
      <c r="F380" s="62" t="n">
        <v>0</v>
      </c>
      <c r="G380" s="62" t="n">
        <v>63</v>
      </c>
      <c r="H380" s="62" t="n">
        <v>74</v>
      </c>
      <c r="I380" s="50" t="n">
        <f aca="false">AVERAGE(G380:H380)</f>
        <v>68.5</v>
      </c>
      <c r="J380" s="37" t="s">
        <v>72</v>
      </c>
      <c r="K380" s="5" t="n">
        <v>17393</v>
      </c>
      <c r="L380" s="54" t="n">
        <v>35441</v>
      </c>
      <c r="M380" s="54" t="n">
        <v>-19371</v>
      </c>
      <c r="N380" s="54" t="n">
        <v>0</v>
      </c>
      <c r="O380" s="63"/>
      <c r="P380" s="5" t="n">
        <v>20891</v>
      </c>
      <c r="Q380" s="54" t="n">
        <v>12179</v>
      </c>
      <c r="R380" s="63" t="n">
        <v>-13807.965</v>
      </c>
      <c r="S380" s="54" t="n">
        <v>0</v>
      </c>
      <c r="T380" s="54"/>
      <c r="U380" s="54" t="n">
        <v>-48.1550875</v>
      </c>
      <c r="V380" s="5" t="n">
        <v>0</v>
      </c>
      <c r="W380" s="54" t="n">
        <v>22099</v>
      </c>
      <c r="X380" s="54" t="n">
        <v>0</v>
      </c>
      <c r="Y380" s="54" t="n">
        <v>0</v>
      </c>
      <c r="Z380" s="63" t="n">
        <v>-221</v>
      </c>
      <c r="AA380" s="54" t="n">
        <v>0</v>
      </c>
      <c r="AB380" s="53" t="n">
        <f aca="false">SUM(K380:Z380)</f>
        <v>74554.8799125</v>
      </c>
      <c r="AC380" s="54" t="n">
        <v>69184</v>
      </c>
      <c r="AD380" s="54" t="n">
        <v>0</v>
      </c>
      <c r="AE380" s="54" t="n">
        <v>23</v>
      </c>
      <c r="AF380" s="54" t="n">
        <v>4508</v>
      </c>
      <c r="AG380" s="54" t="n">
        <v>476</v>
      </c>
      <c r="AH380" s="53" t="n">
        <f aca="false">SUM(AC380:AG380)</f>
        <v>74191</v>
      </c>
      <c r="AI380" s="55" t="n">
        <f aca="false">+AB380-L380-Q380</f>
        <v>26934.8799125</v>
      </c>
      <c r="AJ380" s="32" t="n">
        <f aca="false">L380+Q380</f>
        <v>47620</v>
      </c>
      <c r="AK380" s="56" t="s">
        <v>73</v>
      </c>
      <c r="AL380" s="56" t="s">
        <v>73</v>
      </c>
      <c r="AM380" s="56" t="n">
        <v>0</v>
      </c>
      <c r="AN380" s="32" t="n">
        <f aca="false">+AJ380-AM380</f>
        <v>47620</v>
      </c>
      <c r="AO380" s="32" t="n">
        <f aca="false">AC380-AJ380</f>
        <v>21564</v>
      </c>
      <c r="AP380" s="2" t="n">
        <v>35803</v>
      </c>
      <c r="AQ380" s="56" t="s">
        <v>73</v>
      </c>
      <c r="AR380" s="56" t="s">
        <v>73</v>
      </c>
      <c r="AS380" s="56" t="s">
        <v>73</v>
      </c>
      <c r="AX380" s="32" t="n">
        <f aca="false">+M380</f>
        <v>-19371</v>
      </c>
      <c r="AY380" s="32" t="n">
        <f aca="false">+N380</f>
        <v>0</v>
      </c>
      <c r="AZ380" s="32" t="n">
        <f aca="false">+R380</f>
        <v>-13807.965</v>
      </c>
      <c r="BA380" s="32" t="n">
        <f aca="false">+'load Info'!S380</f>
        <v>0</v>
      </c>
      <c r="BB380" s="32" t="n">
        <f aca="false">+X380</f>
        <v>0</v>
      </c>
      <c r="BE380" s="57" t="n">
        <f aca="false">IF(AX380&lt;0,AX380,0)</f>
        <v>-19371</v>
      </c>
      <c r="BF380" s="57" t="n">
        <f aca="false">IF(AY380&lt;0,AY380,0)</f>
        <v>0</v>
      </c>
      <c r="BG380" s="57" t="n">
        <f aca="false">IF(AZ380&lt;0,AZ380,0)</f>
        <v>-13807.965</v>
      </c>
      <c r="BH380" s="57" t="n">
        <f aca="false">IF(BA380&lt;0,BA380,0)</f>
        <v>0</v>
      </c>
      <c r="BI380" s="57" t="n">
        <f aca="false">IF(BB380&lt;0,BB380,0)</f>
        <v>0</v>
      </c>
      <c r="BJ380" s="32" t="n">
        <f aca="false">SUM(BE380:BI380)</f>
        <v>-33178.965</v>
      </c>
    </row>
    <row r="381" customFormat="false" ht="12.75" hidden="false" customHeight="false" outlineLevel="0" collapsed="false">
      <c r="B381" s="9" t="n">
        <f aca="false">+MONTH(D381)</f>
        <v>1</v>
      </c>
      <c r="D381" s="2" t="n">
        <v>35804</v>
      </c>
      <c r="E381" s="62" t="n">
        <v>6</v>
      </c>
      <c r="F381" s="62" t="n">
        <v>11</v>
      </c>
      <c r="G381" s="62" t="n">
        <v>51</v>
      </c>
      <c r="H381" s="62" t="n">
        <v>66</v>
      </c>
      <c r="I381" s="50" t="n">
        <f aca="false">AVERAGE(G381:H381)</f>
        <v>58.5</v>
      </c>
      <c r="J381" s="37" t="s">
        <v>72</v>
      </c>
      <c r="K381" s="5" t="n">
        <v>17393</v>
      </c>
      <c r="L381" s="54" t="n">
        <v>35513</v>
      </c>
      <c r="M381" s="54" t="n">
        <v>-4085</v>
      </c>
      <c r="N381" s="54" t="n">
        <v>0</v>
      </c>
      <c r="O381" s="63"/>
      <c r="P381" s="5" t="n">
        <v>20891</v>
      </c>
      <c r="Q381" s="54" t="n">
        <v>12385</v>
      </c>
      <c r="R381" s="63" t="n">
        <v>-2728.8225</v>
      </c>
      <c r="S381" s="54" t="n">
        <v>0</v>
      </c>
      <c r="T381" s="54"/>
      <c r="U381" s="54" t="n">
        <v>-76.36794375</v>
      </c>
      <c r="V381" s="5" t="n">
        <v>0</v>
      </c>
      <c r="W381" s="54" t="n">
        <v>22099</v>
      </c>
      <c r="X381" s="54" t="n">
        <v>0</v>
      </c>
      <c r="Y381" s="54" t="n">
        <v>0</v>
      </c>
      <c r="Z381" s="63" t="n">
        <v>-221</v>
      </c>
      <c r="AA381" s="54" t="n">
        <v>0</v>
      </c>
      <c r="AB381" s="53" t="n">
        <f aca="false">SUM(K381:Z381)</f>
        <v>101169.80955625</v>
      </c>
      <c r="AC381" s="54" t="n">
        <v>107711</v>
      </c>
      <c r="AD381" s="54" t="n">
        <v>0</v>
      </c>
      <c r="AE381" s="54" t="n">
        <v>0</v>
      </c>
      <c r="AF381" s="54" t="n">
        <v>8950</v>
      </c>
      <c r="AG381" s="54" t="n">
        <v>1190</v>
      </c>
      <c r="AH381" s="53" t="n">
        <f aca="false">SUM(AC381:AG381)</f>
        <v>117851</v>
      </c>
      <c r="AI381" s="55" t="n">
        <f aca="false">+AB381-L381-Q381</f>
        <v>53271.80955625</v>
      </c>
      <c r="AJ381" s="32" t="n">
        <f aca="false">L381+Q381</f>
        <v>47898</v>
      </c>
      <c r="AK381" s="56" t="s">
        <v>73</v>
      </c>
      <c r="AL381" s="56" t="s">
        <v>73</v>
      </c>
      <c r="AM381" s="56" t="n">
        <v>0</v>
      </c>
      <c r="AN381" s="32" t="n">
        <f aca="false">+AJ381-AM381</f>
        <v>47898</v>
      </c>
      <c r="AO381" s="32" t="n">
        <f aca="false">AC381-AJ381</f>
        <v>59813</v>
      </c>
      <c r="AP381" s="2" t="n">
        <v>35804</v>
      </c>
      <c r="AQ381" s="56" t="s">
        <v>73</v>
      </c>
      <c r="AR381" s="56" t="s">
        <v>73</v>
      </c>
      <c r="AS381" s="56" t="s">
        <v>73</v>
      </c>
      <c r="AX381" s="32" t="n">
        <f aca="false">+M381</f>
        <v>-4085</v>
      </c>
      <c r="AY381" s="32" t="n">
        <f aca="false">+N381</f>
        <v>0</v>
      </c>
      <c r="AZ381" s="32" t="n">
        <f aca="false">+R381</f>
        <v>-2728.8225</v>
      </c>
      <c r="BA381" s="32" t="n">
        <f aca="false">+'load Info'!S381</f>
        <v>0</v>
      </c>
      <c r="BB381" s="32" t="n">
        <f aca="false">+X381</f>
        <v>0</v>
      </c>
      <c r="BE381" s="57" t="n">
        <f aca="false">IF(AX381&lt;0,AX381,0)</f>
        <v>-4085</v>
      </c>
      <c r="BF381" s="57" t="n">
        <f aca="false">IF(AY381&lt;0,AY381,0)</f>
        <v>0</v>
      </c>
      <c r="BG381" s="57" t="n">
        <f aca="false">IF(AZ381&lt;0,AZ381,0)</f>
        <v>-2728.8225</v>
      </c>
      <c r="BH381" s="57" t="n">
        <f aca="false">IF(BA381&lt;0,BA381,0)</f>
        <v>0</v>
      </c>
      <c r="BI381" s="57" t="n">
        <f aca="false">IF(BB381&lt;0,BB381,0)</f>
        <v>0</v>
      </c>
      <c r="BJ381" s="32" t="n">
        <f aca="false">SUM(BE381:BI381)</f>
        <v>-6813.8225</v>
      </c>
    </row>
    <row r="382" customFormat="false" ht="12.75" hidden="false" customHeight="false" outlineLevel="0" collapsed="false">
      <c r="B382" s="9" t="n">
        <f aca="false">+MONTH(D382)</f>
        <v>1</v>
      </c>
      <c r="D382" s="2" t="n">
        <v>35805</v>
      </c>
      <c r="E382" s="62" t="n">
        <v>20</v>
      </c>
      <c r="F382" s="62" t="n">
        <v>23</v>
      </c>
      <c r="G382" s="62" t="n">
        <v>38</v>
      </c>
      <c r="H382" s="62" t="n">
        <v>51</v>
      </c>
      <c r="I382" s="50" t="n">
        <f aca="false">AVERAGE(G382:H382)</f>
        <v>44.5</v>
      </c>
      <c r="J382" s="37" t="s">
        <v>72</v>
      </c>
      <c r="K382" s="5" t="n">
        <v>17393</v>
      </c>
      <c r="L382" s="54" t="n">
        <v>34128</v>
      </c>
      <c r="M382" s="54" t="n">
        <v>33020</v>
      </c>
      <c r="N382" s="54" t="n">
        <v>0</v>
      </c>
      <c r="O382" s="63"/>
      <c r="P382" s="5" t="n">
        <v>20891</v>
      </c>
      <c r="Q382" s="54" t="n">
        <v>11560</v>
      </c>
      <c r="R382" s="63" t="n">
        <v>2777.8525</v>
      </c>
      <c r="S382" s="54" t="n">
        <v>0</v>
      </c>
      <c r="T382" s="54"/>
      <c r="U382" s="54" t="n">
        <v>-88.07213125</v>
      </c>
      <c r="V382" s="5" t="n">
        <v>0</v>
      </c>
      <c r="W382" s="54" t="n">
        <v>22099</v>
      </c>
      <c r="X382" s="54" t="n">
        <v>0</v>
      </c>
      <c r="Y382" s="54" t="n">
        <v>0</v>
      </c>
      <c r="Z382" s="63" t="n">
        <v>-221</v>
      </c>
      <c r="AA382" s="54" t="n">
        <v>0</v>
      </c>
      <c r="AB382" s="53" t="n">
        <f aca="false">SUM(K382:Z382)</f>
        <v>141559.78036875</v>
      </c>
      <c r="AC382" s="54" t="n">
        <v>152614</v>
      </c>
      <c r="AD382" s="54" t="n">
        <v>1</v>
      </c>
      <c r="AE382" s="54" t="n">
        <v>0</v>
      </c>
      <c r="AF382" s="54" t="n">
        <v>11237</v>
      </c>
      <c r="AG382" s="54" t="n">
        <v>2260</v>
      </c>
      <c r="AH382" s="53" t="n">
        <f aca="false">SUM(AC382:AG382)</f>
        <v>166112</v>
      </c>
      <c r="AI382" s="55" t="n">
        <f aca="false">+AB382-L382-Q382</f>
        <v>95871.78036875</v>
      </c>
      <c r="AJ382" s="32" t="n">
        <f aca="false">L382+Q382</f>
        <v>45688</v>
      </c>
      <c r="AK382" s="56" t="s">
        <v>73</v>
      </c>
      <c r="AL382" s="56" t="s">
        <v>73</v>
      </c>
      <c r="AM382" s="56" t="n">
        <v>0</v>
      </c>
      <c r="AN382" s="32" t="n">
        <f aca="false">+AJ382-AM382</f>
        <v>45688</v>
      </c>
      <c r="AO382" s="32" t="n">
        <f aca="false">AC382-AJ382</f>
        <v>106926</v>
      </c>
      <c r="AP382" s="2" t="n">
        <v>35805</v>
      </c>
      <c r="AQ382" s="56" t="s">
        <v>73</v>
      </c>
      <c r="AR382" s="56" t="s">
        <v>73</v>
      </c>
      <c r="AS382" s="56" t="s">
        <v>73</v>
      </c>
      <c r="AX382" s="32" t="n">
        <f aca="false">+M382</f>
        <v>33020</v>
      </c>
      <c r="AY382" s="32" t="n">
        <f aca="false">+N382</f>
        <v>0</v>
      </c>
      <c r="AZ382" s="32" t="n">
        <f aca="false">+R382</f>
        <v>2777.8525</v>
      </c>
      <c r="BA382" s="32" t="n">
        <f aca="false">+'load Info'!S382</f>
        <v>0</v>
      </c>
      <c r="BB382" s="32" t="n">
        <f aca="false">+X382</f>
        <v>0</v>
      </c>
      <c r="BE382" s="57" t="n">
        <f aca="false">IF(AX382&lt;0,AX382,0)</f>
        <v>0</v>
      </c>
      <c r="BF382" s="57" t="n">
        <f aca="false">IF(AY382&lt;0,AY382,0)</f>
        <v>0</v>
      </c>
      <c r="BG382" s="57" t="n">
        <f aca="false">IF(AZ382&lt;0,AZ382,0)</f>
        <v>0</v>
      </c>
      <c r="BH382" s="57" t="n">
        <f aca="false">IF(BA382&lt;0,BA382,0)</f>
        <v>0</v>
      </c>
      <c r="BI382" s="57" t="n">
        <f aca="false">IF(BB382&lt;0,BB382,0)</f>
        <v>0</v>
      </c>
      <c r="BJ382" s="32" t="n">
        <f aca="false">SUM(BE382:BI382)</f>
        <v>0</v>
      </c>
    </row>
    <row r="383" customFormat="false" ht="12.75" hidden="false" customHeight="false" outlineLevel="0" collapsed="false">
      <c r="B383" s="9" t="n">
        <f aca="false">+MONTH(D383)</f>
        <v>1</v>
      </c>
      <c r="D383" s="2" t="n">
        <v>35806</v>
      </c>
      <c r="E383" s="62" t="n">
        <v>21</v>
      </c>
      <c r="F383" s="62" t="n">
        <v>19</v>
      </c>
      <c r="G383" s="62" t="n">
        <v>33</v>
      </c>
      <c r="H383" s="62" t="n">
        <v>54</v>
      </c>
      <c r="I383" s="50" t="n">
        <f aca="false">AVERAGE(G383:H383)</f>
        <v>43.5</v>
      </c>
      <c r="J383" s="37" t="s">
        <v>72</v>
      </c>
      <c r="K383" s="5" t="n">
        <v>17393</v>
      </c>
      <c r="L383" s="54" t="n">
        <v>32528</v>
      </c>
      <c r="M383" s="54" t="n">
        <v>50098</v>
      </c>
      <c r="N383" s="54" t="n">
        <v>0</v>
      </c>
      <c r="O383" s="63"/>
      <c r="P383" s="5" t="n">
        <v>20891</v>
      </c>
      <c r="Q383" s="54" t="n">
        <v>11560</v>
      </c>
      <c r="R383" s="63" t="n">
        <v>-1195.055</v>
      </c>
      <c r="S383" s="54" t="n">
        <v>0</v>
      </c>
      <c r="T383" s="54"/>
      <c r="U383" s="54" t="n">
        <v>-78.1398625</v>
      </c>
      <c r="V383" s="5" t="n">
        <v>0</v>
      </c>
      <c r="W383" s="54" t="n">
        <v>22099</v>
      </c>
      <c r="X383" s="54" t="n">
        <v>0</v>
      </c>
      <c r="Y383" s="54" t="n">
        <v>0</v>
      </c>
      <c r="Z383" s="63" t="n">
        <v>-221</v>
      </c>
      <c r="AA383" s="54" t="n">
        <v>0</v>
      </c>
      <c r="AB383" s="53" t="n">
        <f aca="false">SUM(K383:Z383)</f>
        <v>153074.8051375</v>
      </c>
      <c r="AC383" s="54" t="n">
        <v>157508</v>
      </c>
      <c r="AD383" s="54" t="n">
        <v>0</v>
      </c>
      <c r="AE383" s="54" t="n">
        <v>0</v>
      </c>
      <c r="AF383" s="54" t="n">
        <v>12166</v>
      </c>
      <c r="AG383" s="54" t="n">
        <v>2489</v>
      </c>
      <c r="AH383" s="53" t="n">
        <f aca="false">SUM(AC383:AG383)</f>
        <v>172163</v>
      </c>
      <c r="AI383" s="55" t="n">
        <f aca="false">+AB383-L383-Q383</f>
        <v>108986.8051375</v>
      </c>
      <c r="AJ383" s="32" t="n">
        <f aca="false">L383+Q383</f>
        <v>44088</v>
      </c>
      <c r="AK383" s="56" t="s">
        <v>73</v>
      </c>
      <c r="AL383" s="56" t="s">
        <v>73</v>
      </c>
      <c r="AM383" s="56" t="n">
        <v>0</v>
      </c>
      <c r="AN383" s="32" t="n">
        <f aca="false">+AJ383-AM383</f>
        <v>44088</v>
      </c>
      <c r="AO383" s="32" t="n">
        <f aca="false">AC383-AJ383</f>
        <v>113420</v>
      </c>
      <c r="AP383" s="2" t="n">
        <v>35806</v>
      </c>
      <c r="AQ383" s="56" t="s">
        <v>73</v>
      </c>
      <c r="AR383" s="56" t="s">
        <v>73</v>
      </c>
      <c r="AS383" s="56" t="s">
        <v>73</v>
      </c>
      <c r="AX383" s="32" t="n">
        <f aca="false">+M383</f>
        <v>50098</v>
      </c>
      <c r="AY383" s="32" t="n">
        <f aca="false">+N383</f>
        <v>0</v>
      </c>
      <c r="AZ383" s="32" t="n">
        <f aca="false">+R383</f>
        <v>-1195.055</v>
      </c>
      <c r="BA383" s="32" t="n">
        <f aca="false">+'load Info'!S383</f>
        <v>0</v>
      </c>
      <c r="BB383" s="32" t="n">
        <f aca="false">+X383</f>
        <v>0</v>
      </c>
      <c r="BE383" s="57" t="n">
        <f aca="false">IF(AX383&lt;0,AX383,0)</f>
        <v>0</v>
      </c>
      <c r="BF383" s="57" t="n">
        <f aca="false">IF(AY383&lt;0,AY383,0)</f>
        <v>0</v>
      </c>
      <c r="BG383" s="57" t="n">
        <f aca="false">IF(AZ383&lt;0,AZ383,0)</f>
        <v>-1195.055</v>
      </c>
      <c r="BH383" s="57" t="n">
        <f aca="false">IF(BA383&lt;0,BA383,0)</f>
        <v>0</v>
      </c>
      <c r="BI383" s="57" t="n">
        <f aca="false">IF(BB383&lt;0,BB383,0)</f>
        <v>0</v>
      </c>
      <c r="BJ383" s="32" t="n">
        <f aca="false">SUM(BE383:BI383)</f>
        <v>-1195.055</v>
      </c>
    </row>
    <row r="384" customFormat="false" ht="12.75" hidden="false" customHeight="false" outlineLevel="0" collapsed="false">
      <c r="B384" s="9" t="n">
        <f aca="false">+MONTH(D384)</f>
        <v>1</v>
      </c>
      <c r="D384" s="2" t="n">
        <v>35807</v>
      </c>
      <c r="E384" s="62" t="n">
        <v>20</v>
      </c>
      <c r="F384" s="62" t="n">
        <v>16</v>
      </c>
      <c r="G384" s="62" t="n">
        <v>39</v>
      </c>
      <c r="H384" s="62" t="n">
        <v>51</v>
      </c>
      <c r="I384" s="50" t="n">
        <f aca="false">AVERAGE(G384:H384)</f>
        <v>45</v>
      </c>
      <c r="J384" s="37" t="s">
        <v>72</v>
      </c>
      <c r="K384" s="5" t="n">
        <v>17393</v>
      </c>
      <c r="L384" s="54" t="n">
        <v>29723</v>
      </c>
      <c r="M384" s="54" t="n">
        <v>60213</v>
      </c>
      <c r="N384" s="54" t="n">
        <v>0</v>
      </c>
      <c r="O384" s="63"/>
      <c r="P384" s="5" t="n">
        <v>20891</v>
      </c>
      <c r="Q384" s="54" t="n">
        <v>11560</v>
      </c>
      <c r="R384" s="63" t="n">
        <v>4018.9475</v>
      </c>
      <c r="S384" s="54" t="n">
        <v>0</v>
      </c>
      <c r="T384" s="54"/>
      <c r="U384" s="54" t="n">
        <v>-91.17486875</v>
      </c>
      <c r="V384" s="5" t="n">
        <v>0</v>
      </c>
      <c r="W384" s="54" t="n">
        <v>22099</v>
      </c>
      <c r="X384" s="54" t="n">
        <v>0</v>
      </c>
      <c r="Y384" s="54" t="n">
        <v>0</v>
      </c>
      <c r="Z384" s="63" t="n">
        <v>-221</v>
      </c>
      <c r="AA384" s="54" t="n">
        <v>0</v>
      </c>
      <c r="AB384" s="53" t="n">
        <f aca="false">SUM(K384:Z384)</f>
        <v>165585.77263125</v>
      </c>
      <c r="AC384" s="54" t="n">
        <v>158732</v>
      </c>
      <c r="AD384" s="54" t="n">
        <v>1</v>
      </c>
      <c r="AE384" s="54" t="n">
        <v>0</v>
      </c>
      <c r="AF384" s="54" t="n">
        <v>12782</v>
      </c>
      <c r="AG384" s="54" t="n">
        <v>3073</v>
      </c>
      <c r="AH384" s="53" t="n">
        <f aca="false">SUM(AC384:AG384)</f>
        <v>174588</v>
      </c>
      <c r="AI384" s="55" t="n">
        <f aca="false">+AB384-L384-Q384</f>
        <v>124302.77263125</v>
      </c>
      <c r="AJ384" s="32" t="n">
        <f aca="false">L384+Q384</f>
        <v>41283</v>
      </c>
      <c r="AK384" s="56" t="s">
        <v>73</v>
      </c>
      <c r="AL384" s="56" t="s">
        <v>73</v>
      </c>
      <c r="AM384" s="56" t="n">
        <v>0</v>
      </c>
      <c r="AN384" s="32" t="n">
        <f aca="false">+AJ384-AM384</f>
        <v>41283</v>
      </c>
      <c r="AO384" s="32" t="n">
        <f aca="false">AC384-AJ384</f>
        <v>117449</v>
      </c>
      <c r="AP384" s="2" t="n">
        <v>35807</v>
      </c>
      <c r="AQ384" s="56" t="s">
        <v>73</v>
      </c>
      <c r="AR384" s="56" t="s">
        <v>73</v>
      </c>
      <c r="AS384" s="56" t="s">
        <v>73</v>
      </c>
      <c r="AX384" s="32" t="n">
        <f aca="false">+M384</f>
        <v>60213</v>
      </c>
      <c r="AY384" s="32" t="n">
        <f aca="false">+N384</f>
        <v>0</v>
      </c>
      <c r="AZ384" s="32" t="n">
        <f aca="false">+R384</f>
        <v>4018.9475</v>
      </c>
      <c r="BA384" s="32" t="n">
        <f aca="false">+'load Info'!S384</f>
        <v>0</v>
      </c>
      <c r="BB384" s="32" t="n">
        <f aca="false">+X384</f>
        <v>0</v>
      </c>
      <c r="BE384" s="57" t="n">
        <f aca="false">IF(AX384&lt;0,AX384,0)</f>
        <v>0</v>
      </c>
      <c r="BF384" s="57" t="n">
        <f aca="false">IF(AY384&lt;0,AY384,0)</f>
        <v>0</v>
      </c>
      <c r="BG384" s="57" t="n">
        <f aca="false">IF(AZ384&lt;0,AZ384,0)</f>
        <v>0</v>
      </c>
      <c r="BH384" s="57" t="n">
        <f aca="false">IF(BA384&lt;0,BA384,0)</f>
        <v>0</v>
      </c>
      <c r="BI384" s="57" t="n">
        <f aca="false">IF(BB384&lt;0,BB384,0)</f>
        <v>0</v>
      </c>
      <c r="BJ384" s="32" t="n">
        <f aca="false">SUM(BE384:BI384)</f>
        <v>0</v>
      </c>
    </row>
    <row r="385" customFormat="false" ht="12.75" hidden="false" customHeight="false" outlineLevel="0" collapsed="false">
      <c r="B385" s="9" t="n">
        <f aca="false">+MONTH(D385)</f>
        <v>1</v>
      </c>
      <c r="D385" s="2" t="n">
        <v>35808</v>
      </c>
      <c r="E385" s="62" t="n">
        <v>13</v>
      </c>
      <c r="F385" s="62" t="n">
        <v>17</v>
      </c>
      <c r="G385" s="62" t="n">
        <v>45</v>
      </c>
      <c r="H385" s="62" t="n">
        <v>58</v>
      </c>
      <c r="I385" s="50" t="n">
        <f aca="false">AVERAGE(G385:H385)</f>
        <v>51.5</v>
      </c>
      <c r="J385" s="37" t="s">
        <v>72</v>
      </c>
      <c r="K385" s="5" t="n">
        <v>17393</v>
      </c>
      <c r="L385" s="54" t="n">
        <v>32141</v>
      </c>
      <c r="M385" s="54" t="n">
        <v>53166</v>
      </c>
      <c r="N385" s="54" t="n">
        <v>0</v>
      </c>
      <c r="O385" s="63"/>
      <c r="P385" s="5" t="n">
        <v>20891</v>
      </c>
      <c r="Q385" s="54" t="n">
        <v>9561</v>
      </c>
      <c r="R385" s="63" t="n">
        <v>551.315</v>
      </c>
      <c r="S385" s="54" t="n">
        <v>0</v>
      </c>
      <c r="T385" s="54"/>
      <c r="U385" s="54" t="n">
        <v>-77.5082875</v>
      </c>
      <c r="V385" s="5" t="n">
        <v>0</v>
      </c>
      <c r="W385" s="54" t="n">
        <v>22099</v>
      </c>
      <c r="X385" s="54" t="n">
        <v>0</v>
      </c>
      <c r="Y385" s="54" t="n">
        <v>0</v>
      </c>
      <c r="Z385" s="63" t="n">
        <v>-221</v>
      </c>
      <c r="AA385" s="54" t="n">
        <v>0</v>
      </c>
      <c r="AB385" s="53" t="n">
        <f aca="false">SUM(K385:Z385)</f>
        <v>155503.8067125</v>
      </c>
      <c r="AC385" s="54" t="n">
        <v>166002</v>
      </c>
      <c r="AD385" s="54" t="n">
        <v>30390</v>
      </c>
      <c r="AE385" s="54" t="n">
        <v>7534</v>
      </c>
      <c r="AF385" s="54" t="n">
        <v>12312</v>
      </c>
      <c r="AG385" s="54" t="n">
        <v>3055</v>
      </c>
      <c r="AH385" s="53" t="n">
        <f aca="false">SUM(AC385:AG385)</f>
        <v>219293</v>
      </c>
      <c r="AI385" s="55" t="n">
        <f aca="false">+AB385-L385-Q385</f>
        <v>113801.8067125</v>
      </c>
      <c r="AJ385" s="32" t="n">
        <f aca="false">L385+Q385</f>
        <v>41702</v>
      </c>
      <c r="AK385" s="56" t="s">
        <v>73</v>
      </c>
      <c r="AL385" s="56" t="s">
        <v>73</v>
      </c>
      <c r="AM385" s="56" t="n">
        <v>0</v>
      </c>
      <c r="AN385" s="32" t="n">
        <f aca="false">+AJ385-AM385</f>
        <v>41702</v>
      </c>
      <c r="AO385" s="32" t="n">
        <f aca="false">AC385-AJ385</f>
        <v>124300</v>
      </c>
      <c r="AP385" s="2" t="n">
        <v>35808</v>
      </c>
      <c r="AQ385" s="56" t="s">
        <v>73</v>
      </c>
      <c r="AR385" s="56" t="s">
        <v>73</v>
      </c>
      <c r="AS385" s="56" t="s">
        <v>73</v>
      </c>
      <c r="AX385" s="32" t="n">
        <f aca="false">+M385</f>
        <v>53166</v>
      </c>
      <c r="AY385" s="32" t="n">
        <f aca="false">+N385</f>
        <v>0</v>
      </c>
      <c r="AZ385" s="32" t="n">
        <f aca="false">+R385</f>
        <v>551.315</v>
      </c>
      <c r="BA385" s="32" t="n">
        <f aca="false">+'load Info'!S385</f>
        <v>0</v>
      </c>
      <c r="BB385" s="32" t="n">
        <f aca="false">+X385</f>
        <v>0</v>
      </c>
      <c r="BE385" s="57" t="n">
        <f aca="false">IF(AX385&lt;0,AX385,0)</f>
        <v>0</v>
      </c>
      <c r="BF385" s="57" t="n">
        <f aca="false">IF(AY385&lt;0,AY385,0)</f>
        <v>0</v>
      </c>
      <c r="BG385" s="57" t="n">
        <f aca="false">IF(AZ385&lt;0,AZ385,0)</f>
        <v>0</v>
      </c>
      <c r="BH385" s="57" t="n">
        <f aca="false">IF(BA385&lt;0,BA385,0)</f>
        <v>0</v>
      </c>
      <c r="BI385" s="57" t="n">
        <f aca="false">IF(BB385&lt;0,BB385,0)</f>
        <v>0</v>
      </c>
      <c r="BJ385" s="32" t="n">
        <f aca="false">SUM(BE385:BI385)</f>
        <v>0</v>
      </c>
    </row>
    <row r="386" customFormat="false" ht="12.75" hidden="false" customHeight="false" outlineLevel="0" collapsed="false">
      <c r="B386" s="9" t="n">
        <f aca="false">+MONTH(D386)</f>
        <v>1</v>
      </c>
      <c r="D386" s="2" t="n">
        <v>35809</v>
      </c>
      <c r="E386" s="62" t="n">
        <v>25</v>
      </c>
      <c r="F386" s="62" t="n">
        <v>24</v>
      </c>
      <c r="G386" s="62" t="n">
        <v>35</v>
      </c>
      <c r="H386" s="62" t="n">
        <v>45</v>
      </c>
      <c r="I386" s="50" t="n">
        <f aca="false">AVERAGE(G386:H386)</f>
        <v>40</v>
      </c>
      <c r="J386" s="37" t="s">
        <v>72</v>
      </c>
      <c r="K386" s="5" t="n">
        <v>17393</v>
      </c>
      <c r="L386" s="54" t="n">
        <v>22939</v>
      </c>
      <c r="M386" s="54" t="n">
        <v>64668</v>
      </c>
      <c r="N386" s="54" t="n">
        <v>0</v>
      </c>
      <c r="O386" s="63"/>
      <c r="P386" s="5" t="n">
        <v>20891</v>
      </c>
      <c r="Q386" s="54" t="n">
        <v>8986</v>
      </c>
      <c r="R386" s="63" t="n">
        <v>46212.75</v>
      </c>
      <c r="S386" s="54" t="n">
        <v>0</v>
      </c>
      <c r="T386" s="54"/>
      <c r="U386" s="54" t="n">
        <v>-190.224375</v>
      </c>
      <c r="V386" s="5" t="n">
        <v>13831</v>
      </c>
      <c r="W386" s="54" t="n">
        <v>22099</v>
      </c>
      <c r="X386" s="54" t="n">
        <v>2070</v>
      </c>
      <c r="Y386" s="54" t="n">
        <v>0</v>
      </c>
      <c r="Z386" s="63" t="n">
        <v>-380</v>
      </c>
      <c r="AA386" s="54" t="n">
        <v>0</v>
      </c>
      <c r="AB386" s="53" t="n">
        <f aca="false">SUM(K386:Z386)</f>
        <v>218519.525625</v>
      </c>
      <c r="AC386" s="54" t="n">
        <v>215014</v>
      </c>
      <c r="AD386" s="54" t="n">
        <v>52499</v>
      </c>
      <c r="AE386" s="54" t="n">
        <v>36690</v>
      </c>
      <c r="AF386" s="54" t="n">
        <v>15421</v>
      </c>
      <c r="AG386" s="54" t="n">
        <v>3956</v>
      </c>
      <c r="AH386" s="53" t="n">
        <f aca="false">SUM(AC386:AG386)</f>
        <v>323580</v>
      </c>
      <c r="AI386" s="55" t="n">
        <f aca="false">+AB386-L386-Q386</f>
        <v>186594.525625</v>
      </c>
      <c r="AJ386" s="32" t="n">
        <f aca="false">L386+Q386</f>
        <v>31925</v>
      </c>
      <c r="AK386" s="56" t="s">
        <v>73</v>
      </c>
      <c r="AL386" s="56" t="s">
        <v>73</v>
      </c>
      <c r="AM386" s="56" t="n">
        <v>0</v>
      </c>
      <c r="AN386" s="32" t="n">
        <f aca="false">+AJ386-AM386</f>
        <v>31925</v>
      </c>
      <c r="AO386" s="32" t="n">
        <f aca="false">AC386-AJ386</f>
        <v>183089</v>
      </c>
      <c r="AP386" s="2" t="n">
        <v>35809</v>
      </c>
      <c r="AQ386" s="56" t="s">
        <v>73</v>
      </c>
      <c r="AR386" s="56" t="s">
        <v>73</v>
      </c>
      <c r="AS386" s="56" t="s">
        <v>73</v>
      </c>
      <c r="AX386" s="32" t="n">
        <f aca="false">+M386</f>
        <v>64668</v>
      </c>
      <c r="AY386" s="32" t="n">
        <f aca="false">+N386</f>
        <v>0</v>
      </c>
      <c r="AZ386" s="32" t="n">
        <f aca="false">+R386</f>
        <v>46212.75</v>
      </c>
      <c r="BA386" s="32" t="n">
        <f aca="false">+'load Info'!S386</f>
        <v>0</v>
      </c>
      <c r="BB386" s="32" t="n">
        <f aca="false">+X386</f>
        <v>2070</v>
      </c>
      <c r="BE386" s="57" t="n">
        <f aca="false">IF(AX386&lt;0,AX386,0)</f>
        <v>0</v>
      </c>
      <c r="BF386" s="57" t="n">
        <f aca="false">IF(AY386&lt;0,AY386,0)</f>
        <v>0</v>
      </c>
      <c r="BG386" s="57" t="n">
        <f aca="false">IF(AZ386&lt;0,AZ386,0)</f>
        <v>0</v>
      </c>
      <c r="BH386" s="57" t="n">
        <f aca="false">IF(BA386&lt;0,BA386,0)</f>
        <v>0</v>
      </c>
      <c r="BI386" s="57" t="n">
        <f aca="false">IF(BB386&lt;0,BB386,0)</f>
        <v>0</v>
      </c>
      <c r="BJ386" s="32" t="n">
        <f aca="false">SUM(BE386:BI386)</f>
        <v>0</v>
      </c>
    </row>
    <row r="387" customFormat="false" ht="12.75" hidden="false" customHeight="false" outlineLevel="0" collapsed="false">
      <c r="B387" s="9" t="n">
        <f aca="false">+MONTH(D387)</f>
        <v>1</v>
      </c>
      <c r="D387" s="2" t="n">
        <v>35810</v>
      </c>
      <c r="E387" s="62" t="n">
        <v>16</v>
      </c>
      <c r="F387" s="62" t="n">
        <v>15</v>
      </c>
      <c r="G387" s="62" t="n">
        <v>40</v>
      </c>
      <c r="H387" s="62" t="n">
        <v>57</v>
      </c>
      <c r="I387" s="50" t="n">
        <f aca="false">AVERAGE(G387:H387)</f>
        <v>48.5</v>
      </c>
      <c r="J387" s="37" t="s">
        <v>72</v>
      </c>
      <c r="K387" s="5" t="n">
        <v>17393</v>
      </c>
      <c r="L387" s="54" t="n">
        <v>17547</v>
      </c>
      <c r="M387" s="54" t="n">
        <v>73554</v>
      </c>
      <c r="N387" s="54" t="n">
        <v>0</v>
      </c>
      <c r="O387" s="63"/>
      <c r="P387" s="5" t="n">
        <v>20891</v>
      </c>
      <c r="Q387" s="54" t="n">
        <v>9781</v>
      </c>
      <c r="R387" s="63" t="n">
        <v>2285.1875</v>
      </c>
      <c r="S387" s="54" t="n">
        <v>0</v>
      </c>
      <c r="T387" s="54"/>
      <c r="U387" s="54" t="n">
        <v>-82.39296875</v>
      </c>
      <c r="V387" s="5" t="n">
        <v>0</v>
      </c>
      <c r="W387" s="54" t="n">
        <v>22099</v>
      </c>
      <c r="X387" s="54" t="n">
        <v>2070</v>
      </c>
      <c r="Y387" s="54" t="n">
        <v>0</v>
      </c>
      <c r="Z387" s="63" t="n">
        <v>-242</v>
      </c>
      <c r="AA387" s="54" t="n">
        <v>0</v>
      </c>
      <c r="AB387" s="53" t="n">
        <f aca="false">SUM(K387:Z387)</f>
        <v>165295.79453125</v>
      </c>
      <c r="AC387" s="54" t="n">
        <v>159262</v>
      </c>
      <c r="AD387" s="54" t="n">
        <v>39942</v>
      </c>
      <c r="AE387" s="54" t="n">
        <v>35154</v>
      </c>
      <c r="AF387" s="54" t="n">
        <v>15017</v>
      </c>
      <c r="AG387" s="54" t="n">
        <v>4947</v>
      </c>
      <c r="AH387" s="53" t="n">
        <f aca="false">SUM(AC387:AG387)</f>
        <v>254322</v>
      </c>
      <c r="AI387" s="55" t="n">
        <f aca="false">+AB387-L387-Q387</f>
        <v>137967.79453125</v>
      </c>
      <c r="AJ387" s="32" t="n">
        <f aca="false">L387+Q387</f>
        <v>27328</v>
      </c>
      <c r="AK387" s="56" t="s">
        <v>73</v>
      </c>
      <c r="AL387" s="56" t="s">
        <v>73</v>
      </c>
      <c r="AM387" s="56" t="n">
        <v>0</v>
      </c>
      <c r="AN387" s="32" t="n">
        <f aca="false">+AJ387-AM387</f>
        <v>27328</v>
      </c>
      <c r="AO387" s="32" t="n">
        <f aca="false">AC387-AJ387</f>
        <v>131934</v>
      </c>
      <c r="AP387" s="2" t="n">
        <v>35810</v>
      </c>
      <c r="AQ387" s="56" t="s">
        <v>73</v>
      </c>
      <c r="AR387" s="56" t="s">
        <v>73</v>
      </c>
      <c r="AS387" s="56" t="s">
        <v>73</v>
      </c>
      <c r="AX387" s="32" t="n">
        <f aca="false">+M387</f>
        <v>73554</v>
      </c>
      <c r="AY387" s="32" t="n">
        <f aca="false">+N387</f>
        <v>0</v>
      </c>
      <c r="AZ387" s="32" t="n">
        <f aca="false">+R387</f>
        <v>2285.1875</v>
      </c>
      <c r="BA387" s="32" t="n">
        <f aca="false">+'load Info'!S387</f>
        <v>0</v>
      </c>
      <c r="BB387" s="32" t="n">
        <f aca="false">+X387</f>
        <v>2070</v>
      </c>
      <c r="BE387" s="57" t="n">
        <f aca="false">IF(AX387&lt;0,AX387,0)</f>
        <v>0</v>
      </c>
      <c r="BF387" s="57" t="n">
        <f aca="false">IF(AY387&lt;0,AY387,0)</f>
        <v>0</v>
      </c>
      <c r="BG387" s="57" t="n">
        <f aca="false">IF(AZ387&lt;0,AZ387,0)</f>
        <v>0</v>
      </c>
      <c r="BH387" s="57" t="n">
        <f aca="false">IF(BA387&lt;0,BA387,0)</f>
        <v>0</v>
      </c>
      <c r="BI387" s="57" t="n">
        <f aca="false">IF(BB387&lt;0,BB387,0)</f>
        <v>0</v>
      </c>
      <c r="BJ387" s="32" t="n">
        <f aca="false">SUM(BE387:BI387)</f>
        <v>0</v>
      </c>
    </row>
    <row r="388" customFormat="false" ht="12.75" hidden="false" customHeight="false" outlineLevel="0" collapsed="false">
      <c r="B388" s="9" t="n">
        <f aca="false">+MONTH(D388)</f>
        <v>1</v>
      </c>
      <c r="D388" s="2" t="n">
        <v>35811</v>
      </c>
      <c r="E388" s="62" t="n">
        <v>22</v>
      </c>
      <c r="F388" s="62" t="n">
        <v>24</v>
      </c>
      <c r="G388" s="62" t="n">
        <v>39</v>
      </c>
      <c r="H388" s="62" t="n">
        <v>47</v>
      </c>
      <c r="I388" s="50" t="n">
        <f aca="false">AVERAGE(G388:H388)</f>
        <v>43</v>
      </c>
      <c r="J388" s="37" t="s">
        <v>72</v>
      </c>
      <c r="K388" s="5" t="n">
        <v>17393</v>
      </c>
      <c r="L388" s="54" t="n">
        <v>23073</v>
      </c>
      <c r="M388" s="54" t="n">
        <v>73716</v>
      </c>
      <c r="N388" s="54" t="n">
        <v>0</v>
      </c>
      <c r="O388" s="63"/>
      <c r="P388" s="5" t="n">
        <v>20891</v>
      </c>
      <c r="Q388" s="54" t="n">
        <v>9886</v>
      </c>
      <c r="R388" s="63" t="n">
        <v>30736.4</v>
      </c>
      <c r="S388" s="54" t="n">
        <v>0</v>
      </c>
      <c r="T388" s="54"/>
      <c r="U388" s="54" t="n">
        <v>-153.7835</v>
      </c>
      <c r="V388" s="5" t="n">
        <v>0</v>
      </c>
      <c r="W388" s="54" t="n">
        <v>22099</v>
      </c>
      <c r="X388" s="54" t="n">
        <v>2070</v>
      </c>
      <c r="Y388" s="54" t="n">
        <v>0</v>
      </c>
      <c r="Z388" s="63" t="n">
        <v>-242</v>
      </c>
      <c r="AA388" s="54" t="n">
        <v>0</v>
      </c>
      <c r="AB388" s="53" t="n">
        <f aca="false">SUM(K388:Z388)</f>
        <v>199468.6165</v>
      </c>
      <c r="AC388" s="54" t="n">
        <v>197386</v>
      </c>
      <c r="AD388" s="54" t="n">
        <v>0</v>
      </c>
      <c r="AE388" s="54" t="n">
        <v>32070</v>
      </c>
      <c r="AF388" s="54" t="n">
        <v>13922</v>
      </c>
      <c r="AG388" s="54" t="n">
        <v>4269</v>
      </c>
      <c r="AH388" s="53" t="n">
        <f aca="false">SUM(AC388:AG388)</f>
        <v>247647</v>
      </c>
      <c r="AI388" s="55" t="n">
        <f aca="false">+AB388-L388-Q388</f>
        <v>166509.6165</v>
      </c>
      <c r="AJ388" s="32" t="n">
        <f aca="false">L388+Q388</f>
        <v>32959</v>
      </c>
      <c r="AK388" s="56" t="s">
        <v>73</v>
      </c>
      <c r="AL388" s="56" t="s">
        <v>73</v>
      </c>
      <c r="AM388" s="56" t="n">
        <v>0</v>
      </c>
      <c r="AN388" s="32" t="n">
        <f aca="false">+AJ388-AM388</f>
        <v>32959</v>
      </c>
      <c r="AO388" s="32" t="n">
        <f aca="false">AC388-AJ388</f>
        <v>164427</v>
      </c>
      <c r="AP388" s="2" t="n">
        <v>35811</v>
      </c>
      <c r="AQ388" s="56" t="s">
        <v>73</v>
      </c>
      <c r="AR388" s="56" t="s">
        <v>73</v>
      </c>
      <c r="AS388" s="56" t="s">
        <v>73</v>
      </c>
      <c r="AX388" s="32" t="n">
        <f aca="false">+M388</f>
        <v>73716</v>
      </c>
      <c r="AY388" s="32" t="n">
        <f aca="false">+N388</f>
        <v>0</v>
      </c>
      <c r="AZ388" s="32" t="n">
        <f aca="false">+R388</f>
        <v>30736.4</v>
      </c>
      <c r="BA388" s="32" t="n">
        <f aca="false">+'load Info'!S388</f>
        <v>0</v>
      </c>
      <c r="BB388" s="32" t="n">
        <f aca="false">+X388</f>
        <v>2070</v>
      </c>
      <c r="BE388" s="57" t="n">
        <f aca="false">IF(AX388&lt;0,AX388,0)</f>
        <v>0</v>
      </c>
      <c r="BF388" s="57" t="n">
        <f aca="false">IF(AY388&lt;0,AY388,0)</f>
        <v>0</v>
      </c>
      <c r="BG388" s="57" t="n">
        <f aca="false">IF(AZ388&lt;0,AZ388,0)</f>
        <v>0</v>
      </c>
      <c r="BH388" s="57" t="n">
        <f aca="false">IF(BA388&lt;0,BA388,0)</f>
        <v>0</v>
      </c>
      <c r="BI388" s="57" t="n">
        <f aca="false">IF(BB388&lt;0,BB388,0)</f>
        <v>0</v>
      </c>
      <c r="BJ388" s="32" t="n">
        <f aca="false">SUM(BE388:BI388)</f>
        <v>0</v>
      </c>
    </row>
    <row r="389" customFormat="false" ht="12.75" hidden="false" customHeight="false" outlineLevel="0" collapsed="false">
      <c r="B389" s="9" t="n">
        <f aca="false">+MONTH(D389)</f>
        <v>1</v>
      </c>
      <c r="D389" s="2" t="n">
        <v>35812</v>
      </c>
      <c r="E389" s="62" t="n">
        <v>24</v>
      </c>
      <c r="F389" s="62" t="n">
        <v>23</v>
      </c>
      <c r="G389" s="62" t="n">
        <v>38</v>
      </c>
      <c r="H389" s="62" t="n">
        <v>43</v>
      </c>
      <c r="I389" s="50" t="n">
        <f aca="false">AVERAGE(G389:H389)</f>
        <v>40.5</v>
      </c>
      <c r="J389" s="37" t="s">
        <v>72</v>
      </c>
      <c r="K389" s="5" t="n">
        <v>35792</v>
      </c>
      <c r="L389" s="54" t="n">
        <v>22221</v>
      </c>
      <c r="M389" s="54" t="n">
        <v>40277</v>
      </c>
      <c r="N389" s="54" t="n">
        <v>0</v>
      </c>
      <c r="O389" s="63"/>
      <c r="P389" s="5" t="n">
        <v>16982</v>
      </c>
      <c r="Q389" s="54" t="n">
        <v>10798</v>
      </c>
      <c r="R389" s="63" t="n">
        <v>35558.9525</v>
      </c>
      <c r="S389" s="54" t="n">
        <v>0</v>
      </c>
      <c r="T389" s="54"/>
      <c r="U389" s="54" t="n">
        <v>-158.34738125</v>
      </c>
      <c r="V389" s="5" t="n">
        <v>0</v>
      </c>
      <c r="W389" s="54" t="n">
        <v>22099</v>
      </c>
      <c r="X389" s="54" t="n">
        <v>2070</v>
      </c>
      <c r="Y389" s="54" t="n">
        <v>0</v>
      </c>
      <c r="Z389" s="63" t="n">
        <v>-242</v>
      </c>
      <c r="AA389" s="54" t="n">
        <v>0</v>
      </c>
      <c r="AB389" s="53" t="n">
        <f aca="false">SUM(K389:Z389)</f>
        <v>185397.60511875</v>
      </c>
      <c r="AC389" s="54" t="n">
        <v>182141</v>
      </c>
      <c r="AD389" s="54" t="n">
        <v>0</v>
      </c>
      <c r="AE389" s="54" t="n">
        <v>26941</v>
      </c>
      <c r="AF389" s="54" t="n">
        <v>12945</v>
      </c>
      <c r="AG389" s="54" t="n">
        <v>5071</v>
      </c>
      <c r="AH389" s="53" t="n">
        <f aca="false">SUM(AC389:AG389)</f>
        <v>227098</v>
      </c>
      <c r="AI389" s="55" t="n">
        <f aca="false">+AB389-L389-Q389</f>
        <v>152378.60511875</v>
      </c>
      <c r="AJ389" s="32" t="n">
        <f aca="false">L389+Q389</f>
        <v>33019</v>
      </c>
      <c r="AK389" s="56" t="s">
        <v>73</v>
      </c>
      <c r="AL389" s="56" t="s">
        <v>73</v>
      </c>
      <c r="AM389" s="56" t="n">
        <v>0</v>
      </c>
      <c r="AN389" s="32" t="n">
        <f aca="false">+AJ389-AM389</f>
        <v>33019</v>
      </c>
      <c r="AO389" s="32" t="n">
        <f aca="false">AC389-AJ389</f>
        <v>149122</v>
      </c>
      <c r="AP389" s="2" t="n">
        <v>35812</v>
      </c>
      <c r="AQ389" s="56" t="s">
        <v>73</v>
      </c>
      <c r="AR389" s="56" t="s">
        <v>73</v>
      </c>
      <c r="AS389" s="56" t="s">
        <v>73</v>
      </c>
      <c r="AX389" s="32" t="n">
        <f aca="false">+M389</f>
        <v>40277</v>
      </c>
      <c r="AY389" s="32" t="n">
        <f aca="false">+N389</f>
        <v>0</v>
      </c>
      <c r="AZ389" s="32" t="n">
        <f aca="false">+R389</f>
        <v>35558.9525</v>
      </c>
      <c r="BA389" s="32" t="n">
        <f aca="false">+'load Info'!S389</f>
        <v>0</v>
      </c>
      <c r="BB389" s="32" t="n">
        <f aca="false">+X389</f>
        <v>2070</v>
      </c>
      <c r="BE389" s="57" t="n">
        <f aca="false">IF(AX389&lt;0,AX389,0)</f>
        <v>0</v>
      </c>
      <c r="BF389" s="57" t="n">
        <f aca="false">IF(AY389&lt;0,AY389,0)</f>
        <v>0</v>
      </c>
      <c r="BG389" s="57" t="n">
        <f aca="false">IF(AZ389&lt;0,AZ389,0)</f>
        <v>0</v>
      </c>
      <c r="BH389" s="57" t="n">
        <f aca="false">IF(BA389&lt;0,BA389,0)</f>
        <v>0</v>
      </c>
      <c r="BI389" s="57" t="n">
        <f aca="false">IF(BB389&lt;0,BB389,0)</f>
        <v>0</v>
      </c>
      <c r="BJ389" s="32" t="n">
        <f aca="false">SUM(BE389:BI389)</f>
        <v>0</v>
      </c>
    </row>
    <row r="390" customFormat="false" ht="12.75" hidden="false" customHeight="false" outlineLevel="0" collapsed="false">
      <c r="B390" s="9" t="n">
        <f aca="false">+MONTH(D390)</f>
        <v>1</v>
      </c>
      <c r="D390" s="2" t="n">
        <v>35813</v>
      </c>
      <c r="E390" s="62" t="n">
        <v>26</v>
      </c>
      <c r="F390" s="62" t="n">
        <v>25</v>
      </c>
      <c r="G390" s="62" t="n">
        <v>32</v>
      </c>
      <c r="H390" s="62" t="n">
        <v>46</v>
      </c>
      <c r="I390" s="50" t="n">
        <f aca="false">AVERAGE(G390:H390)</f>
        <v>39</v>
      </c>
      <c r="J390" s="37" t="s">
        <v>72</v>
      </c>
      <c r="K390" s="5" t="n">
        <v>35792</v>
      </c>
      <c r="L390" s="54" t="n">
        <v>22221</v>
      </c>
      <c r="M390" s="54" t="n">
        <v>41146</v>
      </c>
      <c r="N390" s="54" t="n">
        <v>0</v>
      </c>
      <c r="O390" s="63"/>
      <c r="P390" s="5" t="n">
        <v>16982</v>
      </c>
      <c r="Q390" s="54" t="n">
        <v>10786</v>
      </c>
      <c r="R390" s="63" t="n">
        <v>35408.5475</v>
      </c>
      <c r="S390" s="54" t="n">
        <v>0</v>
      </c>
      <c r="T390" s="54"/>
      <c r="U390" s="54" t="n">
        <v>-157.94136875</v>
      </c>
      <c r="V390" s="5" t="n">
        <v>0</v>
      </c>
      <c r="W390" s="54" t="n">
        <v>22099</v>
      </c>
      <c r="X390" s="54" t="n">
        <v>2070</v>
      </c>
      <c r="Y390" s="54" t="n">
        <v>0</v>
      </c>
      <c r="Z390" s="63" t="n">
        <v>-242</v>
      </c>
      <c r="AA390" s="54" t="n">
        <v>0</v>
      </c>
      <c r="AB390" s="53" t="n">
        <f aca="false">SUM(K390:Z390)</f>
        <v>186104.60613125</v>
      </c>
      <c r="AC390" s="54" t="n">
        <v>189857</v>
      </c>
      <c r="AD390" s="54" t="n">
        <v>1731</v>
      </c>
      <c r="AE390" s="54" t="n">
        <v>30743</v>
      </c>
      <c r="AF390" s="54" t="n">
        <v>13619</v>
      </c>
      <c r="AG390" s="54" t="n">
        <v>5681</v>
      </c>
      <c r="AH390" s="53" t="n">
        <f aca="false">SUM(AC390:AG390)</f>
        <v>241631</v>
      </c>
      <c r="AI390" s="55" t="n">
        <f aca="false">+AB390-L390-Q390</f>
        <v>153097.60613125</v>
      </c>
      <c r="AJ390" s="32" t="n">
        <f aca="false">L390+Q390</f>
        <v>33007</v>
      </c>
      <c r="AK390" s="56" t="s">
        <v>73</v>
      </c>
      <c r="AL390" s="56" t="s">
        <v>73</v>
      </c>
      <c r="AM390" s="56" t="n">
        <v>0</v>
      </c>
      <c r="AN390" s="32" t="n">
        <f aca="false">+AJ390-AM390</f>
        <v>33007</v>
      </c>
      <c r="AO390" s="32" t="n">
        <f aca="false">AC390-AJ390</f>
        <v>156850</v>
      </c>
      <c r="AP390" s="2" t="n">
        <v>35813</v>
      </c>
      <c r="AQ390" s="56" t="s">
        <v>73</v>
      </c>
      <c r="AR390" s="56" t="s">
        <v>73</v>
      </c>
      <c r="AS390" s="56" t="s">
        <v>73</v>
      </c>
      <c r="AX390" s="32" t="n">
        <f aca="false">+M390</f>
        <v>41146</v>
      </c>
      <c r="AY390" s="32" t="n">
        <f aca="false">+N390</f>
        <v>0</v>
      </c>
      <c r="AZ390" s="32" t="n">
        <f aca="false">+R390</f>
        <v>35408.5475</v>
      </c>
      <c r="BA390" s="32" t="n">
        <f aca="false">+'load Info'!S390</f>
        <v>0</v>
      </c>
      <c r="BB390" s="32" t="n">
        <f aca="false">+X390</f>
        <v>2070</v>
      </c>
      <c r="BE390" s="57" t="n">
        <f aca="false">IF(AX390&lt;0,AX390,0)</f>
        <v>0</v>
      </c>
      <c r="BF390" s="57" t="n">
        <f aca="false">IF(AY390&lt;0,AY390,0)</f>
        <v>0</v>
      </c>
      <c r="BG390" s="57" t="n">
        <f aca="false">IF(AZ390&lt;0,AZ390,0)</f>
        <v>0</v>
      </c>
      <c r="BH390" s="57" t="n">
        <f aca="false">IF(BA390&lt;0,BA390,0)</f>
        <v>0</v>
      </c>
      <c r="BI390" s="57" t="n">
        <f aca="false">IF(BB390&lt;0,BB390,0)</f>
        <v>0</v>
      </c>
      <c r="BJ390" s="32" t="n">
        <f aca="false">SUM(BE390:BI390)</f>
        <v>0</v>
      </c>
    </row>
    <row r="391" customFormat="false" ht="12.75" hidden="false" customHeight="false" outlineLevel="0" collapsed="false">
      <c r="B391" s="9" t="n">
        <f aca="false">+MONTH(D391)</f>
        <v>1</v>
      </c>
      <c r="D391" s="2" t="n">
        <v>35814</v>
      </c>
      <c r="E391" s="62" t="n">
        <v>27</v>
      </c>
      <c r="F391" s="62" t="n">
        <v>26</v>
      </c>
      <c r="G391" s="62" t="n">
        <v>34</v>
      </c>
      <c r="H391" s="62" t="n">
        <v>42</v>
      </c>
      <c r="I391" s="50" t="n">
        <f aca="false">AVERAGE(G391:H391)</f>
        <v>38</v>
      </c>
      <c r="J391" s="37" t="s">
        <v>72</v>
      </c>
      <c r="K391" s="5" t="n">
        <v>35792</v>
      </c>
      <c r="L391" s="54" t="n">
        <v>22221</v>
      </c>
      <c r="M391" s="54" t="n">
        <v>46079</v>
      </c>
      <c r="N391" s="54" t="n">
        <v>0</v>
      </c>
      <c r="O391" s="63"/>
      <c r="P391" s="5" t="n">
        <v>16982</v>
      </c>
      <c r="Q391" s="54" t="n">
        <v>10786</v>
      </c>
      <c r="R391" s="63" t="n">
        <v>47327.27</v>
      </c>
      <c r="S391" s="54" t="n">
        <v>0</v>
      </c>
      <c r="T391" s="54"/>
      <c r="U391" s="54" t="n">
        <v>-187.738175</v>
      </c>
      <c r="V391" s="5" t="n">
        <v>0</v>
      </c>
      <c r="W391" s="54" t="n">
        <v>22099</v>
      </c>
      <c r="X391" s="54" t="n">
        <v>2070</v>
      </c>
      <c r="Y391" s="54" t="n">
        <v>0</v>
      </c>
      <c r="Z391" s="63" t="n">
        <v>-242</v>
      </c>
      <c r="AA391" s="54" t="n">
        <v>0</v>
      </c>
      <c r="AB391" s="53" t="n">
        <f aca="false">SUM(K391:Z391)</f>
        <v>202926.531825</v>
      </c>
      <c r="AC391" s="54" t="n">
        <v>206337</v>
      </c>
      <c r="AD391" s="54" t="n">
        <v>27478</v>
      </c>
      <c r="AE391" s="54" t="n">
        <v>35050</v>
      </c>
      <c r="AF391" s="54" t="n">
        <v>14666</v>
      </c>
      <c r="AG391" s="54" t="n">
        <v>5590</v>
      </c>
      <c r="AH391" s="53" t="n">
        <f aca="false">SUM(AC391:AG391)</f>
        <v>289121</v>
      </c>
      <c r="AI391" s="55" t="n">
        <f aca="false">+AB391-L391-Q391</f>
        <v>169919.531825</v>
      </c>
      <c r="AJ391" s="32" t="n">
        <f aca="false">L391+Q391</f>
        <v>33007</v>
      </c>
      <c r="AK391" s="56" t="s">
        <v>73</v>
      </c>
      <c r="AL391" s="56" t="s">
        <v>73</v>
      </c>
      <c r="AM391" s="56" t="n">
        <v>0</v>
      </c>
      <c r="AN391" s="32" t="n">
        <f aca="false">+AJ391-AM391</f>
        <v>33007</v>
      </c>
      <c r="AO391" s="32" t="n">
        <f aca="false">AC391-AJ391</f>
        <v>173330</v>
      </c>
      <c r="AP391" s="2" t="n">
        <v>35814</v>
      </c>
      <c r="AQ391" s="56" t="s">
        <v>73</v>
      </c>
      <c r="AR391" s="56" t="s">
        <v>73</v>
      </c>
      <c r="AS391" s="56" t="s">
        <v>73</v>
      </c>
      <c r="AX391" s="32" t="n">
        <f aca="false">+M391</f>
        <v>46079</v>
      </c>
      <c r="AY391" s="32" t="n">
        <f aca="false">+N391</f>
        <v>0</v>
      </c>
      <c r="AZ391" s="32" t="n">
        <f aca="false">+R391</f>
        <v>47327.27</v>
      </c>
      <c r="BA391" s="32" t="n">
        <f aca="false">+'load Info'!S391</f>
        <v>0</v>
      </c>
      <c r="BB391" s="32" t="n">
        <f aca="false">+X391</f>
        <v>2070</v>
      </c>
      <c r="BE391" s="57" t="n">
        <f aca="false">IF(AX391&lt;0,AX391,0)</f>
        <v>0</v>
      </c>
      <c r="BF391" s="57" t="n">
        <f aca="false">IF(AY391&lt;0,AY391,0)</f>
        <v>0</v>
      </c>
      <c r="BG391" s="57" t="n">
        <f aca="false">IF(AZ391&lt;0,AZ391,0)</f>
        <v>0</v>
      </c>
      <c r="BH391" s="57" t="n">
        <f aca="false">IF(BA391&lt;0,BA391,0)</f>
        <v>0</v>
      </c>
      <c r="BI391" s="57" t="n">
        <f aca="false">IF(BB391&lt;0,BB391,0)</f>
        <v>0</v>
      </c>
      <c r="BJ391" s="32" t="n">
        <f aca="false">SUM(BE391:BI391)</f>
        <v>0</v>
      </c>
    </row>
    <row r="392" customFormat="false" ht="12.75" hidden="false" customHeight="false" outlineLevel="0" collapsed="false">
      <c r="B392" s="9" t="n">
        <f aca="false">+MONTH(D392)</f>
        <v>1</v>
      </c>
      <c r="D392" s="2" t="n">
        <v>35815</v>
      </c>
      <c r="E392" s="62" t="n">
        <v>25</v>
      </c>
      <c r="F392" s="62" t="n">
        <v>27</v>
      </c>
      <c r="G392" s="62" t="n">
        <v>37</v>
      </c>
      <c r="H392" s="62" t="n">
        <v>42</v>
      </c>
      <c r="I392" s="50" t="n">
        <f aca="false">AVERAGE(G392:H392)</f>
        <v>39.5</v>
      </c>
      <c r="J392" s="37" t="s">
        <v>72</v>
      </c>
      <c r="K392" s="5" t="n">
        <v>31086</v>
      </c>
      <c r="L392" s="54" t="n">
        <v>27770</v>
      </c>
      <c r="M392" s="54" t="n">
        <v>47562</v>
      </c>
      <c r="N392" s="54" t="n">
        <v>8000</v>
      </c>
      <c r="O392" s="63"/>
      <c r="P392" s="5" t="n">
        <v>22132</v>
      </c>
      <c r="Q392" s="54" t="n">
        <v>10786</v>
      </c>
      <c r="R392" s="63" t="n">
        <v>47622.85</v>
      </c>
      <c r="S392" s="54" t="n">
        <v>0</v>
      </c>
      <c r="T392" s="54"/>
      <c r="U392" s="54" t="n">
        <v>-201.352125</v>
      </c>
      <c r="V392" s="5" t="n">
        <v>0</v>
      </c>
      <c r="W392" s="54" t="n">
        <v>22099</v>
      </c>
      <c r="X392" s="54" t="n">
        <v>2070</v>
      </c>
      <c r="Y392" s="54" t="n">
        <v>0</v>
      </c>
      <c r="Z392" s="63" t="n">
        <v>-242</v>
      </c>
      <c r="AA392" s="54" t="n">
        <v>0</v>
      </c>
      <c r="AB392" s="53" t="n">
        <f aca="false">SUM(K392:Z392)</f>
        <v>218684.497875</v>
      </c>
      <c r="AC392" s="54" t="n">
        <v>223985</v>
      </c>
      <c r="AD392" s="54" t="n">
        <v>44936</v>
      </c>
      <c r="AE392" s="54" t="n">
        <v>32728</v>
      </c>
      <c r="AF392" s="54" t="n">
        <v>15419</v>
      </c>
      <c r="AG392" s="54" t="n">
        <v>6269</v>
      </c>
      <c r="AH392" s="53" t="n">
        <f aca="false">SUM(AC392:AG392)</f>
        <v>323337</v>
      </c>
      <c r="AI392" s="55" t="n">
        <f aca="false">+AB392-L392-Q392</f>
        <v>180128.497875</v>
      </c>
      <c r="AJ392" s="32" t="n">
        <f aca="false">L392+Q392</f>
        <v>38556</v>
      </c>
      <c r="AK392" s="56" t="s">
        <v>73</v>
      </c>
      <c r="AL392" s="56" t="s">
        <v>73</v>
      </c>
      <c r="AM392" s="56" t="n">
        <v>0</v>
      </c>
      <c r="AN392" s="32" t="n">
        <f aca="false">+AJ392-AM392</f>
        <v>38556</v>
      </c>
      <c r="AO392" s="32" t="n">
        <f aca="false">AC392-AJ392</f>
        <v>185429</v>
      </c>
      <c r="AP392" s="2" t="n">
        <v>35815</v>
      </c>
      <c r="AQ392" s="56" t="s">
        <v>73</v>
      </c>
      <c r="AR392" s="56" t="s">
        <v>73</v>
      </c>
      <c r="AS392" s="56" t="s">
        <v>73</v>
      </c>
      <c r="AX392" s="32" t="n">
        <f aca="false">+M392</f>
        <v>47562</v>
      </c>
      <c r="AY392" s="32" t="n">
        <f aca="false">+N392</f>
        <v>8000</v>
      </c>
      <c r="AZ392" s="32" t="n">
        <f aca="false">+R392</f>
        <v>47622.85</v>
      </c>
      <c r="BA392" s="32" t="n">
        <f aca="false">+'load Info'!S392</f>
        <v>0</v>
      </c>
      <c r="BB392" s="32" t="n">
        <f aca="false">+X392</f>
        <v>2070</v>
      </c>
      <c r="BE392" s="57" t="n">
        <f aca="false">IF(AX392&lt;0,AX392,0)</f>
        <v>0</v>
      </c>
      <c r="BF392" s="57" t="n">
        <f aca="false">IF(AY392&lt;0,AY392,0)</f>
        <v>0</v>
      </c>
      <c r="BG392" s="57" t="n">
        <f aca="false">IF(AZ392&lt;0,AZ392,0)</f>
        <v>0</v>
      </c>
      <c r="BH392" s="57" t="n">
        <f aca="false">IF(BA392&lt;0,BA392,0)</f>
        <v>0</v>
      </c>
      <c r="BI392" s="57" t="n">
        <f aca="false">IF(BB392&lt;0,BB392,0)</f>
        <v>0</v>
      </c>
      <c r="BJ392" s="32" t="n">
        <f aca="false">SUM(BE392:BI392)</f>
        <v>0</v>
      </c>
    </row>
    <row r="393" customFormat="false" ht="12.75" hidden="false" customHeight="false" outlineLevel="0" collapsed="false">
      <c r="B393" s="9" t="n">
        <f aca="false">+MONTH(D393)</f>
        <v>1</v>
      </c>
      <c r="D393" s="2" t="n">
        <v>35816</v>
      </c>
      <c r="E393" s="62" t="n">
        <v>29</v>
      </c>
      <c r="F393" s="62" t="n">
        <v>29</v>
      </c>
      <c r="G393" s="62" t="n">
        <v>32</v>
      </c>
      <c r="H393" s="62" t="n">
        <v>40</v>
      </c>
      <c r="I393" s="50" t="n">
        <f aca="false">AVERAGE(G393:H393)</f>
        <v>36</v>
      </c>
      <c r="J393" s="37" t="s">
        <v>72</v>
      </c>
      <c r="K393" s="5" t="n">
        <v>27271</v>
      </c>
      <c r="L393" s="54" t="n">
        <v>28725</v>
      </c>
      <c r="M393" s="54" t="n">
        <v>46629</v>
      </c>
      <c r="N393" s="54" t="n">
        <v>13500</v>
      </c>
      <c r="O393" s="63"/>
      <c r="P393" s="5" t="n">
        <v>25941</v>
      </c>
      <c r="Q393" s="54" t="n">
        <v>9933</v>
      </c>
      <c r="R393" s="63" t="n">
        <v>45853.81</v>
      </c>
      <c r="S393" s="54" t="n">
        <v>0</v>
      </c>
      <c r="T393" s="54"/>
      <c r="U393" s="54" t="n">
        <v>-204.319525</v>
      </c>
      <c r="V393" s="5" t="n">
        <v>0</v>
      </c>
      <c r="W393" s="54" t="n">
        <v>22099</v>
      </c>
      <c r="X393" s="54" t="n">
        <v>2070</v>
      </c>
      <c r="Y393" s="54" t="n">
        <v>0</v>
      </c>
      <c r="Z393" s="63" t="n">
        <v>-242</v>
      </c>
      <c r="AA393" s="54" t="n">
        <v>0</v>
      </c>
      <c r="AB393" s="53" t="n">
        <f aca="false">SUM(K393:Z393)</f>
        <v>221575.490475</v>
      </c>
      <c r="AC393" s="54" t="n">
        <v>219626</v>
      </c>
      <c r="AD393" s="54" t="n">
        <v>31447</v>
      </c>
      <c r="AE393" s="54" t="n">
        <v>34421</v>
      </c>
      <c r="AF393" s="54" t="n">
        <v>15140</v>
      </c>
      <c r="AG393" s="54" t="n">
        <v>6516</v>
      </c>
      <c r="AH393" s="53" t="n">
        <f aca="false">SUM(AC393:AG393)</f>
        <v>307150</v>
      </c>
      <c r="AI393" s="55" t="n">
        <f aca="false">+AB393-L393-Q393</f>
        <v>182917.490475</v>
      </c>
      <c r="AJ393" s="32" t="n">
        <f aca="false">L393+Q393</f>
        <v>38658</v>
      </c>
      <c r="AK393" s="56" t="s">
        <v>73</v>
      </c>
      <c r="AL393" s="56" t="s">
        <v>73</v>
      </c>
      <c r="AM393" s="56" t="n">
        <v>0</v>
      </c>
      <c r="AN393" s="32" t="n">
        <f aca="false">+AJ393-AM393</f>
        <v>38658</v>
      </c>
      <c r="AO393" s="32" t="n">
        <f aca="false">AC393-AJ393</f>
        <v>180968</v>
      </c>
      <c r="AP393" s="2" t="n">
        <v>35816</v>
      </c>
      <c r="AQ393" s="56" t="s">
        <v>73</v>
      </c>
      <c r="AR393" s="56" t="s">
        <v>73</v>
      </c>
      <c r="AS393" s="56" t="s">
        <v>73</v>
      </c>
      <c r="AX393" s="32" t="n">
        <f aca="false">+M393</f>
        <v>46629</v>
      </c>
      <c r="AY393" s="32" t="n">
        <f aca="false">+N393</f>
        <v>13500</v>
      </c>
      <c r="AZ393" s="32" t="n">
        <f aca="false">+R393</f>
        <v>45853.81</v>
      </c>
      <c r="BA393" s="32" t="n">
        <f aca="false">+'load Info'!S393</f>
        <v>0</v>
      </c>
      <c r="BB393" s="32" t="n">
        <f aca="false">+X393</f>
        <v>2070</v>
      </c>
      <c r="BE393" s="57" t="n">
        <f aca="false">IF(AX393&lt;0,AX393,0)</f>
        <v>0</v>
      </c>
      <c r="BF393" s="57" t="n">
        <f aca="false">IF(AY393&lt;0,AY393,0)</f>
        <v>0</v>
      </c>
      <c r="BG393" s="57" t="n">
        <f aca="false">IF(AZ393&lt;0,AZ393,0)</f>
        <v>0</v>
      </c>
      <c r="BH393" s="57" t="n">
        <f aca="false">IF(BA393&lt;0,BA393,0)</f>
        <v>0</v>
      </c>
      <c r="BI393" s="57" t="n">
        <f aca="false">IF(BB393&lt;0,BB393,0)</f>
        <v>0</v>
      </c>
      <c r="BJ393" s="32" t="n">
        <f aca="false">SUM(BE393:BI393)</f>
        <v>0</v>
      </c>
    </row>
    <row r="394" customFormat="false" ht="12.75" hidden="false" customHeight="false" outlineLevel="0" collapsed="false">
      <c r="B394" s="9" t="n">
        <f aca="false">+MONTH(D394)</f>
        <v>1</v>
      </c>
      <c r="D394" s="2" t="n">
        <v>35817</v>
      </c>
      <c r="E394" s="62" t="n">
        <v>26</v>
      </c>
      <c r="F394" s="62" t="n">
        <v>19</v>
      </c>
      <c r="G394" s="62" t="n">
        <v>31</v>
      </c>
      <c r="H394" s="62" t="n">
        <v>46</v>
      </c>
      <c r="I394" s="50" t="n">
        <f aca="false">AVERAGE(G394:H394)</f>
        <v>38.5</v>
      </c>
      <c r="J394" s="37" t="s">
        <v>72</v>
      </c>
      <c r="K394" s="5" t="n">
        <v>27271</v>
      </c>
      <c r="L394" s="54" t="n">
        <v>29140</v>
      </c>
      <c r="M394" s="54" t="n">
        <v>45255</v>
      </c>
      <c r="N394" s="54" t="n">
        <v>7500</v>
      </c>
      <c r="O394" s="63"/>
      <c r="P394" s="5" t="n">
        <v>25941</v>
      </c>
      <c r="Q394" s="54" t="n">
        <v>10423</v>
      </c>
      <c r="R394" s="63" t="n">
        <v>45941.25</v>
      </c>
      <c r="S394" s="54" t="n">
        <v>0</v>
      </c>
      <c r="T394" s="54"/>
      <c r="U394" s="54" t="n">
        <v>-205.763125</v>
      </c>
      <c r="V394" s="5" t="n">
        <v>0</v>
      </c>
      <c r="W394" s="54" t="n">
        <v>7099</v>
      </c>
      <c r="X394" s="54" t="n">
        <v>2070</v>
      </c>
      <c r="Y394" s="54" t="n">
        <v>8200</v>
      </c>
      <c r="Z394" s="63" t="n">
        <v>-174</v>
      </c>
      <c r="AA394" s="54" t="n">
        <v>0</v>
      </c>
      <c r="AB394" s="53" t="n">
        <f aca="false">SUM(K394:Z394)</f>
        <v>208460.486875</v>
      </c>
      <c r="AC394" s="54" t="n">
        <v>188093</v>
      </c>
      <c r="AD394" s="54" t="n">
        <v>2466</v>
      </c>
      <c r="AE394" s="54" t="n">
        <v>31440</v>
      </c>
      <c r="AF394" s="54" t="n">
        <v>14301</v>
      </c>
      <c r="AG394" s="54" t="n">
        <v>6824</v>
      </c>
      <c r="AH394" s="53" t="n">
        <f aca="false">SUM(AC394:AG394)</f>
        <v>243124</v>
      </c>
      <c r="AI394" s="55" t="n">
        <f aca="false">+AB394-L394-Q394</f>
        <v>168897.486875</v>
      </c>
      <c r="AJ394" s="32" t="n">
        <f aca="false">L394+Q394</f>
        <v>39563</v>
      </c>
      <c r="AK394" s="56" t="s">
        <v>73</v>
      </c>
      <c r="AL394" s="56" t="s">
        <v>73</v>
      </c>
      <c r="AM394" s="56" t="n">
        <v>0</v>
      </c>
      <c r="AN394" s="32" t="n">
        <f aca="false">+AJ394-AM394</f>
        <v>39563</v>
      </c>
      <c r="AO394" s="32" t="n">
        <f aca="false">AC394-AJ394</f>
        <v>148530</v>
      </c>
      <c r="AP394" s="2" t="n">
        <v>35817</v>
      </c>
      <c r="AQ394" s="56" t="s">
        <v>73</v>
      </c>
      <c r="AR394" s="56" t="s">
        <v>73</v>
      </c>
      <c r="AS394" s="56" t="s">
        <v>73</v>
      </c>
      <c r="AX394" s="32" t="n">
        <f aca="false">+M394</f>
        <v>45255</v>
      </c>
      <c r="AY394" s="32" t="n">
        <f aca="false">+N394</f>
        <v>7500</v>
      </c>
      <c r="AZ394" s="32" t="n">
        <f aca="false">+R394</f>
        <v>45941.25</v>
      </c>
      <c r="BA394" s="32" t="n">
        <f aca="false">+'load Info'!S394</f>
        <v>0</v>
      </c>
      <c r="BB394" s="32" t="n">
        <f aca="false">+X394</f>
        <v>2070</v>
      </c>
      <c r="BE394" s="57" t="n">
        <f aca="false">IF(AX394&lt;0,AX394,0)</f>
        <v>0</v>
      </c>
      <c r="BF394" s="57" t="n">
        <f aca="false">IF(AY394&lt;0,AY394,0)</f>
        <v>0</v>
      </c>
      <c r="BG394" s="57" t="n">
        <f aca="false">IF(AZ394&lt;0,AZ394,0)</f>
        <v>0</v>
      </c>
      <c r="BH394" s="57" t="n">
        <f aca="false">IF(BA394&lt;0,BA394,0)</f>
        <v>0</v>
      </c>
      <c r="BI394" s="57" t="n">
        <f aca="false">IF(BB394&lt;0,BB394,0)</f>
        <v>0</v>
      </c>
      <c r="BJ394" s="32" t="n">
        <f aca="false">SUM(BE394:BI394)</f>
        <v>0</v>
      </c>
    </row>
    <row r="395" customFormat="false" ht="12.75" hidden="false" customHeight="false" outlineLevel="0" collapsed="false">
      <c r="B395" s="9" t="n">
        <f aca="false">+MONTH(D395)</f>
        <v>1</v>
      </c>
      <c r="D395" s="2" t="n">
        <v>35818</v>
      </c>
      <c r="E395" s="62" t="n">
        <v>11</v>
      </c>
      <c r="F395" s="62" t="n">
        <v>12</v>
      </c>
      <c r="G395" s="62" t="n">
        <v>46</v>
      </c>
      <c r="H395" s="62" t="n">
        <v>61</v>
      </c>
      <c r="I395" s="50" t="n">
        <f aca="false">AVERAGE(G395:H395)</f>
        <v>53.5</v>
      </c>
      <c r="J395" s="37" t="s">
        <v>72</v>
      </c>
      <c r="K395" s="5" t="n">
        <v>22393</v>
      </c>
      <c r="L395" s="54" t="n">
        <v>29140</v>
      </c>
      <c r="M395" s="54" t="n">
        <v>28461.84</v>
      </c>
      <c r="N395" s="54" t="n">
        <v>0</v>
      </c>
      <c r="O395" s="63"/>
      <c r="P395" s="5" t="n">
        <v>20891</v>
      </c>
      <c r="Q395" s="54" t="n">
        <v>9660</v>
      </c>
      <c r="R395" s="63" t="n">
        <v>-1449.4275</v>
      </c>
      <c r="S395" s="54" t="n">
        <v>0</v>
      </c>
      <c r="T395" s="54"/>
      <c r="U395" s="54" t="n">
        <v>-72.75393125</v>
      </c>
      <c r="V395" s="5" t="n">
        <v>0</v>
      </c>
      <c r="W395" s="54" t="n">
        <v>18499</v>
      </c>
      <c r="X395" s="54" t="n">
        <v>0</v>
      </c>
      <c r="Y395" s="54" t="n">
        <v>0</v>
      </c>
      <c r="Z395" s="63" t="n">
        <v>-185</v>
      </c>
      <c r="AA395" s="54" t="n">
        <v>0</v>
      </c>
      <c r="AB395" s="53" t="n">
        <f aca="false">SUM(K395:Z395)</f>
        <v>127337.65856875</v>
      </c>
      <c r="AC395" s="54" t="n">
        <v>132299</v>
      </c>
      <c r="AD395" s="54" t="n">
        <v>1</v>
      </c>
      <c r="AE395" s="54" t="n">
        <v>14970</v>
      </c>
      <c r="AF395" s="54" t="n">
        <v>12803</v>
      </c>
      <c r="AG395" s="54" t="n">
        <v>4182</v>
      </c>
      <c r="AH395" s="53" t="n">
        <f aca="false">SUM(AC395:AG395)</f>
        <v>164255</v>
      </c>
      <c r="AI395" s="55" t="n">
        <f aca="false">+AB395-L395-Q395</f>
        <v>88537.65856875</v>
      </c>
      <c r="AJ395" s="32" t="n">
        <f aca="false">L395+Q395</f>
        <v>38800</v>
      </c>
      <c r="AK395" s="56" t="s">
        <v>73</v>
      </c>
      <c r="AL395" s="56" t="s">
        <v>73</v>
      </c>
      <c r="AM395" s="56" t="n">
        <v>0</v>
      </c>
      <c r="AN395" s="32" t="n">
        <f aca="false">+AJ395-AM395</f>
        <v>38800</v>
      </c>
      <c r="AO395" s="32" t="n">
        <f aca="false">AC395-AJ395</f>
        <v>93499</v>
      </c>
      <c r="AP395" s="2" t="n">
        <v>35818</v>
      </c>
      <c r="AQ395" s="56" t="s">
        <v>73</v>
      </c>
      <c r="AR395" s="56" t="s">
        <v>73</v>
      </c>
      <c r="AS395" s="56" t="s">
        <v>73</v>
      </c>
      <c r="AX395" s="32" t="n">
        <f aca="false">+M395</f>
        <v>28461.84</v>
      </c>
      <c r="AY395" s="32" t="n">
        <f aca="false">+N395</f>
        <v>0</v>
      </c>
      <c r="AZ395" s="32" t="n">
        <f aca="false">+R395</f>
        <v>-1449.4275</v>
      </c>
      <c r="BA395" s="32" t="n">
        <f aca="false">+'load Info'!S395</f>
        <v>0</v>
      </c>
      <c r="BB395" s="32" t="n">
        <f aca="false">+X395</f>
        <v>0</v>
      </c>
      <c r="BE395" s="57" t="n">
        <f aca="false">IF(AX395&lt;0,AX395,0)</f>
        <v>0</v>
      </c>
      <c r="BF395" s="57" t="n">
        <f aca="false">IF(AY395&lt;0,AY395,0)</f>
        <v>0</v>
      </c>
      <c r="BG395" s="57" t="n">
        <f aca="false">IF(AZ395&lt;0,AZ395,0)</f>
        <v>-1449.4275</v>
      </c>
      <c r="BH395" s="57" t="n">
        <f aca="false">IF(BA395&lt;0,BA395,0)</f>
        <v>0</v>
      </c>
      <c r="BI395" s="57" t="n">
        <f aca="false">IF(BB395&lt;0,BB395,0)</f>
        <v>0</v>
      </c>
      <c r="BJ395" s="32" t="n">
        <f aca="false">SUM(BE395:BI395)</f>
        <v>-1449.4275</v>
      </c>
    </row>
    <row r="396" customFormat="false" ht="12.75" hidden="false" customHeight="false" outlineLevel="0" collapsed="false">
      <c r="B396" s="9" t="n">
        <f aca="false">+MONTH(D396)</f>
        <v>1</v>
      </c>
      <c r="D396" s="2" t="n">
        <v>35819</v>
      </c>
      <c r="E396" s="62" t="n">
        <v>21</v>
      </c>
      <c r="F396" s="62" t="n">
        <v>24</v>
      </c>
      <c r="G396" s="62" t="n">
        <v>38</v>
      </c>
      <c r="H396" s="62" t="n">
        <v>50</v>
      </c>
      <c r="I396" s="50" t="n">
        <f aca="false">AVERAGE(G396:H396)</f>
        <v>44</v>
      </c>
      <c r="J396" s="37" t="s">
        <v>72</v>
      </c>
      <c r="K396" s="5" t="n">
        <v>24271</v>
      </c>
      <c r="L396" s="54" t="n">
        <v>27623</v>
      </c>
      <c r="M396" s="54" t="n">
        <v>46298</v>
      </c>
      <c r="N396" s="54" t="n">
        <v>0</v>
      </c>
      <c r="O396" s="63"/>
      <c r="P396" s="5" t="n">
        <v>25941</v>
      </c>
      <c r="Q396" s="54" t="n">
        <v>12215</v>
      </c>
      <c r="R396" s="63" t="n">
        <v>26669.66</v>
      </c>
      <c r="S396" s="54" t="n">
        <v>0</v>
      </c>
      <c r="T396" s="54"/>
      <c r="U396" s="54" t="n">
        <v>-162.06415</v>
      </c>
      <c r="V396" s="5" t="n">
        <v>0</v>
      </c>
      <c r="W396" s="54" t="n">
        <v>10199</v>
      </c>
      <c r="X396" s="54" t="n">
        <v>2070</v>
      </c>
      <c r="Y396" s="54" t="n">
        <v>8200</v>
      </c>
      <c r="Z396" s="63" t="n">
        <v>-205</v>
      </c>
      <c r="AA396" s="54" t="n">
        <v>0</v>
      </c>
      <c r="AB396" s="53" t="n">
        <f aca="false">SUM(K396:Z396)</f>
        <v>183119.59585</v>
      </c>
      <c r="AC396" s="54" t="n">
        <v>185645</v>
      </c>
      <c r="AD396" s="54" t="n">
        <v>1</v>
      </c>
      <c r="AE396" s="54" t="n">
        <v>107</v>
      </c>
      <c r="AF396" s="54" t="n">
        <v>13837</v>
      </c>
      <c r="AG396" s="54" t="n">
        <v>5095</v>
      </c>
      <c r="AH396" s="53" t="n">
        <f aca="false">SUM(AC396:AG396)</f>
        <v>204685</v>
      </c>
      <c r="AI396" s="55" t="n">
        <f aca="false">+AB396-L396-Q396</f>
        <v>143281.59585</v>
      </c>
      <c r="AJ396" s="32" t="n">
        <f aca="false">L396+Q396</f>
        <v>39838</v>
      </c>
      <c r="AK396" s="56" t="s">
        <v>73</v>
      </c>
      <c r="AL396" s="56" t="s">
        <v>73</v>
      </c>
      <c r="AM396" s="56" t="n">
        <v>0</v>
      </c>
      <c r="AN396" s="32" t="n">
        <f aca="false">+AJ396-AM396</f>
        <v>39838</v>
      </c>
      <c r="AO396" s="32" t="n">
        <f aca="false">AC396-AJ396</f>
        <v>145807</v>
      </c>
      <c r="AP396" s="2" t="n">
        <v>35819</v>
      </c>
      <c r="AQ396" s="56" t="s">
        <v>73</v>
      </c>
      <c r="AR396" s="56" t="s">
        <v>73</v>
      </c>
      <c r="AS396" s="56" t="s">
        <v>73</v>
      </c>
      <c r="AX396" s="32" t="n">
        <f aca="false">+M396</f>
        <v>46298</v>
      </c>
      <c r="AY396" s="32" t="n">
        <f aca="false">+N396</f>
        <v>0</v>
      </c>
      <c r="AZ396" s="32" t="n">
        <f aca="false">+R396</f>
        <v>26669.66</v>
      </c>
      <c r="BA396" s="32" t="n">
        <f aca="false">+'load Info'!S396</f>
        <v>0</v>
      </c>
      <c r="BB396" s="32" t="n">
        <f aca="false">+X396</f>
        <v>2070</v>
      </c>
      <c r="BE396" s="57" t="n">
        <f aca="false">IF(AX396&lt;0,AX396,0)</f>
        <v>0</v>
      </c>
      <c r="BF396" s="57" t="n">
        <f aca="false">IF(AY396&lt;0,AY396,0)</f>
        <v>0</v>
      </c>
      <c r="BG396" s="57" t="n">
        <f aca="false">IF(AZ396&lt;0,AZ396,0)</f>
        <v>0</v>
      </c>
      <c r="BH396" s="57" t="n">
        <f aca="false">IF(BA396&lt;0,BA396,0)</f>
        <v>0</v>
      </c>
      <c r="BI396" s="57" t="n">
        <f aca="false">IF(BB396&lt;0,BB396,0)</f>
        <v>0</v>
      </c>
      <c r="BJ396" s="32" t="n">
        <f aca="false">SUM(BE396:BI396)</f>
        <v>0</v>
      </c>
    </row>
    <row r="397" customFormat="false" ht="12.75" hidden="false" customHeight="false" outlineLevel="0" collapsed="false">
      <c r="B397" s="9" t="n">
        <f aca="false">+MONTH(D397)</f>
        <v>1</v>
      </c>
      <c r="D397" s="2" t="n">
        <v>35820</v>
      </c>
      <c r="E397" s="62" t="n">
        <v>26</v>
      </c>
      <c r="F397" s="62" t="n">
        <v>28</v>
      </c>
      <c r="G397" s="62" t="n">
        <v>33</v>
      </c>
      <c r="H397" s="62" t="n">
        <v>45</v>
      </c>
      <c r="I397" s="50" t="n">
        <f aca="false">AVERAGE(G397:H397)</f>
        <v>39</v>
      </c>
      <c r="J397" s="37" t="s">
        <v>72</v>
      </c>
      <c r="K397" s="5" t="n">
        <v>24271</v>
      </c>
      <c r="L397" s="54" t="n">
        <v>27623</v>
      </c>
      <c r="M397" s="54" t="n">
        <v>47007</v>
      </c>
      <c r="N397" s="54" t="n">
        <v>2500</v>
      </c>
      <c r="O397" s="63"/>
      <c r="P397" s="5" t="n">
        <v>25941</v>
      </c>
      <c r="Q397" s="54" t="n">
        <v>12215</v>
      </c>
      <c r="R397" s="63" t="n">
        <v>45641.9725</v>
      </c>
      <c r="S397" s="54" t="n">
        <v>0</v>
      </c>
      <c r="T397" s="54"/>
      <c r="U397" s="54" t="n">
        <v>-209.49493125</v>
      </c>
      <c r="V397" s="5" t="n">
        <v>0</v>
      </c>
      <c r="W397" s="54" t="n">
        <v>10199</v>
      </c>
      <c r="X397" s="54" t="n">
        <v>2070</v>
      </c>
      <c r="Y397" s="54" t="n">
        <v>8200</v>
      </c>
      <c r="Z397" s="63" t="n">
        <v>-205</v>
      </c>
      <c r="AA397" s="54" t="n">
        <v>0</v>
      </c>
      <c r="AB397" s="53" t="n">
        <f aca="false">SUM(K397:Z397)</f>
        <v>205253.47756875</v>
      </c>
      <c r="AC397" s="54" t="n">
        <v>204297</v>
      </c>
      <c r="AD397" s="54" t="n">
        <v>13570</v>
      </c>
      <c r="AE397" s="54" t="n">
        <v>304</v>
      </c>
      <c r="AF397" s="54" t="n">
        <v>14442</v>
      </c>
      <c r="AG397" s="54" t="n">
        <v>4472</v>
      </c>
      <c r="AH397" s="53" t="n">
        <f aca="false">SUM(AC397:AG397)</f>
        <v>237085</v>
      </c>
      <c r="AI397" s="55" t="n">
        <f aca="false">+AB397-L397-Q397</f>
        <v>165415.47756875</v>
      </c>
      <c r="AJ397" s="32" t="n">
        <f aca="false">L397+Q397</f>
        <v>39838</v>
      </c>
      <c r="AK397" s="56" t="s">
        <v>73</v>
      </c>
      <c r="AL397" s="56" t="s">
        <v>73</v>
      </c>
      <c r="AM397" s="56" t="n">
        <v>0</v>
      </c>
      <c r="AN397" s="32" t="n">
        <f aca="false">+AJ397-AM397</f>
        <v>39838</v>
      </c>
      <c r="AO397" s="32" t="n">
        <f aca="false">AC397-AJ397</f>
        <v>164459</v>
      </c>
      <c r="AP397" s="2" t="n">
        <v>35820</v>
      </c>
      <c r="AQ397" s="56" t="s">
        <v>73</v>
      </c>
      <c r="AR397" s="56" t="s">
        <v>73</v>
      </c>
      <c r="AS397" s="56" t="s">
        <v>73</v>
      </c>
      <c r="AX397" s="32" t="n">
        <f aca="false">+M397</f>
        <v>47007</v>
      </c>
      <c r="AY397" s="32" t="n">
        <f aca="false">+N397</f>
        <v>2500</v>
      </c>
      <c r="AZ397" s="32" t="n">
        <f aca="false">+R397</f>
        <v>45641.9725</v>
      </c>
      <c r="BA397" s="32" t="n">
        <f aca="false">+'load Info'!S397</f>
        <v>0</v>
      </c>
      <c r="BB397" s="32" t="n">
        <f aca="false">+X397</f>
        <v>2070</v>
      </c>
      <c r="BE397" s="57" t="n">
        <f aca="false">IF(AX397&lt;0,AX397,0)</f>
        <v>0</v>
      </c>
      <c r="BF397" s="57" t="n">
        <f aca="false">IF(AY397&lt;0,AY397,0)</f>
        <v>0</v>
      </c>
      <c r="BG397" s="57" t="n">
        <f aca="false">IF(AZ397&lt;0,AZ397,0)</f>
        <v>0</v>
      </c>
      <c r="BH397" s="57" t="n">
        <f aca="false">IF(BA397&lt;0,BA397,0)</f>
        <v>0</v>
      </c>
      <c r="BI397" s="57" t="n">
        <f aca="false">IF(BB397&lt;0,BB397,0)</f>
        <v>0</v>
      </c>
      <c r="BJ397" s="32" t="n">
        <f aca="false">SUM(BE397:BI397)</f>
        <v>0</v>
      </c>
    </row>
    <row r="398" customFormat="false" ht="12.75" hidden="false" customHeight="false" outlineLevel="0" collapsed="false">
      <c r="B398" s="9" t="n">
        <f aca="false">+MONTH(D398)</f>
        <v>1</v>
      </c>
      <c r="D398" s="2" t="n">
        <v>35821</v>
      </c>
      <c r="E398" s="62" t="n">
        <v>27</v>
      </c>
      <c r="F398" s="62" t="n">
        <v>22</v>
      </c>
      <c r="G398" s="62" t="n">
        <v>30</v>
      </c>
      <c r="H398" s="62" t="n">
        <v>46</v>
      </c>
      <c r="I398" s="50" t="n">
        <f aca="false">AVERAGE(G398:H398)</f>
        <v>38</v>
      </c>
      <c r="J398" s="37" t="s">
        <v>72</v>
      </c>
      <c r="K398" s="5" t="n">
        <v>24271</v>
      </c>
      <c r="L398" s="54" t="n">
        <v>27442</v>
      </c>
      <c r="M398" s="54" t="n">
        <v>42486</v>
      </c>
      <c r="N398" s="54" t="n">
        <v>0</v>
      </c>
      <c r="O398" s="63"/>
      <c r="P398" s="5" t="n">
        <v>25941</v>
      </c>
      <c r="Q398" s="54" t="n">
        <v>12215</v>
      </c>
      <c r="R398" s="63" t="n">
        <v>43512.6625</v>
      </c>
      <c r="S398" s="54" t="n">
        <v>0</v>
      </c>
      <c r="T398" s="54"/>
      <c r="U398" s="54" t="n">
        <v>-204.17165625</v>
      </c>
      <c r="V398" s="5" t="n">
        <v>0</v>
      </c>
      <c r="W398" s="54" t="n">
        <v>10199</v>
      </c>
      <c r="X398" s="54" t="n">
        <v>2070</v>
      </c>
      <c r="Y398" s="54" t="n">
        <v>8200</v>
      </c>
      <c r="Z398" s="63" t="n">
        <v>-205</v>
      </c>
      <c r="AA398" s="54" t="n">
        <v>0</v>
      </c>
      <c r="AB398" s="53" t="n">
        <f aca="false">SUM(K398:Z398)</f>
        <v>195927.49084375</v>
      </c>
      <c r="AC398" s="54" t="n">
        <v>194927</v>
      </c>
      <c r="AD398" s="54" t="n">
        <v>14217</v>
      </c>
      <c r="AE398" s="54" t="n">
        <v>25386</v>
      </c>
      <c r="AF398" s="54" t="n">
        <v>14548</v>
      </c>
      <c r="AG398" s="54" t="n">
        <v>5313</v>
      </c>
      <c r="AH398" s="53" t="n">
        <f aca="false">SUM(AC398:AG398)</f>
        <v>254391</v>
      </c>
      <c r="AI398" s="55" t="n">
        <f aca="false">+AB398-L398-Q398</f>
        <v>156270.49084375</v>
      </c>
      <c r="AJ398" s="32" t="n">
        <f aca="false">L398+Q398</f>
        <v>39657</v>
      </c>
      <c r="AK398" s="56" t="s">
        <v>73</v>
      </c>
      <c r="AL398" s="56" t="s">
        <v>73</v>
      </c>
      <c r="AM398" s="56" t="n">
        <v>0</v>
      </c>
      <c r="AN398" s="32" t="n">
        <f aca="false">+AJ398-AM398</f>
        <v>39657</v>
      </c>
      <c r="AO398" s="32" t="n">
        <f aca="false">AC398-AJ398</f>
        <v>155270</v>
      </c>
      <c r="AP398" s="2" t="n">
        <v>35821</v>
      </c>
      <c r="AQ398" s="56" t="s">
        <v>73</v>
      </c>
      <c r="AR398" s="56" t="s">
        <v>73</v>
      </c>
      <c r="AS398" s="56" t="s">
        <v>73</v>
      </c>
      <c r="AX398" s="32" t="n">
        <f aca="false">+M398</f>
        <v>42486</v>
      </c>
      <c r="AY398" s="32" t="n">
        <f aca="false">+N398</f>
        <v>0</v>
      </c>
      <c r="AZ398" s="32" t="n">
        <f aca="false">+R398</f>
        <v>43512.6625</v>
      </c>
      <c r="BA398" s="32" t="n">
        <f aca="false">+'load Info'!S398</f>
        <v>0</v>
      </c>
      <c r="BB398" s="32" t="n">
        <f aca="false">+X398</f>
        <v>2070</v>
      </c>
      <c r="BE398" s="57" t="n">
        <f aca="false">IF(AX398&lt;0,AX398,0)</f>
        <v>0</v>
      </c>
      <c r="BF398" s="57" t="n">
        <f aca="false">IF(AY398&lt;0,AY398,0)</f>
        <v>0</v>
      </c>
      <c r="BG398" s="57" t="n">
        <f aca="false">IF(AZ398&lt;0,AZ398,0)</f>
        <v>0</v>
      </c>
      <c r="BH398" s="57" t="n">
        <f aca="false">IF(BA398&lt;0,BA398,0)</f>
        <v>0</v>
      </c>
      <c r="BI398" s="57" t="n">
        <f aca="false">IF(BB398&lt;0,BB398,0)</f>
        <v>0</v>
      </c>
      <c r="BJ398" s="32" t="n">
        <f aca="false">SUM(BE398:BI398)</f>
        <v>0</v>
      </c>
    </row>
    <row r="399" customFormat="false" ht="12.75" hidden="false" customHeight="false" outlineLevel="0" collapsed="false">
      <c r="B399" s="9" t="n">
        <f aca="false">+MONTH(D399)</f>
        <v>1</v>
      </c>
      <c r="D399" s="2" t="n">
        <v>35822</v>
      </c>
      <c r="E399" s="62" t="n">
        <v>16</v>
      </c>
      <c r="F399" s="62" t="n">
        <v>14</v>
      </c>
      <c r="G399" s="62" t="n">
        <v>41</v>
      </c>
      <c r="H399" s="62" t="n">
        <v>56</v>
      </c>
      <c r="I399" s="50" t="n">
        <f aca="false">AVERAGE(G399:H399)</f>
        <v>48.5</v>
      </c>
      <c r="J399" s="37" t="s">
        <v>72</v>
      </c>
      <c r="K399" s="5" t="n">
        <v>24271</v>
      </c>
      <c r="L399" s="54" t="n">
        <v>28991</v>
      </c>
      <c r="M399" s="54" t="n">
        <v>29705</v>
      </c>
      <c r="N399" s="54" t="n">
        <v>0</v>
      </c>
      <c r="O399" s="63"/>
      <c r="P399" s="5" t="n">
        <v>20891</v>
      </c>
      <c r="Q399" s="54" t="n">
        <v>12153</v>
      </c>
      <c r="R399" s="63" t="n">
        <v>11130.16</v>
      </c>
      <c r="S399" s="54" t="n">
        <v>0</v>
      </c>
      <c r="T399" s="54"/>
      <c r="U399" s="54" t="n">
        <v>-110.4354</v>
      </c>
      <c r="V399" s="5" t="n">
        <v>0</v>
      </c>
      <c r="W399" s="54" t="n">
        <v>18599</v>
      </c>
      <c r="X399" s="54" t="n">
        <v>2070</v>
      </c>
      <c r="Y399" s="54" t="n">
        <v>7300</v>
      </c>
      <c r="Z399" s="63" t="n">
        <v>-280</v>
      </c>
      <c r="AA399" s="54" t="n">
        <v>0</v>
      </c>
      <c r="AB399" s="53" t="n">
        <f aca="false">SUM(K399:Z399)</f>
        <v>154719.7246</v>
      </c>
      <c r="AC399" s="54" t="n">
        <v>160528</v>
      </c>
      <c r="AD399" s="54" t="n">
        <v>2136</v>
      </c>
      <c r="AE399" s="54" t="n">
        <v>41081</v>
      </c>
      <c r="AF399" s="54" t="n">
        <v>15218</v>
      </c>
      <c r="AG399" s="54" t="n">
        <v>7195</v>
      </c>
      <c r="AH399" s="53" t="n">
        <f aca="false">SUM(AC399:AG399)</f>
        <v>226158</v>
      </c>
      <c r="AI399" s="55" t="n">
        <f aca="false">+AB399-L399-Q399</f>
        <v>113575.7246</v>
      </c>
      <c r="AJ399" s="32" t="n">
        <f aca="false">L399+Q399</f>
        <v>41144</v>
      </c>
      <c r="AK399" s="56" t="s">
        <v>73</v>
      </c>
      <c r="AL399" s="56" t="s">
        <v>73</v>
      </c>
      <c r="AM399" s="56" t="n">
        <v>0</v>
      </c>
      <c r="AN399" s="32" t="n">
        <f aca="false">+AJ399-AM399</f>
        <v>41144</v>
      </c>
      <c r="AO399" s="32" t="n">
        <f aca="false">AC399-AJ399</f>
        <v>119384</v>
      </c>
      <c r="AP399" s="2" t="n">
        <v>35822</v>
      </c>
      <c r="AQ399" s="56" t="s">
        <v>73</v>
      </c>
      <c r="AR399" s="56" t="s">
        <v>73</v>
      </c>
      <c r="AS399" s="56" t="s">
        <v>73</v>
      </c>
      <c r="AX399" s="32" t="n">
        <f aca="false">+M399</f>
        <v>29705</v>
      </c>
      <c r="AY399" s="32" t="n">
        <f aca="false">+N399</f>
        <v>0</v>
      </c>
      <c r="AZ399" s="32" t="n">
        <f aca="false">+R399</f>
        <v>11130.16</v>
      </c>
      <c r="BA399" s="32" t="n">
        <f aca="false">+'load Info'!S399</f>
        <v>0</v>
      </c>
      <c r="BB399" s="32" t="n">
        <f aca="false">+X399</f>
        <v>2070</v>
      </c>
      <c r="BE399" s="57" t="n">
        <f aca="false">IF(AX399&lt;0,AX399,0)</f>
        <v>0</v>
      </c>
      <c r="BF399" s="57" t="n">
        <f aca="false">IF(AY399&lt;0,AY399,0)</f>
        <v>0</v>
      </c>
      <c r="BG399" s="57" t="n">
        <f aca="false">IF(AZ399&lt;0,AZ399,0)</f>
        <v>0</v>
      </c>
      <c r="BH399" s="57" t="n">
        <f aca="false">IF(BA399&lt;0,BA399,0)</f>
        <v>0</v>
      </c>
      <c r="BI399" s="57" t="n">
        <f aca="false">IF(BB399&lt;0,BB399,0)</f>
        <v>0</v>
      </c>
      <c r="BJ399" s="32" t="n">
        <f aca="false">SUM(BE399:BI399)</f>
        <v>0</v>
      </c>
    </row>
    <row r="400" customFormat="false" ht="12.75" hidden="false" customHeight="false" outlineLevel="0" collapsed="false">
      <c r="B400" s="9" t="n">
        <f aca="false">+MONTH(D400)</f>
        <v>1</v>
      </c>
      <c r="D400" s="2" t="n">
        <v>35823</v>
      </c>
      <c r="E400" s="62" t="n">
        <v>19</v>
      </c>
      <c r="F400" s="62" t="n">
        <v>23</v>
      </c>
      <c r="G400" s="62" t="n">
        <v>40</v>
      </c>
      <c r="H400" s="62" t="n">
        <v>52</v>
      </c>
      <c r="I400" s="50" t="n">
        <f aca="false">AVERAGE(G400:H400)</f>
        <v>46</v>
      </c>
      <c r="J400" s="37" t="s">
        <v>72</v>
      </c>
      <c r="K400" s="5" t="n">
        <v>20393</v>
      </c>
      <c r="L400" s="54" t="n">
        <v>28125</v>
      </c>
      <c r="M400" s="54" t="n">
        <v>47220</v>
      </c>
      <c r="N400" s="54" t="n">
        <v>13000</v>
      </c>
      <c r="O400" s="63"/>
      <c r="P400" s="5" t="n">
        <v>20891</v>
      </c>
      <c r="Q400" s="54" t="n">
        <v>13371</v>
      </c>
      <c r="R400" s="63" t="n">
        <v>51121.9275</v>
      </c>
      <c r="S400" s="54" t="n">
        <v>0</v>
      </c>
      <c r="T400" s="54"/>
      <c r="U400" s="54" t="n">
        <v>-213.45981875</v>
      </c>
      <c r="V400" s="5" t="n">
        <v>0</v>
      </c>
      <c r="W400" s="54" t="n">
        <v>19099</v>
      </c>
      <c r="X400" s="54" t="n">
        <v>2070</v>
      </c>
      <c r="Y400" s="54" t="n">
        <v>7300</v>
      </c>
      <c r="Z400" s="63" t="n">
        <v>-285</v>
      </c>
      <c r="AA400" s="54" t="n">
        <v>0</v>
      </c>
      <c r="AB400" s="53" t="n">
        <f aca="false">SUM(K400:Z400)</f>
        <v>222092.46768125</v>
      </c>
      <c r="AC400" s="54" t="n">
        <v>217159</v>
      </c>
      <c r="AD400" s="54" t="n">
        <v>1</v>
      </c>
      <c r="AE400" s="54" t="n">
        <v>38738</v>
      </c>
      <c r="AF400" s="54" t="n">
        <v>15830</v>
      </c>
      <c r="AG400" s="54" t="n">
        <v>7391</v>
      </c>
      <c r="AH400" s="53" t="n">
        <f aca="false">SUM(AC400:AG400)</f>
        <v>279119</v>
      </c>
      <c r="AI400" s="55" t="n">
        <f aca="false">+AB400-L400-Q400</f>
        <v>180596.46768125</v>
      </c>
      <c r="AJ400" s="32" t="n">
        <f aca="false">L400+Q400</f>
        <v>41496</v>
      </c>
      <c r="AK400" s="56" t="s">
        <v>73</v>
      </c>
      <c r="AL400" s="56" t="s">
        <v>73</v>
      </c>
      <c r="AM400" s="56" t="n">
        <v>0</v>
      </c>
      <c r="AN400" s="32" t="n">
        <f aca="false">+AJ400-AM400</f>
        <v>41496</v>
      </c>
      <c r="AO400" s="32" t="n">
        <f aca="false">AC400-AJ400</f>
        <v>175663</v>
      </c>
      <c r="AP400" s="2" t="n">
        <v>35823</v>
      </c>
      <c r="AQ400" s="56" t="s">
        <v>73</v>
      </c>
      <c r="AR400" s="56" t="s">
        <v>73</v>
      </c>
      <c r="AS400" s="56" t="s">
        <v>73</v>
      </c>
      <c r="AX400" s="32" t="n">
        <f aca="false">+M400</f>
        <v>47220</v>
      </c>
      <c r="AY400" s="32" t="n">
        <f aca="false">+N400</f>
        <v>13000</v>
      </c>
      <c r="AZ400" s="32" t="n">
        <f aca="false">+R400</f>
        <v>51121.9275</v>
      </c>
      <c r="BA400" s="32" t="n">
        <f aca="false">+'load Info'!S400</f>
        <v>0</v>
      </c>
      <c r="BB400" s="32" t="n">
        <f aca="false">+X400</f>
        <v>2070</v>
      </c>
      <c r="BE400" s="57" t="n">
        <f aca="false">IF(AX400&lt;0,AX400,0)</f>
        <v>0</v>
      </c>
      <c r="BF400" s="57" t="n">
        <f aca="false">IF(AY400&lt;0,AY400,0)</f>
        <v>0</v>
      </c>
      <c r="BG400" s="57" t="n">
        <f aca="false">IF(AZ400&lt;0,AZ400,0)</f>
        <v>0</v>
      </c>
      <c r="BH400" s="57" t="n">
        <f aca="false">IF(BA400&lt;0,BA400,0)</f>
        <v>0</v>
      </c>
      <c r="BI400" s="57" t="n">
        <f aca="false">IF(BB400&lt;0,BB400,0)</f>
        <v>0</v>
      </c>
      <c r="BJ400" s="32" t="n">
        <f aca="false">SUM(BE400:BI400)</f>
        <v>0</v>
      </c>
    </row>
    <row r="401" customFormat="false" ht="12.75" hidden="false" customHeight="false" outlineLevel="0" collapsed="false">
      <c r="B401" s="9" t="n">
        <f aca="false">+MONTH(D401)</f>
        <v>1</v>
      </c>
      <c r="D401" s="2" t="n">
        <v>35824</v>
      </c>
      <c r="E401" s="62" t="n">
        <v>17</v>
      </c>
      <c r="F401" s="62" t="n">
        <v>19</v>
      </c>
      <c r="G401" s="62" t="n">
        <v>40</v>
      </c>
      <c r="H401" s="62" t="n">
        <v>55</v>
      </c>
      <c r="I401" s="50" t="n">
        <f aca="false">AVERAGE(G401:H401)</f>
        <v>47.5</v>
      </c>
      <c r="J401" s="37" t="s">
        <v>72</v>
      </c>
      <c r="K401" s="5" t="n">
        <v>20393</v>
      </c>
      <c r="L401" s="54" t="n">
        <v>28125</v>
      </c>
      <c r="M401" s="54" t="n">
        <v>19700</v>
      </c>
      <c r="N401" s="54" t="n">
        <v>0</v>
      </c>
      <c r="O401" s="63"/>
      <c r="P401" s="5" t="n">
        <v>20891</v>
      </c>
      <c r="Q401" s="54" t="n">
        <v>13121</v>
      </c>
      <c r="R401" s="63" t="n">
        <v>26031.735</v>
      </c>
      <c r="S401" s="54" t="n">
        <v>0</v>
      </c>
      <c r="T401" s="54"/>
      <c r="U401" s="54" t="n">
        <v>-150.1093375</v>
      </c>
      <c r="V401" s="5" t="n">
        <v>0</v>
      </c>
      <c r="W401" s="54" t="n">
        <v>19099</v>
      </c>
      <c r="X401" s="54" t="n">
        <v>2070</v>
      </c>
      <c r="Y401" s="54" t="n">
        <v>7300</v>
      </c>
      <c r="Z401" s="63" t="n">
        <v>-285</v>
      </c>
      <c r="AA401" s="54" t="n">
        <v>0</v>
      </c>
      <c r="AB401" s="53" t="n">
        <f aca="false">SUM(K401:Z401)</f>
        <v>156295.6256625</v>
      </c>
      <c r="AC401" s="54" t="n">
        <v>160064</v>
      </c>
      <c r="AD401" s="54" t="n">
        <v>1</v>
      </c>
      <c r="AE401" s="54" t="n">
        <v>15889</v>
      </c>
      <c r="AF401" s="54" t="n">
        <v>12186</v>
      </c>
      <c r="AG401" s="54" t="n">
        <v>6973</v>
      </c>
      <c r="AH401" s="53" t="n">
        <f aca="false">SUM(AC401:AG401)</f>
        <v>195113</v>
      </c>
      <c r="AI401" s="55" t="n">
        <f aca="false">+AB401-L401-Q401</f>
        <v>115049.6256625</v>
      </c>
      <c r="AJ401" s="32" t="n">
        <f aca="false">L401+Q401</f>
        <v>41246</v>
      </c>
      <c r="AK401" s="56" t="s">
        <v>73</v>
      </c>
      <c r="AL401" s="56" t="s">
        <v>73</v>
      </c>
      <c r="AM401" s="56" t="n">
        <v>0</v>
      </c>
      <c r="AN401" s="32" t="n">
        <f aca="false">+AJ401-AM401</f>
        <v>41246</v>
      </c>
      <c r="AO401" s="32" t="n">
        <f aca="false">AC401-AJ401</f>
        <v>118818</v>
      </c>
      <c r="AP401" s="2" t="n">
        <v>35824</v>
      </c>
      <c r="AQ401" s="56" t="s">
        <v>73</v>
      </c>
      <c r="AR401" s="56" t="s">
        <v>73</v>
      </c>
      <c r="AS401" s="56" t="s">
        <v>73</v>
      </c>
      <c r="AX401" s="32" t="n">
        <f aca="false">+M401</f>
        <v>19700</v>
      </c>
      <c r="AY401" s="32" t="n">
        <f aca="false">+N401</f>
        <v>0</v>
      </c>
      <c r="AZ401" s="32" t="n">
        <f aca="false">+R401</f>
        <v>26031.735</v>
      </c>
      <c r="BA401" s="32" t="n">
        <f aca="false">+'load Info'!S401</f>
        <v>0</v>
      </c>
      <c r="BB401" s="32" t="n">
        <f aca="false">+X401</f>
        <v>2070</v>
      </c>
      <c r="BE401" s="57" t="n">
        <f aca="false">IF(AX401&lt;0,AX401,0)</f>
        <v>0</v>
      </c>
      <c r="BF401" s="57" t="n">
        <f aca="false">IF(AY401&lt;0,AY401,0)</f>
        <v>0</v>
      </c>
      <c r="BG401" s="57" t="n">
        <f aca="false">IF(AZ401&lt;0,AZ401,0)</f>
        <v>0</v>
      </c>
      <c r="BH401" s="57" t="n">
        <f aca="false">IF(BA401&lt;0,BA401,0)</f>
        <v>0</v>
      </c>
      <c r="BI401" s="57" t="n">
        <f aca="false">IF(BB401&lt;0,BB401,0)</f>
        <v>0</v>
      </c>
      <c r="BJ401" s="32" t="n">
        <f aca="false">SUM(BE401:BI401)</f>
        <v>0</v>
      </c>
    </row>
    <row r="402" customFormat="false" ht="12.75" hidden="false" customHeight="false" outlineLevel="0" collapsed="false">
      <c r="B402" s="9" t="n">
        <f aca="false">+MONTH(D402)</f>
        <v>1</v>
      </c>
      <c r="D402" s="2" t="n">
        <v>35825</v>
      </c>
      <c r="E402" s="62" t="n">
        <v>21</v>
      </c>
      <c r="F402" s="62" t="n">
        <v>23</v>
      </c>
      <c r="G402" s="62" t="n">
        <v>38</v>
      </c>
      <c r="H402" s="62" t="n">
        <v>50</v>
      </c>
      <c r="I402" s="50" t="n">
        <f aca="false">AVERAGE(G402:H402)</f>
        <v>44</v>
      </c>
      <c r="J402" s="37" t="s">
        <v>72</v>
      </c>
      <c r="K402" s="5" t="n">
        <v>23679</v>
      </c>
      <c r="L402" s="54" t="n">
        <v>28032</v>
      </c>
      <c r="M402" s="54" t="n">
        <v>28095</v>
      </c>
      <c r="N402" s="54" t="n">
        <v>0</v>
      </c>
      <c r="O402" s="63"/>
      <c r="P402" s="5" t="n">
        <v>20891</v>
      </c>
      <c r="Q402" s="54" t="n">
        <v>13581</v>
      </c>
      <c r="R402" s="63" t="n">
        <v>36124.05</v>
      </c>
      <c r="S402" s="54" t="n">
        <v>0</v>
      </c>
      <c r="T402" s="54"/>
      <c r="U402" s="54" t="n">
        <v>-176.490125</v>
      </c>
      <c r="V402" s="5" t="n">
        <v>0</v>
      </c>
      <c r="W402" s="54" t="n">
        <v>22099</v>
      </c>
      <c r="X402" s="54" t="n">
        <v>2070</v>
      </c>
      <c r="Y402" s="54" t="n">
        <v>7300</v>
      </c>
      <c r="Z402" s="63" t="n">
        <v>-315</v>
      </c>
      <c r="AA402" s="54" t="n">
        <v>0</v>
      </c>
      <c r="AB402" s="53" t="n">
        <f aca="false">SUM(K402:Z402)</f>
        <v>181379.559875</v>
      </c>
      <c r="AC402" s="54" t="n">
        <v>184245</v>
      </c>
      <c r="AD402" s="54" t="n">
        <v>1</v>
      </c>
      <c r="AE402" s="54" t="n">
        <v>0</v>
      </c>
      <c r="AF402" s="54" t="n">
        <v>13580</v>
      </c>
      <c r="AG402" s="54" t="n">
        <v>5190</v>
      </c>
      <c r="AH402" s="53" t="n">
        <f aca="false">SUM(AC402:AG402)</f>
        <v>203016</v>
      </c>
      <c r="AI402" s="55" t="n">
        <f aca="false">+AB402-L402-Q402</f>
        <v>139766.559875</v>
      </c>
      <c r="AJ402" s="32" t="n">
        <f aca="false">L402+Q402</f>
        <v>41613</v>
      </c>
      <c r="AK402" s="56" t="s">
        <v>73</v>
      </c>
      <c r="AL402" s="56" t="s">
        <v>73</v>
      </c>
      <c r="AM402" s="56" t="n">
        <v>0</v>
      </c>
      <c r="AN402" s="32" t="n">
        <f aca="false">+AJ402-AM402</f>
        <v>41613</v>
      </c>
      <c r="AO402" s="32" t="n">
        <f aca="false">AC402-AJ402</f>
        <v>142632</v>
      </c>
      <c r="AP402" s="2" t="n">
        <v>35825</v>
      </c>
      <c r="AQ402" s="56" t="s">
        <v>73</v>
      </c>
      <c r="AR402" s="56" t="s">
        <v>73</v>
      </c>
      <c r="AS402" s="56" t="s">
        <v>73</v>
      </c>
      <c r="AX402" s="32" t="n">
        <f aca="false">+M402</f>
        <v>28095</v>
      </c>
      <c r="AY402" s="32" t="n">
        <f aca="false">+N402</f>
        <v>0</v>
      </c>
      <c r="AZ402" s="32" t="n">
        <f aca="false">+R402</f>
        <v>36124.05</v>
      </c>
      <c r="BA402" s="32" t="n">
        <f aca="false">+'load Info'!S402</f>
        <v>0</v>
      </c>
      <c r="BB402" s="32" t="n">
        <f aca="false">+X402</f>
        <v>2070</v>
      </c>
      <c r="BE402" s="57" t="n">
        <f aca="false">IF(AX402&lt;0,AX402,0)</f>
        <v>0</v>
      </c>
      <c r="BF402" s="57" t="n">
        <f aca="false">IF(AY402&lt;0,AY402,0)</f>
        <v>0</v>
      </c>
      <c r="BG402" s="57" t="n">
        <f aca="false">IF(AZ402&lt;0,AZ402,0)</f>
        <v>0</v>
      </c>
      <c r="BH402" s="57" t="n">
        <f aca="false">IF(BA402&lt;0,BA402,0)</f>
        <v>0</v>
      </c>
      <c r="BI402" s="57" t="n">
        <f aca="false">IF(BB402&lt;0,BB402,0)</f>
        <v>0</v>
      </c>
      <c r="BJ402" s="32" t="n">
        <f aca="false">SUM(BE402:BI402)</f>
        <v>0</v>
      </c>
    </row>
    <row r="403" customFormat="false" ht="12.75" hidden="false" customHeight="false" outlineLevel="0" collapsed="false">
      <c r="B403" s="9" t="n">
        <f aca="false">+MONTH(D403)</f>
        <v>1</v>
      </c>
      <c r="D403" s="2" t="n">
        <v>35826</v>
      </c>
      <c r="E403" s="62" t="n">
        <v>25</v>
      </c>
      <c r="F403" s="62" t="n">
        <v>26</v>
      </c>
      <c r="G403" s="62" t="n">
        <v>35</v>
      </c>
      <c r="H403" s="62" t="n">
        <v>44</v>
      </c>
      <c r="I403" s="50" t="n">
        <f aca="false">AVERAGE(G403:H403)</f>
        <v>39.5</v>
      </c>
      <c r="J403" s="37" t="s">
        <v>72</v>
      </c>
      <c r="K403" s="5" t="n">
        <v>27679</v>
      </c>
      <c r="L403" s="54" t="n">
        <v>32532</v>
      </c>
      <c r="M403" s="54" t="n">
        <v>19595</v>
      </c>
      <c r="N403" s="54" t="n">
        <v>0</v>
      </c>
      <c r="O403" s="63"/>
      <c r="P403" s="5" t="n">
        <v>20891</v>
      </c>
      <c r="Q403" s="54" t="n">
        <v>13581</v>
      </c>
      <c r="R403" s="63" t="n">
        <v>47661.8225</v>
      </c>
      <c r="S403" s="54" t="n">
        <v>0</v>
      </c>
      <c r="T403" s="54"/>
      <c r="U403" s="54" t="n">
        <v>-205.33455625</v>
      </c>
      <c r="V403" s="5" t="n">
        <v>0</v>
      </c>
      <c r="W403" s="54" t="n">
        <v>22099</v>
      </c>
      <c r="X403" s="54" t="n">
        <v>2070</v>
      </c>
      <c r="Y403" s="54" t="n">
        <v>7300</v>
      </c>
      <c r="Z403" s="63" t="n">
        <v>-315</v>
      </c>
      <c r="AA403" s="54" t="n">
        <v>0</v>
      </c>
      <c r="AB403" s="53" t="n">
        <f aca="false">SUM(K403:Z403)</f>
        <v>192888.48794375</v>
      </c>
      <c r="AC403" s="54" t="n">
        <v>209821</v>
      </c>
      <c r="AD403" s="54" t="n">
        <v>1</v>
      </c>
      <c r="AE403" s="54" t="n">
        <v>0</v>
      </c>
      <c r="AF403" s="54" t="n">
        <v>13580</v>
      </c>
      <c r="AG403" s="54" t="n">
        <v>6792</v>
      </c>
      <c r="AH403" s="53" t="n">
        <f aca="false">SUM(AC403:AG403)</f>
        <v>230194</v>
      </c>
      <c r="AI403" s="55" t="n">
        <f aca="false">+AB403-L403-Q403</f>
        <v>146775.48794375</v>
      </c>
      <c r="AJ403" s="32" t="n">
        <f aca="false">L403+Q403</f>
        <v>46113</v>
      </c>
      <c r="AK403" s="56" t="s">
        <v>73</v>
      </c>
      <c r="AL403" s="56" t="s">
        <v>73</v>
      </c>
      <c r="AM403" s="56" t="n">
        <v>0</v>
      </c>
      <c r="AN403" s="32" t="n">
        <f aca="false">+AJ403-AM403</f>
        <v>46113</v>
      </c>
      <c r="AO403" s="32" t="n">
        <f aca="false">AC403-AJ403</f>
        <v>163708</v>
      </c>
      <c r="AP403" s="2" t="n">
        <v>35826</v>
      </c>
      <c r="AQ403" s="56" t="s">
        <v>73</v>
      </c>
      <c r="AR403" s="56" t="s">
        <v>73</v>
      </c>
      <c r="AS403" s="56" t="s">
        <v>73</v>
      </c>
      <c r="AX403" s="32" t="n">
        <f aca="false">+M403</f>
        <v>19595</v>
      </c>
      <c r="AY403" s="32" t="n">
        <f aca="false">+N403</f>
        <v>0</v>
      </c>
      <c r="AZ403" s="32" t="n">
        <f aca="false">+R403</f>
        <v>47661.8225</v>
      </c>
      <c r="BA403" s="32" t="n">
        <f aca="false">+'load Info'!S403</f>
        <v>0</v>
      </c>
      <c r="BB403" s="32" t="n">
        <f aca="false">+X403</f>
        <v>2070</v>
      </c>
      <c r="BE403" s="57" t="n">
        <f aca="false">IF(AX403&lt;0,AX403,0)</f>
        <v>0</v>
      </c>
      <c r="BF403" s="57" t="n">
        <f aca="false">IF(AY403&lt;0,AY403,0)</f>
        <v>0</v>
      </c>
      <c r="BG403" s="57" t="n">
        <f aca="false">IF(AZ403&lt;0,AZ403,0)</f>
        <v>0</v>
      </c>
      <c r="BH403" s="57" t="n">
        <f aca="false">IF(BA403&lt;0,BA403,0)</f>
        <v>0</v>
      </c>
      <c r="BI403" s="57" t="n">
        <f aca="false">IF(BB403&lt;0,BB403,0)</f>
        <v>0</v>
      </c>
      <c r="BJ403" s="32" t="n">
        <f aca="false">SUM(BE403:BI403)</f>
        <v>0</v>
      </c>
    </row>
    <row r="404" customFormat="false" ht="12.75" hidden="false" customHeight="false" outlineLevel="0" collapsed="false">
      <c r="B404" s="9" t="n">
        <f aca="false">+MONTH(D404)</f>
        <v>2</v>
      </c>
      <c r="D404" s="2" t="n">
        <v>35827</v>
      </c>
      <c r="E404" s="62" t="n">
        <v>26</v>
      </c>
      <c r="F404" s="62" t="n">
        <v>28</v>
      </c>
      <c r="G404" s="62" t="n">
        <v>33</v>
      </c>
      <c r="H404" s="62" t="n">
        <v>44</v>
      </c>
      <c r="I404" s="50" t="n">
        <f aca="false">AVERAGE(G404:H404)</f>
        <v>38.5</v>
      </c>
      <c r="J404" s="37" t="s">
        <v>72</v>
      </c>
      <c r="K404" s="5" t="n">
        <v>32480</v>
      </c>
      <c r="L404" s="54" t="n">
        <v>16266</v>
      </c>
      <c r="M404" s="54" t="n">
        <v>45269</v>
      </c>
      <c r="N404" s="54" t="n">
        <v>0</v>
      </c>
      <c r="O404" s="63"/>
      <c r="P404" s="5" t="n">
        <v>15891</v>
      </c>
      <c r="Q404" s="54" t="n">
        <v>23300</v>
      </c>
      <c r="R404" s="63" t="n">
        <v>41725.7875</v>
      </c>
      <c r="S404" s="54" t="n">
        <v>0</v>
      </c>
      <c r="T404" s="54"/>
      <c r="U404" s="54" t="n">
        <v>-202.29196875</v>
      </c>
      <c r="V404" s="5" t="n">
        <v>0</v>
      </c>
      <c r="W404" s="54" t="n">
        <v>14400</v>
      </c>
      <c r="X404" s="54" t="n">
        <v>2049</v>
      </c>
      <c r="Y404" s="54" t="n">
        <v>7300</v>
      </c>
      <c r="Z404" s="63" t="n">
        <v>-237</v>
      </c>
      <c r="AA404" s="54" t="n">
        <v>0</v>
      </c>
      <c r="AB404" s="53" t="n">
        <f aca="false">SUM(K404:Z404)</f>
        <v>198241.49553125</v>
      </c>
      <c r="AC404" s="54" t="n">
        <v>198619</v>
      </c>
      <c r="AD404" s="54" t="n">
        <v>24</v>
      </c>
      <c r="AE404" s="54" t="n">
        <v>3979</v>
      </c>
      <c r="AF404" s="54" t="n">
        <v>14423</v>
      </c>
      <c r="AG404" s="54" t="n">
        <v>5777</v>
      </c>
      <c r="AH404" s="53" t="n">
        <f aca="false">SUM(AC404:AG404)</f>
        <v>222822</v>
      </c>
      <c r="AI404" s="55" t="n">
        <f aca="false">+AB404-L404-Q404</f>
        <v>158675.49553125</v>
      </c>
      <c r="AJ404" s="32" t="n">
        <f aca="false">L404+Q404</f>
        <v>39566</v>
      </c>
      <c r="AK404" s="56" t="s">
        <v>73</v>
      </c>
      <c r="AL404" s="56" t="s">
        <v>73</v>
      </c>
      <c r="AM404" s="56" t="n">
        <v>0</v>
      </c>
      <c r="AN404" s="32" t="n">
        <f aca="false">+AJ404-AM404</f>
        <v>39566</v>
      </c>
      <c r="AO404" s="32" t="n">
        <f aca="false">AC404-AJ404</f>
        <v>159053</v>
      </c>
      <c r="AP404" s="2" t="n">
        <v>35827</v>
      </c>
      <c r="AQ404" s="56" t="s">
        <v>73</v>
      </c>
      <c r="AR404" s="56" t="s">
        <v>73</v>
      </c>
      <c r="AS404" s="56" t="s">
        <v>73</v>
      </c>
      <c r="AX404" s="32" t="n">
        <f aca="false">+M404</f>
        <v>45269</v>
      </c>
      <c r="AY404" s="32" t="n">
        <f aca="false">+N404</f>
        <v>0</v>
      </c>
      <c r="AZ404" s="32" t="n">
        <f aca="false">+R404</f>
        <v>41725.7875</v>
      </c>
      <c r="BA404" s="32" t="n">
        <f aca="false">+'load Info'!S404</f>
        <v>0</v>
      </c>
      <c r="BB404" s="32" t="n">
        <f aca="false">+X404</f>
        <v>2049</v>
      </c>
      <c r="BE404" s="57" t="n">
        <f aca="false">IF(AX404&lt;0,AX404,0)</f>
        <v>0</v>
      </c>
      <c r="BF404" s="57" t="n">
        <f aca="false">IF(AY404&lt;0,AY404,0)</f>
        <v>0</v>
      </c>
      <c r="BG404" s="57" t="n">
        <f aca="false">IF(AZ404&lt;0,AZ404,0)</f>
        <v>0</v>
      </c>
      <c r="BH404" s="57" t="n">
        <f aca="false">IF(BA404&lt;0,BA404,0)</f>
        <v>0</v>
      </c>
      <c r="BI404" s="57" t="n">
        <f aca="false">IF(BB404&lt;0,BB404,0)</f>
        <v>0</v>
      </c>
      <c r="BJ404" s="32" t="n">
        <f aca="false">SUM(BE404:BI404)</f>
        <v>0</v>
      </c>
    </row>
    <row r="405" customFormat="false" ht="12.75" hidden="false" customHeight="false" outlineLevel="0" collapsed="false">
      <c r="B405" s="9" t="n">
        <f aca="false">+MONTH(D405)</f>
        <v>2</v>
      </c>
      <c r="D405" s="2" t="n">
        <v>35828</v>
      </c>
      <c r="E405" s="62" t="n">
        <v>22</v>
      </c>
      <c r="F405" s="62" t="n">
        <v>19</v>
      </c>
      <c r="G405" s="62" t="n">
        <v>29</v>
      </c>
      <c r="H405" s="62" t="n">
        <v>56</v>
      </c>
      <c r="I405" s="50" t="n">
        <f aca="false">AVERAGE(G405:H405)</f>
        <v>42.5</v>
      </c>
      <c r="J405" s="37" t="s">
        <v>72</v>
      </c>
      <c r="K405" s="5" t="n">
        <v>32480</v>
      </c>
      <c r="L405" s="54" t="n">
        <v>16266</v>
      </c>
      <c r="M405" s="54" t="n">
        <v>39651</v>
      </c>
      <c r="N405" s="54" t="n">
        <v>0</v>
      </c>
      <c r="O405" s="63"/>
      <c r="P405" s="5" t="n">
        <v>15891</v>
      </c>
      <c r="Q405" s="54" t="n">
        <v>23300</v>
      </c>
      <c r="R405" s="63" t="n">
        <v>43292.695</v>
      </c>
      <c r="S405" s="54" t="n">
        <v>0</v>
      </c>
      <c r="T405" s="54"/>
      <c r="U405" s="54" t="n">
        <v>-206.2092375</v>
      </c>
      <c r="V405" s="5" t="n">
        <v>0</v>
      </c>
      <c r="W405" s="54" t="n">
        <v>14400</v>
      </c>
      <c r="X405" s="54" t="n">
        <v>0</v>
      </c>
      <c r="Y405" s="54" t="n">
        <v>0</v>
      </c>
      <c r="Z405" s="63" t="n">
        <v>-144</v>
      </c>
      <c r="AA405" s="54" t="n">
        <v>0</v>
      </c>
      <c r="AB405" s="53" t="n">
        <f aca="false">SUM(K405:Z405)</f>
        <v>184930.4857625</v>
      </c>
      <c r="AC405" s="54" t="n">
        <v>172820</v>
      </c>
      <c r="AD405" s="54" t="n">
        <v>15742</v>
      </c>
      <c r="AE405" s="54" t="n">
        <v>7019</v>
      </c>
      <c r="AF405" s="54" t="n">
        <v>13585</v>
      </c>
      <c r="AG405" s="54" t="n">
        <v>4728</v>
      </c>
      <c r="AH405" s="53" t="n">
        <f aca="false">SUM(AC405:AG405)</f>
        <v>213894</v>
      </c>
      <c r="AI405" s="55" t="n">
        <f aca="false">+AB405-L405-Q405</f>
        <v>145364.4857625</v>
      </c>
      <c r="AJ405" s="32" t="n">
        <f aca="false">L405+Q405</f>
        <v>39566</v>
      </c>
      <c r="AK405" s="56" t="s">
        <v>73</v>
      </c>
      <c r="AL405" s="56" t="s">
        <v>73</v>
      </c>
      <c r="AM405" s="56" t="n">
        <v>0</v>
      </c>
      <c r="AN405" s="32" t="n">
        <f aca="false">+AJ405-AM405</f>
        <v>39566</v>
      </c>
      <c r="AO405" s="32" t="n">
        <f aca="false">AC405-AJ405</f>
        <v>133254</v>
      </c>
      <c r="AP405" s="2" t="n">
        <v>35828</v>
      </c>
      <c r="AQ405" s="56" t="s">
        <v>73</v>
      </c>
      <c r="AR405" s="56" t="s">
        <v>73</v>
      </c>
      <c r="AS405" s="56" t="s">
        <v>73</v>
      </c>
      <c r="AX405" s="32" t="n">
        <f aca="false">+M405</f>
        <v>39651</v>
      </c>
      <c r="AY405" s="32" t="n">
        <f aca="false">+N405</f>
        <v>0</v>
      </c>
      <c r="AZ405" s="32" t="n">
        <f aca="false">+R405</f>
        <v>43292.695</v>
      </c>
      <c r="BA405" s="32" t="n">
        <f aca="false">+'load Info'!S405</f>
        <v>0</v>
      </c>
      <c r="BB405" s="32" t="n">
        <f aca="false">+X405</f>
        <v>0</v>
      </c>
      <c r="BE405" s="57" t="n">
        <f aca="false">IF(AX405&lt;0,AX405,0)</f>
        <v>0</v>
      </c>
      <c r="BF405" s="57" t="n">
        <f aca="false">IF(AY405&lt;0,AY405,0)</f>
        <v>0</v>
      </c>
      <c r="BG405" s="57" t="n">
        <f aca="false">IF(AZ405&lt;0,AZ405,0)</f>
        <v>0</v>
      </c>
      <c r="BH405" s="57" t="n">
        <f aca="false">IF(BA405&lt;0,BA405,0)</f>
        <v>0</v>
      </c>
      <c r="BI405" s="57" t="n">
        <f aca="false">IF(BB405&lt;0,BB405,0)</f>
        <v>0</v>
      </c>
      <c r="BJ405" s="32" t="n">
        <f aca="false">SUM(BE405:BI405)</f>
        <v>0</v>
      </c>
    </row>
    <row r="406" customFormat="false" ht="12.75" hidden="false" customHeight="false" outlineLevel="0" collapsed="false">
      <c r="B406" s="9" t="n">
        <f aca="false">+MONTH(D406)</f>
        <v>2</v>
      </c>
      <c r="D406" s="2" t="n">
        <v>35829</v>
      </c>
      <c r="E406" s="62" t="n">
        <v>20</v>
      </c>
      <c r="F406" s="62" t="n">
        <v>19</v>
      </c>
      <c r="G406" s="62" t="n">
        <v>41</v>
      </c>
      <c r="H406" s="62" t="n">
        <v>48</v>
      </c>
      <c r="I406" s="50" t="n">
        <f aca="false">AVERAGE(G406:H406)</f>
        <v>44.5</v>
      </c>
      <c r="J406" s="37" t="s">
        <v>72</v>
      </c>
      <c r="K406" s="5" t="n">
        <v>42358</v>
      </c>
      <c r="L406" s="54" t="n">
        <v>18280</v>
      </c>
      <c r="M406" s="54" t="n">
        <v>21140</v>
      </c>
      <c r="N406" s="54" t="n">
        <v>0</v>
      </c>
      <c r="O406" s="63"/>
      <c r="P406" s="5" t="n">
        <v>8391</v>
      </c>
      <c r="Q406" s="54" t="n">
        <v>25300</v>
      </c>
      <c r="R406" s="63" t="n">
        <v>30859.975</v>
      </c>
      <c r="S406" s="54" t="n">
        <v>0</v>
      </c>
      <c r="T406" s="54"/>
      <c r="U406" s="54" t="n">
        <v>-161.3774375</v>
      </c>
      <c r="V406" s="5" t="n">
        <v>14230</v>
      </c>
      <c r="W406" s="54" t="n">
        <v>14400</v>
      </c>
      <c r="X406" s="54" t="n">
        <v>2049</v>
      </c>
      <c r="Y406" s="54" t="n">
        <v>7300</v>
      </c>
      <c r="Z406" s="63" t="n">
        <v>-380</v>
      </c>
      <c r="AA406" s="54" t="n">
        <v>0</v>
      </c>
      <c r="AB406" s="53" t="n">
        <f aca="false">SUM(K406:Z406)</f>
        <v>183766.5975625</v>
      </c>
      <c r="AC406" s="54" t="n">
        <v>183887</v>
      </c>
      <c r="AD406" s="54" t="n">
        <v>41890</v>
      </c>
      <c r="AE406" s="54" t="n">
        <v>31882</v>
      </c>
      <c r="AF406" s="54" t="n">
        <v>208.285714285714</v>
      </c>
      <c r="AG406" s="54" t="n">
        <v>5277</v>
      </c>
      <c r="AH406" s="53" t="n">
        <f aca="false">SUM(AC406:AG406)</f>
        <v>263144.285714286</v>
      </c>
      <c r="AI406" s="55" t="n">
        <f aca="false">+AB406-L406-Q406</f>
        <v>140186.5975625</v>
      </c>
      <c r="AJ406" s="32" t="n">
        <f aca="false">L406+Q406</f>
        <v>43580</v>
      </c>
      <c r="AK406" s="56" t="s">
        <v>73</v>
      </c>
      <c r="AL406" s="56" t="s">
        <v>73</v>
      </c>
      <c r="AM406" s="56" t="n">
        <v>0</v>
      </c>
      <c r="AN406" s="32" t="n">
        <f aca="false">+AJ406-AM406</f>
        <v>43580</v>
      </c>
      <c r="AO406" s="32" t="n">
        <f aca="false">AC406-AJ406</f>
        <v>140307</v>
      </c>
      <c r="AP406" s="2" t="n">
        <v>35829</v>
      </c>
      <c r="AQ406" s="56" t="s">
        <v>73</v>
      </c>
      <c r="AR406" s="56" t="s">
        <v>73</v>
      </c>
      <c r="AS406" s="56" t="s">
        <v>73</v>
      </c>
      <c r="AX406" s="32" t="n">
        <f aca="false">+M406</f>
        <v>21140</v>
      </c>
      <c r="AY406" s="32" t="n">
        <f aca="false">+N406</f>
        <v>0</v>
      </c>
      <c r="AZ406" s="32" t="n">
        <f aca="false">+R406</f>
        <v>30859.975</v>
      </c>
      <c r="BA406" s="32" t="n">
        <f aca="false">+'load Info'!S406</f>
        <v>0</v>
      </c>
      <c r="BB406" s="32" t="n">
        <f aca="false">+X406</f>
        <v>2049</v>
      </c>
      <c r="BE406" s="57" t="n">
        <f aca="false">IF(AX406&lt;0,AX406,0)</f>
        <v>0</v>
      </c>
      <c r="BF406" s="57" t="n">
        <f aca="false">IF(AY406&lt;0,AY406,0)</f>
        <v>0</v>
      </c>
      <c r="BG406" s="57" t="n">
        <f aca="false">IF(AZ406&lt;0,AZ406,0)</f>
        <v>0</v>
      </c>
      <c r="BH406" s="57" t="n">
        <f aca="false">IF(BA406&lt;0,BA406,0)</f>
        <v>0</v>
      </c>
      <c r="BI406" s="57" t="n">
        <f aca="false">IF(BB406&lt;0,BB406,0)</f>
        <v>0</v>
      </c>
      <c r="BJ406" s="32" t="n">
        <f aca="false">SUM(BE406:BI406)</f>
        <v>0</v>
      </c>
    </row>
    <row r="407" customFormat="false" ht="12.75" hidden="false" customHeight="false" outlineLevel="0" collapsed="false">
      <c r="B407" s="9" t="n">
        <f aca="false">+MONTH(D407)</f>
        <v>2</v>
      </c>
      <c r="D407" s="2" t="n">
        <v>35830</v>
      </c>
      <c r="E407" s="62" t="n">
        <v>17</v>
      </c>
      <c r="F407" s="62" t="n">
        <v>18</v>
      </c>
      <c r="G407" s="62" t="n">
        <v>45</v>
      </c>
      <c r="H407" s="62" t="n">
        <v>51</v>
      </c>
      <c r="I407" s="50" t="n">
        <f aca="false">AVERAGE(G407:H407)</f>
        <v>48</v>
      </c>
      <c r="J407" s="37" t="s">
        <v>72</v>
      </c>
      <c r="K407" s="5" t="n">
        <v>42358</v>
      </c>
      <c r="L407" s="54" t="n">
        <v>10456</v>
      </c>
      <c r="M407" s="54" t="n">
        <v>29042</v>
      </c>
      <c r="N407" s="54" t="n">
        <v>0</v>
      </c>
      <c r="O407" s="63"/>
      <c r="P407" s="5" t="n">
        <v>11167</v>
      </c>
      <c r="Q407" s="54" t="n">
        <v>29069</v>
      </c>
      <c r="R407" s="63" t="n">
        <v>37040.71</v>
      </c>
      <c r="S407" s="54" t="n">
        <v>0</v>
      </c>
      <c r="T407" s="54"/>
      <c r="U407" s="54" t="n">
        <v>-193.191775</v>
      </c>
      <c r="V407" s="5" t="n">
        <v>14230</v>
      </c>
      <c r="W407" s="54" t="n">
        <v>14400</v>
      </c>
      <c r="X407" s="54" t="n">
        <v>2049</v>
      </c>
      <c r="Y407" s="54" t="n">
        <v>7300</v>
      </c>
      <c r="Z407" s="63" t="n">
        <v>-380</v>
      </c>
      <c r="AA407" s="54" t="n">
        <v>0</v>
      </c>
      <c r="AB407" s="53" t="n">
        <f aca="false">SUM(K407:Z407)</f>
        <v>196538.518225</v>
      </c>
      <c r="AC407" s="54" t="n">
        <v>195645</v>
      </c>
      <c r="AD407" s="54" t="n">
        <v>74790</v>
      </c>
      <c r="AE407" s="54" t="n">
        <v>35851</v>
      </c>
      <c r="AF407" s="54" t="n">
        <v>16147</v>
      </c>
      <c r="AG407" s="54" t="n">
        <v>5890</v>
      </c>
      <c r="AH407" s="53" t="n">
        <f aca="false">SUM(AC407:AG407)</f>
        <v>328323</v>
      </c>
      <c r="AI407" s="55" t="n">
        <f aca="false">+AB407-L407-Q407</f>
        <v>157013.518225</v>
      </c>
      <c r="AJ407" s="32" t="n">
        <f aca="false">L407+Q407</f>
        <v>39525</v>
      </c>
      <c r="AK407" s="56" t="s">
        <v>73</v>
      </c>
      <c r="AL407" s="56" t="s">
        <v>73</v>
      </c>
      <c r="AM407" s="56" t="n">
        <v>0</v>
      </c>
      <c r="AN407" s="32" t="n">
        <f aca="false">+AJ407-AM407</f>
        <v>39525</v>
      </c>
      <c r="AO407" s="32" t="n">
        <f aca="false">AC407-AJ407</f>
        <v>156120</v>
      </c>
      <c r="AP407" s="2" t="n">
        <v>35830</v>
      </c>
      <c r="AQ407" s="56" t="s">
        <v>73</v>
      </c>
      <c r="AR407" s="56" t="s">
        <v>73</v>
      </c>
      <c r="AS407" s="56" t="s">
        <v>73</v>
      </c>
      <c r="AX407" s="32" t="n">
        <f aca="false">+M407</f>
        <v>29042</v>
      </c>
      <c r="AY407" s="32" t="n">
        <f aca="false">+N407</f>
        <v>0</v>
      </c>
      <c r="AZ407" s="32" t="n">
        <f aca="false">+R407</f>
        <v>37040.71</v>
      </c>
      <c r="BA407" s="32" t="n">
        <f aca="false">+'load Info'!S407</f>
        <v>0</v>
      </c>
      <c r="BB407" s="32" t="n">
        <f aca="false">+X407</f>
        <v>2049</v>
      </c>
      <c r="BE407" s="57" t="n">
        <f aca="false">IF(AX407&lt;0,AX407,0)</f>
        <v>0</v>
      </c>
      <c r="BF407" s="57" t="n">
        <f aca="false">IF(AY407&lt;0,AY407,0)</f>
        <v>0</v>
      </c>
      <c r="BG407" s="57" t="n">
        <f aca="false">IF(AZ407&lt;0,AZ407,0)</f>
        <v>0</v>
      </c>
      <c r="BH407" s="57" t="n">
        <f aca="false">IF(BA407&lt;0,BA407,0)</f>
        <v>0</v>
      </c>
      <c r="BI407" s="57" t="n">
        <f aca="false">IF(BB407&lt;0,BB407,0)</f>
        <v>0</v>
      </c>
      <c r="BJ407" s="32" t="n">
        <f aca="false">SUM(BE407:BI407)</f>
        <v>0</v>
      </c>
    </row>
    <row r="408" customFormat="false" ht="12.75" hidden="false" customHeight="false" outlineLevel="0" collapsed="false">
      <c r="B408" s="9" t="n">
        <f aca="false">+MONTH(D408)</f>
        <v>2</v>
      </c>
      <c r="D408" s="2" t="n">
        <v>35831</v>
      </c>
      <c r="E408" s="62" t="n">
        <v>21</v>
      </c>
      <c r="F408" s="62" t="n">
        <v>25</v>
      </c>
      <c r="G408" s="62" t="n">
        <v>39</v>
      </c>
      <c r="H408" s="62" t="n">
        <v>48</v>
      </c>
      <c r="I408" s="50" t="n">
        <f aca="false">AVERAGE(G408:H408)</f>
        <v>43.5</v>
      </c>
      <c r="J408" s="37" t="s">
        <v>72</v>
      </c>
      <c r="K408" s="5" t="n">
        <v>51770</v>
      </c>
      <c r="L408" s="54" t="n">
        <v>10456</v>
      </c>
      <c r="M408" s="54" t="n">
        <v>30348</v>
      </c>
      <c r="N408" s="54" t="n">
        <v>0</v>
      </c>
      <c r="O408" s="63"/>
      <c r="P408" s="5" t="n">
        <v>11168</v>
      </c>
      <c r="Q408" s="54" t="n">
        <v>27569</v>
      </c>
      <c r="R408" s="63" t="n">
        <v>46011.3425</v>
      </c>
      <c r="S408" s="54" t="n">
        <v>0</v>
      </c>
      <c r="T408" s="54"/>
      <c r="U408" s="54" t="n">
        <v>-211.87085625</v>
      </c>
      <c r="V408" s="5" t="n">
        <v>14230</v>
      </c>
      <c r="W408" s="54" t="n">
        <v>14400</v>
      </c>
      <c r="X408" s="54" t="n">
        <v>2049</v>
      </c>
      <c r="Y408" s="54" t="n">
        <v>7300</v>
      </c>
      <c r="Z408" s="63" t="n">
        <v>-380</v>
      </c>
      <c r="AA408" s="54" t="n">
        <v>0</v>
      </c>
      <c r="AB408" s="53" t="n">
        <f aca="false">SUM(K408:Z408)</f>
        <v>214709.47164375</v>
      </c>
      <c r="AC408" s="54" t="n">
        <v>217107</v>
      </c>
      <c r="AD408" s="54" t="n">
        <v>74329</v>
      </c>
      <c r="AE408" s="54" t="n">
        <v>31313</v>
      </c>
      <c r="AF408" s="54" t="n">
        <v>15313</v>
      </c>
      <c r="AG408" s="54" t="n">
        <v>5541</v>
      </c>
      <c r="AH408" s="53" t="n">
        <f aca="false">SUM(AC408:AG408)</f>
        <v>343603</v>
      </c>
      <c r="AI408" s="55" t="n">
        <f aca="false">+AB408-L408-Q408</f>
        <v>176684.47164375</v>
      </c>
      <c r="AJ408" s="32" t="n">
        <f aca="false">L408+Q408</f>
        <v>38025</v>
      </c>
      <c r="AK408" s="56" t="s">
        <v>73</v>
      </c>
      <c r="AL408" s="56" t="s">
        <v>73</v>
      </c>
      <c r="AM408" s="56" t="n">
        <v>0</v>
      </c>
      <c r="AN408" s="32" t="n">
        <f aca="false">+AJ408-AM408</f>
        <v>38025</v>
      </c>
      <c r="AO408" s="32" t="n">
        <f aca="false">AC408-AJ408</f>
        <v>179082</v>
      </c>
      <c r="AP408" s="2" t="n">
        <v>35831</v>
      </c>
      <c r="AQ408" s="56" t="s">
        <v>73</v>
      </c>
      <c r="AR408" s="56" t="s">
        <v>73</v>
      </c>
      <c r="AS408" s="56" t="s">
        <v>73</v>
      </c>
      <c r="AX408" s="32" t="n">
        <f aca="false">+M408</f>
        <v>30348</v>
      </c>
      <c r="AY408" s="32" t="n">
        <f aca="false">+N408</f>
        <v>0</v>
      </c>
      <c r="AZ408" s="32" t="n">
        <f aca="false">+R408</f>
        <v>46011.3425</v>
      </c>
      <c r="BA408" s="32" t="n">
        <f aca="false">+'load Info'!S408</f>
        <v>0</v>
      </c>
      <c r="BB408" s="32" t="n">
        <f aca="false">+X408</f>
        <v>2049</v>
      </c>
      <c r="BE408" s="57" t="n">
        <f aca="false">IF(AX408&lt;0,AX408,0)</f>
        <v>0</v>
      </c>
      <c r="BF408" s="57" t="n">
        <f aca="false">IF(AY408&lt;0,AY408,0)</f>
        <v>0</v>
      </c>
      <c r="BG408" s="57" t="n">
        <f aca="false">IF(AZ408&lt;0,AZ408,0)</f>
        <v>0</v>
      </c>
      <c r="BH408" s="57" t="n">
        <f aca="false">IF(BA408&lt;0,BA408,0)</f>
        <v>0</v>
      </c>
      <c r="BI408" s="57" t="n">
        <f aca="false">IF(BB408&lt;0,BB408,0)</f>
        <v>0</v>
      </c>
      <c r="BJ408" s="32" t="n">
        <f aca="false">SUM(BE408:BI408)</f>
        <v>0</v>
      </c>
    </row>
    <row r="409" customFormat="false" ht="12.75" hidden="false" customHeight="false" outlineLevel="0" collapsed="false">
      <c r="B409" s="9" t="n">
        <f aca="false">+MONTH(D409)</f>
        <v>2</v>
      </c>
      <c r="D409" s="2" t="n">
        <v>35832</v>
      </c>
      <c r="E409" s="62" t="n">
        <v>26</v>
      </c>
      <c r="F409" s="62" t="n">
        <v>26</v>
      </c>
      <c r="G409" s="62" t="n">
        <v>38</v>
      </c>
      <c r="H409" s="62" t="n">
        <v>39</v>
      </c>
      <c r="I409" s="50" t="n">
        <f aca="false">AVERAGE(G409:H409)</f>
        <v>38.5</v>
      </c>
      <c r="J409" s="37" t="s">
        <v>72</v>
      </c>
      <c r="K409" s="5" t="n">
        <v>51754</v>
      </c>
      <c r="L409" s="54" t="n">
        <v>14406</v>
      </c>
      <c r="M409" s="54" t="n">
        <v>25426</v>
      </c>
      <c r="N409" s="54" t="n">
        <v>0</v>
      </c>
      <c r="O409" s="63"/>
      <c r="P409" s="5" t="n">
        <v>11168</v>
      </c>
      <c r="Q409" s="54" t="n">
        <v>28569</v>
      </c>
      <c r="R409" s="63" t="n">
        <v>45300.0625</v>
      </c>
      <c r="S409" s="54" t="n">
        <v>0</v>
      </c>
      <c r="T409" s="54"/>
      <c r="U409" s="54" t="n">
        <v>-212.59265625</v>
      </c>
      <c r="V409" s="5" t="n">
        <v>14230</v>
      </c>
      <c r="W409" s="54" t="n">
        <v>14400</v>
      </c>
      <c r="X409" s="54" t="n">
        <v>2049</v>
      </c>
      <c r="Y409" s="54" t="n">
        <v>7300</v>
      </c>
      <c r="Z409" s="63" t="n">
        <v>-380</v>
      </c>
      <c r="AA409" s="54" t="n">
        <v>0</v>
      </c>
      <c r="AB409" s="53" t="n">
        <f aca="false">SUM(K409:Z409)</f>
        <v>214009.46984375</v>
      </c>
      <c r="AC409" s="54" t="n">
        <v>214927</v>
      </c>
      <c r="AD409" s="54" t="n">
        <v>62462</v>
      </c>
      <c r="AE409" s="54" t="n">
        <v>26868</v>
      </c>
      <c r="AF409" s="54" t="n">
        <v>15049</v>
      </c>
      <c r="AG409" s="54" t="n">
        <v>6086</v>
      </c>
      <c r="AH409" s="53" t="n">
        <f aca="false">SUM(AC409:AG409)</f>
        <v>325392</v>
      </c>
      <c r="AI409" s="55" t="n">
        <f aca="false">+AB409-L409-Q409</f>
        <v>171034.46984375</v>
      </c>
      <c r="AJ409" s="32" t="n">
        <f aca="false">L409+Q409</f>
        <v>42975</v>
      </c>
      <c r="AK409" s="56" t="s">
        <v>73</v>
      </c>
      <c r="AL409" s="56" t="s">
        <v>73</v>
      </c>
      <c r="AM409" s="56" t="n">
        <v>0</v>
      </c>
      <c r="AN409" s="32" t="n">
        <f aca="false">+AJ409-AM409</f>
        <v>42975</v>
      </c>
      <c r="AO409" s="32" t="n">
        <f aca="false">AC409-AJ409</f>
        <v>171952</v>
      </c>
      <c r="AP409" s="2" t="n">
        <v>35832</v>
      </c>
      <c r="AQ409" s="56" t="s">
        <v>73</v>
      </c>
      <c r="AR409" s="56" t="s">
        <v>73</v>
      </c>
      <c r="AS409" s="56" t="s">
        <v>73</v>
      </c>
      <c r="AX409" s="32" t="n">
        <f aca="false">+M409</f>
        <v>25426</v>
      </c>
      <c r="AY409" s="32" t="n">
        <f aca="false">+N409</f>
        <v>0</v>
      </c>
      <c r="AZ409" s="32" t="n">
        <f aca="false">+R409</f>
        <v>45300.0625</v>
      </c>
      <c r="BA409" s="32" t="n">
        <f aca="false">+'load Info'!S409</f>
        <v>0</v>
      </c>
      <c r="BB409" s="32" t="n">
        <f aca="false">+X409</f>
        <v>2049</v>
      </c>
      <c r="BE409" s="57" t="n">
        <f aca="false">IF(AX409&lt;0,AX409,0)</f>
        <v>0</v>
      </c>
      <c r="BF409" s="57" t="n">
        <f aca="false">IF(AY409&lt;0,AY409,0)</f>
        <v>0</v>
      </c>
      <c r="BG409" s="57" t="n">
        <f aca="false">IF(AZ409&lt;0,AZ409,0)</f>
        <v>0</v>
      </c>
      <c r="BH409" s="57" t="n">
        <f aca="false">IF(BA409&lt;0,BA409,0)</f>
        <v>0</v>
      </c>
      <c r="BI409" s="57" t="n">
        <f aca="false">IF(BB409&lt;0,BB409,0)</f>
        <v>0</v>
      </c>
      <c r="BJ409" s="32" t="n">
        <f aca="false">SUM(BE409:BI409)</f>
        <v>0</v>
      </c>
    </row>
    <row r="410" customFormat="false" ht="12.75" hidden="false" customHeight="false" outlineLevel="0" collapsed="false">
      <c r="B410" s="9" t="n">
        <f aca="false">+MONTH(D410)</f>
        <v>2</v>
      </c>
      <c r="D410" s="2" t="n">
        <v>35833</v>
      </c>
      <c r="E410" s="62" t="n">
        <v>23</v>
      </c>
      <c r="F410" s="62" t="n">
        <v>23</v>
      </c>
      <c r="G410" s="62" t="n">
        <v>38</v>
      </c>
      <c r="H410" s="62" t="n">
        <v>45</v>
      </c>
      <c r="I410" s="50" t="n">
        <f aca="false">AVERAGE(G410:H410)</f>
        <v>41.5</v>
      </c>
      <c r="J410" s="37" t="s">
        <v>72</v>
      </c>
      <c r="K410" s="5" t="n">
        <v>51754</v>
      </c>
      <c r="L410" s="54" t="n">
        <v>15218</v>
      </c>
      <c r="M410" s="54" t="n">
        <v>25855</v>
      </c>
      <c r="N410" s="54" t="n">
        <v>0</v>
      </c>
      <c r="O410" s="63"/>
      <c r="P410" s="5" t="n">
        <v>11168</v>
      </c>
      <c r="Q410" s="54" t="n">
        <v>24069</v>
      </c>
      <c r="R410" s="63" t="n">
        <v>51262.71</v>
      </c>
      <c r="S410" s="54" t="n">
        <v>0</v>
      </c>
      <c r="T410" s="54"/>
      <c r="U410" s="54" t="n">
        <v>-216.249275</v>
      </c>
      <c r="V410" s="5" t="n">
        <v>14230</v>
      </c>
      <c r="W410" s="54" t="n">
        <v>14400</v>
      </c>
      <c r="X410" s="54" t="n">
        <v>2049</v>
      </c>
      <c r="Y410" s="54" t="n">
        <v>7300</v>
      </c>
      <c r="Z410" s="63" t="n">
        <v>-380</v>
      </c>
      <c r="AA410" s="54" t="n">
        <v>0</v>
      </c>
      <c r="AB410" s="53" t="n">
        <f aca="false">SUM(K410:Z410)</f>
        <v>216709.460725</v>
      </c>
      <c r="AC410" s="54" t="n">
        <v>212948</v>
      </c>
      <c r="AD410" s="54" t="n">
        <v>1</v>
      </c>
      <c r="AE410" s="54" t="n">
        <v>0</v>
      </c>
      <c r="AF410" s="54" t="n">
        <v>14459</v>
      </c>
      <c r="AG410" s="54" t="n">
        <v>4725</v>
      </c>
      <c r="AH410" s="53" t="n">
        <f aca="false">SUM(AC410:AG410)</f>
        <v>232133</v>
      </c>
      <c r="AI410" s="55" t="n">
        <f aca="false">+AB410-L410-Q410</f>
        <v>177422.460725</v>
      </c>
      <c r="AJ410" s="32" t="n">
        <f aca="false">L410+Q410</f>
        <v>39287</v>
      </c>
      <c r="AK410" s="56" t="s">
        <v>73</v>
      </c>
      <c r="AL410" s="56" t="s">
        <v>73</v>
      </c>
      <c r="AM410" s="56" t="n">
        <v>0</v>
      </c>
      <c r="AN410" s="32" t="n">
        <f aca="false">+AJ410-AM410</f>
        <v>39287</v>
      </c>
      <c r="AO410" s="32" t="n">
        <f aca="false">AC410-AJ410</f>
        <v>173661</v>
      </c>
      <c r="AP410" s="2" t="n">
        <v>35833</v>
      </c>
      <c r="AQ410" s="56" t="s">
        <v>73</v>
      </c>
      <c r="AR410" s="56" t="s">
        <v>73</v>
      </c>
      <c r="AS410" s="56" t="s">
        <v>73</v>
      </c>
      <c r="AX410" s="32" t="n">
        <f aca="false">+M410</f>
        <v>25855</v>
      </c>
      <c r="AY410" s="32" t="n">
        <f aca="false">+N410</f>
        <v>0</v>
      </c>
      <c r="AZ410" s="32" t="n">
        <f aca="false">+R410</f>
        <v>51262.71</v>
      </c>
      <c r="BA410" s="32" t="n">
        <f aca="false">+'load Info'!S410</f>
        <v>0</v>
      </c>
      <c r="BB410" s="32" t="n">
        <f aca="false">+X410</f>
        <v>2049</v>
      </c>
      <c r="BE410" s="57" t="n">
        <f aca="false">IF(AX410&lt;0,AX410,0)</f>
        <v>0</v>
      </c>
      <c r="BF410" s="57" t="n">
        <f aca="false">IF(AY410&lt;0,AY410,0)</f>
        <v>0</v>
      </c>
      <c r="BG410" s="57" t="n">
        <f aca="false">IF(AZ410&lt;0,AZ410,0)</f>
        <v>0</v>
      </c>
      <c r="BH410" s="57" t="n">
        <f aca="false">IF(BA410&lt;0,BA410,0)</f>
        <v>0</v>
      </c>
      <c r="BI410" s="57" t="n">
        <f aca="false">IF(BB410&lt;0,BB410,0)</f>
        <v>0</v>
      </c>
      <c r="BJ410" s="32" t="n">
        <f aca="false">SUM(BE410:BI410)</f>
        <v>0</v>
      </c>
    </row>
    <row r="411" customFormat="false" ht="12.75" hidden="false" customHeight="false" outlineLevel="0" collapsed="false">
      <c r="B411" s="9" t="n">
        <f aca="false">+MONTH(D411)</f>
        <v>2</v>
      </c>
      <c r="D411" s="2" t="n">
        <v>35834</v>
      </c>
      <c r="E411" s="62" t="n">
        <v>25</v>
      </c>
      <c r="F411" s="62" t="n">
        <v>25</v>
      </c>
      <c r="G411" s="62" t="n">
        <v>38</v>
      </c>
      <c r="H411" s="62" t="n">
        <v>42</v>
      </c>
      <c r="I411" s="50" t="n">
        <f aca="false">AVERAGE(G411:H411)</f>
        <v>40</v>
      </c>
      <c r="J411" s="37" t="s">
        <v>72</v>
      </c>
      <c r="K411" s="5" t="n">
        <v>51754</v>
      </c>
      <c r="L411" s="54" t="n">
        <v>15218</v>
      </c>
      <c r="M411" s="54" t="n">
        <v>28301</v>
      </c>
      <c r="N411" s="54" t="n">
        <v>0</v>
      </c>
      <c r="O411" s="63"/>
      <c r="P411" s="5" t="n">
        <v>11168</v>
      </c>
      <c r="Q411" s="54" t="n">
        <v>24069</v>
      </c>
      <c r="R411" s="63" t="n">
        <v>49722.87</v>
      </c>
      <c r="S411" s="54" t="n">
        <v>0</v>
      </c>
      <c r="T411" s="54"/>
      <c r="U411" s="54" t="n">
        <v>-212.399675</v>
      </c>
      <c r="V411" s="5" t="n">
        <v>14230</v>
      </c>
      <c r="W411" s="54" t="n">
        <v>14400</v>
      </c>
      <c r="X411" s="54" t="n">
        <v>2049</v>
      </c>
      <c r="Y411" s="54" t="n">
        <v>7300</v>
      </c>
      <c r="Z411" s="63" t="n">
        <v>-380</v>
      </c>
      <c r="AA411" s="54" t="n">
        <v>0</v>
      </c>
      <c r="AB411" s="53" t="n">
        <f aca="false">SUM(K411:Z411)</f>
        <v>217619.470325</v>
      </c>
      <c r="AC411" s="54" t="n">
        <v>220131</v>
      </c>
      <c r="AD411" s="54" t="n">
        <v>14174</v>
      </c>
      <c r="AE411" s="54" t="n">
        <v>1668</v>
      </c>
      <c r="AF411" s="54" t="n">
        <v>14223</v>
      </c>
      <c r="AG411" s="54" t="n">
        <v>4965</v>
      </c>
      <c r="AH411" s="53" t="n">
        <f aca="false">SUM(AC411:AG411)</f>
        <v>255161</v>
      </c>
      <c r="AI411" s="55" t="n">
        <f aca="false">+AB411-L411-Q411</f>
        <v>178332.470325</v>
      </c>
      <c r="AJ411" s="32" t="n">
        <f aca="false">L411+Q411</f>
        <v>39287</v>
      </c>
      <c r="AK411" s="56" t="s">
        <v>73</v>
      </c>
      <c r="AL411" s="56" t="s">
        <v>73</v>
      </c>
      <c r="AM411" s="56" t="n">
        <v>0</v>
      </c>
      <c r="AN411" s="32" t="n">
        <f aca="false">+AJ411-AM411</f>
        <v>39287</v>
      </c>
      <c r="AO411" s="32" t="n">
        <f aca="false">AC411-AJ411</f>
        <v>180844</v>
      </c>
      <c r="AP411" s="2" t="n">
        <v>35834</v>
      </c>
      <c r="AQ411" s="56" t="s">
        <v>73</v>
      </c>
      <c r="AR411" s="56" t="s">
        <v>73</v>
      </c>
      <c r="AS411" s="56" t="s">
        <v>73</v>
      </c>
      <c r="AX411" s="32" t="n">
        <f aca="false">+M411</f>
        <v>28301</v>
      </c>
      <c r="AY411" s="32" t="n">
        <f aca="false">+N411</f>
        <v>0</v>
      </c>
      <c r="AZ411" s="32" t="n">
        <f aca="false">+R411</f>
        <v>49722.87</v>
      </c>
      <c r="BA411" s="32" t="n">
        <f aca="false">+'load Info'!S411</f>
        <v>0</v>
      </c>
      <c r="BB411" s="32" t="n">
        <f aca="false">+X411</f>
        <v>2049</v>
      </c>
      <c r="BE411" s="57" t="n">
        <f aca="false">IF(AX411&lt;0,AX411,0)</f>
        <v>0</v>
      </c>
      <c r="BF411" s="57" t="n">
        <f aca="false">IF(AY411&lt;0,AY411,0)</f>
        <v>0</v>
      </c>
      <c r="BG411" s="57" t="n">
        <f aca="false">IF(AZ411&lt;0,AZ411,0)</f>
        <v>0</v>
      </c>
      <c r="BH411" s="57" t="n">
        <f aca="false">IF(BA411&lt;0,BA411,0)</f>
        <v>0</v>
      </c>
      <c r="BI411" s="57" t="n">
        <f aca="false">IF(BB411&lt;0,BB411,0)</f>
        <v>0</v>
      </c>
      <c r="BJ411" s="32" t="n">
        <f aca="false">SUM(BE411:BI411)</f>
        <v>0</v>
      </c>
    </row>
    <row r="412" customFormat="false" ht="12.75" hidden="false" customHeight="false" outlineLevel="0" collapsed="false">
      <c r="B412" s="9" t="n">
        <f aca="false">+MONTH(D412)</f>
        <v>2</v>
      </c>
      <c r="D412" s="2" t="n">
        <v>35835</v>
      </c>
      <c r="E412" s="62" t="n">
        <v>27</v>
      </c>
      <c r="F412" s="62" t="n">
        <v>27</v>
      </c>
      <c r="G412" s="62" t="n">
        <v>32</v>
      </c>
      <c r="H412" s="62" t="n">
        <v>44</v>
      </c>
      <c r="I412" s="50" t="n">
        <f aca="false">AVERAGE(G412:H412)</f>
        <v>38</v>
      </c>
      <c r="J412" s="37" t="s">
        <v>72</v>
      </c>
      <c r="K412" s="5" t="n">
        <v>51754</v>
      </c>
      <c r="L412" s="54" t="n">
        <v>15218</v>
      </c>
      <c r="M412" s="54" t="n">
        <v>25530</v>
      </c>
      <c r="N412" s="54" t="n">
        <v>0</v>
      </c>
      <c r="O412" s="63"/>
      <c r="P412" s="5" t="n">
        <v>11168</v>
      </c>
      <c r="Q412" s="54" t="n">
        <v>24069</v>
      </c>
      <c r="R412" s="63" t="n">
        <v>50454.695</v>
      </c>
      <c r="S412" s="54" t="n">
        <v>0</v>
      </c>
      <c r="T412" s="54"/>
      <c r="U412" s="54" t="n">
        <v>-214.2292375</v>
      </c>
      <c r="V412" s="5" t="n">
        <v>14230</v>
      </c>
      <c r="W412" s="54" t="n">
        <v>14400</v>
      </c>
      <c r="X412" s="54" t="n">
        <v>2049</v>
      </c>
      <c r="Y412" s="54" t="n">
        <v>7300</v>
      </c>
      <c r="Z412" s="63" t="n">
        <v>-380</v>
      </c>
      <c r="AA412" s="54" t="n">
        <v>0</v>
      </c>
      <c r="AB412" s="53" t="n">
        <f aca="false">SUM(K412:Z412)</f>
        <v>215578.4657625</v>
      </c>
      <c r="AC412" s="54" t="n">
        <v>217365</v>
      </c>
      <c r="AD412" s="54" t="n">
        <v>17963</v>
      </c>
      <c r="AE412" s="54" t="n">
        <v>33490</v>
      </c>
      <c r="AF412" s="54" t="n">
        <v>14713</v>
      </c>
      <c r="AG412" s="54" t="n">
        <v>5925</v>
      </c>
      <c r="AH412" s="53" t="n">
        <f aca="false">SUM(AC412:AG412)</f>
        <v>289456</v>
      </c>
      <c r="AI412" s="55" t="n">
        <f aca="false">+AB412-L412-Q412</f>
        <v>176291.4657625</v>
      </c>
      <c r="AJ412" s="32" t="n">
        <f aca="false">L412+Q412</f>
        <v>39287</v>
      </c>
      <c r="AK412" s="56" t="s">
        <v>73</v>
      </c>
      <c r="AL412" s="56" t="s">
        <v>73</v>
      </c>
      <c r="AM412" s="56" t="n">
        <v>0</v>
      </c>
      <c r="AN412" s="32" t="n">
        <f aca="false">+AJ412-AM412</f>
        <v>39287</v>
      </c>
      <c r="AO412" s="32" t="n">
        <f aca="false">AC412-AJ412</f>
        <v>178078</v>
      </c>
      <c r="AP412" s="2" t="n">
        <v>35835</v>
      </c>
      <c r="AQ412" s="56" t="s">
        <v>73</v>
      </c>
      <c r="AR412" s="56" t="s">
        <v>73</v>
      </c>
      <c r="AS412" s="56" t="s">
        <v>73</v>
      </c>
      <c r="AX412" s="32" t="n">
        <f aca="false">+M412</f>
        <v>25530</v>
      </c>
      <c r="AY412" s="32" t="n">
        <f aca="false">+N412</f>
        <v>0</v>
      </c>
      <c r="AZ412" s="32" t="n">
        <f aca="false">+R412</f>
        <v>50454.695</v>
      </c>
      <c r="BA412" s="32" t="n">
        <f aca="false">+'load Info'!S412</f>
        <v>0</v>
      </c>
      <c r="BB412" s="32" t="n">
        <f aca="false">+X412</f>
        <v>2049</v>
      </c>
      <c r="BE412" s="57" t="n">
        <f aca="false">IF(AX412&lt;0,AX412,0)</f>
        <v>0</v>
      </c>
      <c r="BF412" s="57" t="n">
        <f aca="false">IF(AY412&lt;0,AY412,0)</f>
        <v>0</v>
      </c>
      <c r="BG412" s="57" t="n">
        <f aca="false">IF(AZ412&lt;0,AZ412,0)</f>
        <v>0</v>
      </c>
      <c r="BH412" s="57" t="n">
        <f aca="false">IF(BA412&lt;0,BA412,0)</f>
        <v>0</v>
      </c>
      <c r="BI412" s="57" t="n">
        <f aca="false">IF(BB412&lt;0,BB412,0)</f>
        <v>0</v>
      </c>
      <c r="BJ412" s="32" t="n">
        <f aca="false">SUM(BE412:BI412)</f>
        <v>0</v>
      </c>
    </row>
    <row r="413" customFormat="false" ht="12.75" hidden="false" customHeight="false" outlineLevel="0" collapsed="false">
      <c r="B413" s="9" t="n">
        <f aca="false">+MONTH(D413)</f>
        <v>2</v>
      </c>
      <c r="D413" s="2" t="n">
        <v>35836</v>
      </c>
      <c r="E413" s="62" t="n">
        <v>25</v>
      </c>
      <c r="F413" s="62" t="n">
        <v>20</v>
      </c>
      <c r="G413" s="62" t="n">
        <v>29</v>
      </c>
      <c r="H413" s="62" t="n">
        <v>51</v>
      </c>
      <c r="I413" s="50" t="n">
        <f aca="false">AVERAGE(G413:H413)</f>
        <v>40</v>
      </c>
      <c r="J413" s="37" t="s">
        <v>72</v>
      </c>
      <c r="K413" s="5" t="n">
        <v>32266</v>
      </c>
      <c r="L413" s="54" t="n">
        <v>12406</v>
      </c>
      <c r="M413" s="54" t="n">
        <v>30757</v>
      </c>
      <c r="N413" s="54" t="n">
        <v>0</v>
      </c>
      <c r="O413" s="63"/>
      <c r="P413" s="5" t="n">
        <v>11168</v>
      </c>
      <c r="Q413" s="54" t="n">
        <v>29069</v>
      </c>
      <c r="R413" s="63" t="n">
        <v>35101.8775</v>
      </c>
      <c r="S413" s="54" t="n">
        <v>0</v>
      </c>
      <c r="T413" s="54"/>
      <c r="U413" s="54" t="n">
        <v>-188.34719375</v>
      </c>
      <c r="V413" s="5" t="n">
        <v>14230</v>
      </c>
      <c r="W413" s="54" t="n">
        <v>14400</v>
      </c>
      <c r="X413" s="54" t="n">
        <v>0</v>
      </c>
      <c r="Y413" s="54" t="n">
        <v>7300</v>
      </c>
      <c r="Z413" s="63" t="n">
        <v>-359</v>
      </c>
      <c r="AA413" s="54" t="n">
        <v>0</v>
      </c>
      <c r="AB413" s="53" t="n">
        <f aca="false">SUM(K413:Z413)</f>
        <v>186150.53030625</v>
      </c>
      <c r="AC413" s="54" t="n">
        <v>173650</v>
      </c>
      <c r="AD413" s="54" t="n">
        <v>4430</v>
      </c>
      <c r="AE413" s="54" t="n">
        <v>4835</v>
      </c>
      <c r="AF413" s="54" t="n">
        <v>12475</v>
      </c>
      <c r="AG413" s="54" t="n">
        <v>5998</v>
      </c>
      <c r="AH413" s="53" t="n">
        <f aca="false">SUM(AC413:AG413)</f>
        <v>201388</v>
      </c>
      <c r="AI413" s="55" t="n">
        <f aca="false">+AB413-L413-Q413</f>
        <v>144675.53030625</v>
      </c>
      <c r="AJ413" s="32" t="n">
        <f aca="false">L413+Q413</f>
        <v>41475</v>
      </c>
      <c r="AK413" s="56" t="s">
        <v>73</v>
      </c>
      <c r="AL413" s="56" t="s">
        <v>73</v>
      </c>
      <c r="AM413" s="56" t="n">
        <v>0</v>
      </c>
      <c r="AN413" s="32" t="n">
        <f aca="false">+AJ413-AM413</f>
        <v>41475</v>
      </c>
      <c r="AO413" s="32" t="n">
        <f aca="false">AC413-AJ413</f>
        <v>132175</v>
      </c>
      <c r="AP413" s="2" t="n">
        <v>35836</v>
      </c>
      <c r="AQ413" s="56" t="s">
        <v>73</v>
      </c>
      <c r="AR413" s="56" t="s">
        <v>73</v>
      </c>
      <c r="AS413" s="56" t="s">
        <v>73</v>
      </c>
      <c r="AX413" s="32" t="n">
        <f aca="false">+M413</f>
        <v>30757</v>
      </c>
      <c r="AY413" s="32" t="n">
        <f aca="false">+N413</f>
        <v>0</v>
      </c>
      <c r="AZ413" s="32" t="n">
        <f aca="false">+R413</f>
        <v>35101.8775</v>
      </c>
      <c r="BA413" s="32" t="n">
        <f aca="false">+'load Info'!S413</f>
        <v>0</v>
      </c>
      <c r="BB413" s="32" t="n">
        <f aca="false">+X413</f>
        <v>0</v>
      </c>
      <c r="BE413" s="57" t="n">
        <f aca="false">IF(AX413&lt;0,AX413,0)</f>
        <v>0</v>
      </c>
      <c r="BF413" s="57" t="n">
        <f aca="false">IF(AY413&lt;0,AY413,0)</f>
        <v>0</v>
      </c>
      <c r="BG413" s="57" t="n">
        <f aca="false">IF(AZ413&lt;0,AZ413,0)</f>
        <v>0</v>
      </c>
      <c r="BH413" s="57" t="n">
        <f aca="false">IF(BA413&lt;0,BA413,0)</f>
        <v>0</v>
      </c>
      <c r="BI413" s="57" t="n">
        <f aca="false">IF(BB413&lt;0,BB413,0)</f>
        <v>0</v>
      </c>
      <c r="BJ413" s="32" t="n">
        <f aca="false">SUM(BE413:BI413)</f>
        <v>0</v>
      </c>
    </row>
    <row r="414" customFormat="false" ht="12.75" hidden="false" customHeight="false" outlineLevel="0" collapsed="false">
      <c r="B414" s="9" t="n">
        <f aca="false">+MONTH(D414)</f>
        <v>2</v>
      </c>
      <c r="D414" s="2" t="n">
        <v>35837</v>
      </c>
      <c r="E414" s="62" t="n">
        <v>14</v>
      </c>
      <c r="F414" s="62" t="n">
        <v>7</v>
      </c>
      <c r="G414" s="62" t="n">
        <v>40</v>
      </c>
      <c r="H414" s="62" t="n">
        <v>62</v>
      </c>
      <c r="I414" s="50" t="n">
        <f aca="false">AVERAGE(G414:H414)</f>
        <v>51</v>
      </c>
      <c r="J414" s="37" t="s">
        <v>72</v>
      </c>
      <c r="K414" s="5" t="n">
        <v>32266</v>
      </c>
      <c r="L414" s="54" t="n">
        <v>14992</v>
      </c>
      <c r="M414" s="54" t="n">
        <v>5086.14</v>
      </c>
      <c r="N414" s="54" t="n">
        <v>0</v>
      </c>
      <c r="O414" s="63"/>
      <c r="P414" s="5" t="n">
        <v>11168</v>
      </c>
      <c r="Q414" s="54" t="n">
        <v>29237</v>
      </c>
      <c r="R414" s="63" t="n">
        <v>1422.3075</v>
      </c>
      <c r="S414" s="54" t="n">
        <v>0</v>
      </c>
      <c r="T414" s="54"/>
      <c r="U414" s="54" t="n">
        <v>-104.56826875</v>
      </c>
      <c r="V414" s="5" t="n">
        <v>14230</v>
      </c>
      <c r="W414" s="54" t="n">
        <v>14400</v>
      </c>
      <c r="X414" s="54" t="n">
        <v>0</v>
      </c>
      <c r="Y414" s="54" t="n">
        <v>0</v>
      </c>
      <c r="Z414" s="63" t="n">
        <v>-286</v>
      </c>
      <c r="AA414" s="54" t="n">
        <v>0</v>
      </c>
      <c r="AB414" s="53" t="n">
        <f aca="false">SUM(K414:Z414)</f>
        <v>122410.87923125</v>
      </c>
      <c r="AC414" s="54" t="n">
        <v>124516</v>
      </c>
      <c r="AD414" s="54" t="n">
        <v>0</v>
      </c>
      <c r="AE414" s="54" t="n">
        <v>1160</v>
      </c>
      <c r="AF414" s="54" t="n">
        <v>10372</v>
      </c>
      <c r="AG414" s="54" t="n">
        <v>3243</v>
      </c>
      <c r="AH414" s="53" t="n">
        <f aca="false">SUM(AC414:AG414)</f>
        <v>139291</v>
      </c>
      <c r="AI414" s="55" t="n">
        <f aca="false">+AB414-L414-Q414</f>
        <v>78181.87923125</v>
      </c>
      <c r="AJ414" s="32" t="n">
        <f aca="false">L414+Q414</f>
        <v>44229</v>
      </c>
      <c r="AK414" s="56" t="s">
        <v>73</v>
      </c>
      <c r="AL414" s="56" t="s">
        <v>73</v>
      </c>
      <c r="AM414" s="56" t="n">
        <v>0</v>
      </c>
      <c r="AN414" s="32" t="n">
        <f aca="false">+AJ414-AM414</f>
        <v>44229</v>
      </c>
      <c r="AO414" s="32" t="n">
        <f aca="false">AC414-AJ414</f>
        <v>80287</v>
      </c>
      <c r="AP414" s="2" t="n">
        <v>35837</v>
      </c>
      <c r="AQ414" s="56" t="s">
        <v>73</v>
      </c>
      <c r="AR414" s="56" t="s">
        <v>73</v>
      </c>
      <c r="AS414" s="56" t="s">
        <v>73</v>
      </c>
      <c r="AX414" s="32" t="n">
        <f aca="false">+M414</f>
        <v>5086.14</v>
      </c>
      <c r="AY414" s="32" t="n">
        <f aca="false">+N414</f>
        <v>0</v>
      </c>
      <c r="AZ414" s="32" t="n">
        <f aca="false">+R414</f>
        <v>1422.3075</v>
      </c>
      <c r="BA414" s="32" t="n">
        <f aca="false">+'load Info'!S414</f>
        <v>0</v>
      </c>
      <c r="BB414" s="32" t="n">
        <f aca="false">+X414</f>
        <v>0</v>
      </c>
      <c r="BE414" s="57" t="n">
        <f aca="false">IF(AX414&lt;0,AX414,0)</f>
        <v>0</v>
      </c>
      <c r="BF414" s="57" t="n">
        <f aca="false">IF(AY414&lt;0,AY414,0)</f>
        <v>0</v>
      </c>
      <c r="BG414" s="57" t="n">
        <f aca="false">IF(AZ414&lt;0,AZ414,0)</f>
        <v>0</v>
      </c>
      <c r="BH414" s="57" t="n">
        <f aca="false">IF(BA414&lt;0,BA414,0)</f>
        <v>0</v>
      </c>
      <c r="BI414" s="57" t="n">
        <f aca="false">IF(BB414&lt;0,BB414,0)</f>
        <v>0</v>
      </c>
      <c r="BJ414" s="32" t="n">
        <f aca="false">SUM(BE414:BI414)</f>
        <v>0</v>
      </c>
    </row>
    <row r="415" customFormat="false" ht="12.75" hidden="false" customHeight="false" outlineLevel="0" collapsed="false">
      <c r="B415" s="9" t="n">
        <f aca="false">+MONTH(D415)</f>
        <v>2</v>
      </c>
      <c r="D415" s="2" t="n">
        <v>35838</v>
      </c>
      <c r="E415" s="62" t="n">
        <v>9</v>
      </c>
      <c r="F415" s="62" t="n">
        <v>14</v>
      </c>
      <c r="G415" s="62" t="n">
        <v>49</v>
      </c>
      <c r="H415" s="62" t="n">
        <v>62</v>
      </c>
      <c r="I415" s="50" t="n">
        <f aca="false">AVERAGE(G415:H415)</f>
        <v>55.5</v>
      </c>
      <c r="J415" s="37" t="s">
        <v>72</v>
      </c>
      <c r="K415" s="5" t="n">
        <v>32266</v>
      </c>
      <c r="L415" s="54" t="n">
        <v>17792</v>
      </c>
      <c r="M415" s="54" t="n">
        <v>9262.14</v>
      </c>
      <c r="N415" s="54" t="n">
        <v>0</v>
      </c>
      <c r="O415" s="63"/>
      <c r="P415" s="5" t="n">
        <v>11168</v>
      </c>
      <c r="Q415" s="54" t="n">
        <v>24237</v>
      </c>
      <c r="R415" s="63" t="n">
        <v>7351.625</v>
      </c>
      <c r="S415" s="54" t="n">
        <v>0</v>
      </c>
      <c r="T415" s="54"/>
      <c r="U415" s="54" t="n">
        <v>-106.8915625</v>
      </c>
      <c r="V415" s="5" t="n">
        <v>14230</v>
      </c>
      <c r="W415" s="54" t="n">
        <v>14400</v>
      </c>
      <c r="X415" s="54" t="n">
        <v>0</v>
      </c>
      <c r="Y415" s="54" t="n">
        <v>0</v>
      </c>
      <c r="Z415" s="63" t="n">
        <v>-286</v>
      </c>
      <c r="AA415" s="54" t="n">
        <v>0</v>
      </c>
      <c r="AB415" s="53" t="n">
        <f aca="false">SUM(K415:Z415)</f>
        <v>130313.8734375</v>
      </c>
      <c r="AC415" s="54" t="n">
        <v>135911</v>
      </c>
      <c r="AD415" s="54" t="n">
        <v>0</v>
      </c>
      <c r="AE415" s="54" t="n">
        <v>292</v>
      </c>
      <c r="AF415" s="54" t="n">
        <v>10849</v>
      </c>
      <c r="AG415" s="54" t="n">
        <v>3657</v>
      </c>
      <c r="AH415" s="53" t="n">
        <f aca="false">SUM(AC415:AG415)</f>
        <v>150709</v>
      </c>
      <c r="AI415" s="55" t="n">
        <f aca="false">+AB415-L415-Q415</f>
        <v>88284.8734375</v>
      </c>
      <c r="AJ415" s="32" t="n">
        <f aca="false">L415+Q415</f>
        <v>42029</v>
      </c>
      <c r="AK415" s="56" t="s">
        <v>73</v>
      </c>
      <c r="AL415" s="56" t="s">
        <v>73</v>
      </c>
      <c r="AM415" s="56" t="n">
        <v>0</v>
      </c>
      <c r="AN415" s="32" t="n">
        <f aca="false">+AJ415-AM415</f>
        <v>42029</v>
      </c>
      <c r="AO415" s="32" t="n">
        <f aca="false">AC415-AJ415</f>
        <v>93882</v>
      </c>
      <c r="AP415" s="2" t="n">
        <v>35838</v>
      </c>
      <c r="AQ415" s="56" t="s">
        <v>73</v>
      </c>
      <c r="AR415" s="56" t="s">
        <v>73</v>
      </c>
      <c r="AS415" s="56" t="s">
        <v>73</v>
      </c>
      <c r="AX415" s="32" t="n">
        <f aca="false">+M415</f>
        <v>9262.14</v>
      </c>
      <c r="AY415" s="32" t="n">
        <f aca="false">+N415</f>
        <v>0</v>
      </c>
      <c r="AZ415" s="32" t="n">
        <f aca="false">+R415</f>
        <v>7351.625</v>
      </c>
      <c r="BA415" s="32" t="n">
        <f aca="false">+'load Info'!S415</f>
        <v>0</v>
      </c>
      <c r="BB415" s="32" t="n">
        <f aca="false">+X415</f>
        <v>0</v>
      </c>
      <c r="BE415" s="57" t="n">
        <f aca="false">IF(AX415&lt;0,AX415,0)</f>
        <v>0</v>
      </c>
      <c r="BF415" s="57" t="n">
        <f aca="false">IF(AY415&lt;0,AY415,0)</f>
        <v>0</v>
      </c>
      <c r="BG415" s="57" t="n">
        <f aca="false">IF(AZ415&lt;0,AZ415,0)</f>
        <v>0</v>
      </c>
      <c r="BH415" s="57" t="n">
        <f aca="false">IF(BA415&lt;0,BA415,0)</f>
        <v>0</v>
      </c>
      <c r="BI415" s="57" t="n">
        <f aca="false">IF(BB415&lt;0,BB415,0)</f>
        <v>0</v>
      </c>
      <c r="BJ415" s="32" t="n">
        <f aca="false">SUM(BE415:BI415)</f>
        <v>0</v>
      </c>
    </row>
    <row r="416" customFormat="false" ht="12.75" hidden="false" customHeight="false" outlineLevel="0" collapsed="false">
      <c r="B416" s="9" t="n">
        <f aca="false">+MONTH(D416)</f>
        <v>2</v>
      </c>
      <c r="D416" s="2" t="n">
        <v>35839</v>
      </c>
      <c r="E416" s="62" t="n">
        <v>20</v>
      </c>
      <c r="F416" s="62" t="n">
        <v>23</v>
      </c>
      <c r="G416" s="62" t="n">
        <v>41</v>
      </c>
      <c r="H416" s="62" t="n">
        <v>49</v>
      </c>
      <c r="I416" s="50" t="n">
        <f aca="false">AVERAGE(G416:H416)</f>
        <v>45</v>
      </c>
      <c r="J416" s="37" t="s">
        <v>72</v>
      </c>
      <c r="K416" s="5" t="n">
        <v>32266</v>
      </c>
      <c r="L416" s="54" t="n">
        <v>14922</v>
      </c>
      <c r="M416" s="54" t="n">
        <v>21373.14</v>
      </c>
      <c r="N416" s="54" t="n">
        <v>0</v>
      </c>
      <c r="O416" s="63"/>
      <c r="P416" s="5" t="n">
        <v>12403</v>
      </c>
      <c r="Q416" s="54" t="n">
        <v>27037</v>
      </c>
      <c r="R416" s="63" t="n">
        <v>34983.595</v>
      </c>
      <c r="S416" s="54" t="n">
        <v>0</v>
      </c>
      <c r="T416" s="54"/>
      <c r="U416" s="54" t="n">
        <v>-186.0589875</v>
      </c>
      <c r="V416" s="5" t="n">
        <v>14230</v>
      </c>
      <c r="W416" s="54" t="n">
        <v>14400</v>
      </c>
      <c r="X416" s="54" t="n">
        <v>0</v>
      </c>
      <c r="Y416" s="54" t="n">
        <v>7300</v>
      </c>
      <c r="Z416" s="63" t="n">
        <v>-359</v>
      </c>
      <c r="AA416" s="54" t="n">
        <v>0</v>
      </c>
      <c r="AB416" s="53" t="n">
        <f aca="false">SUM(K416:Z416)</f>
        <v>178369.6760125</v>
      </c>
      <c r="AC416" s="54" t="n">
        <v>176249</v>
      </c>
      <c r="AD416" s="54" t="n">
        <v>0</v>
      </c>
      <c r="AE416" s="54" t="n">
        <v>0</v>
      </c>
      <c r="AF416" s="54" t="n">
        <v>12555</v>
      </c>
      <c r="AG416" s="54" t="n">
        <v>4962</v>
      </c>
      <c r="AH416" s="53" t="n">
        <f aca="false">SUM(AC416:AG416)</f>
        <v>193766</v>
      </c>
      <c r="AI416" s="55" t="n">
        <f aca="false">+AB416-L416-Q416</f>
        <v>136410.6760125</v>
      </c>
      <c r="AJ416" s="32" t="n">
        <f aca="false">L416+Q416</f>
        <v>41959</v>
      </c>
      <c r="AK416" s="56" t="s">
        <v>73</v>
      </c>
      <c r="AL416" s="56" t="s">
        <v>73</v>
      </c>
      <c r="AM416" s="56" t="n">
        <v>0</v>
      </c>
      <c r="AN416" s="32" t="n">
        <f aca="false">+AJ416-AM416</f>
        <v>41959</v>
      </c>
      <c r="AO416" s="32" t="n">
        <f aca="false">AC416-AJ416</f>
        <v>134290</v>
      </c>
      <c r="AP416" s="2" t="n">
        <v>35839</v>
      </c>
      <c r="AQ416" s="56" t="s">
        <v>73</v>
      </c>
      <c r="AR416" s="56" t="s">
        <v>73</v>
      </c>
      <c r="AS416" s="56" t="s">
        <v>73</v>
      </c>
      <c r="AX416" s="32" t="n">
        <f aca="false">+M416</f>
        <v>21373.14</v>
      </c>
      <c r="AY416" s="32" t="n">
        <f aca="false">+N416</f>
        <v>0</v>
      </c>
      <c r="AZ416" s="32" t="n">
        <f aca="false">+R416</f>
        <v>34983.595</v>
      </c>
      <c r="BA416" s="32" t="n">
        <f aca="false">+'load Info'!S416</f>
        <v>0</v>
      </c>
      <c r="BB416" s="32" t="n">
        <f aca="false">+X416</f>
        <v>0</v>
      </c>
      <c r="BE416" s="57" t="n">
        <f aca="false">IF(AX416&lt;0,AX416,0)</f>
        <v>0</v>
      </c>
      <c r="BF416" s="57" t="n">
        <f aca="false">IF(AY416&lt;0,AY416,0)</f>
        <v>0</v>
      </c>
      <c r="BG416" s="57" t="n">
        <f aca="false">IF(AZ416&lt;0,AZ416,0)</f>
        <v>0</v>
      </c>
      <c r="BH416" s="57" t="n">
        <f aca="false">IF(BA416&lt;0,BA416,0)</f>
        <v>0</v>
      </c>
      <c r="BI416" s="57" t="n">
        <f aca="false">IF(BB416&lt;0,BB416,0)</f>
        <v>0</v>
      </c>
      <c r="BJ416" s="32" t="n">
        <f aca="false">SUM(BE416:BI416)</f>
        <v>0</v>
      </c>
    </row>
    <row r="417" customFormat="false" ht="12.75" hidden="false" customHeight="false" outlineLevel="0" collapsed="false">
      <c r="B417" s="9" t="n">
        <f aca="false">+MONTH(D417)</f>
        <v>2</v>
      </c>
      <c r="D417" s="2" t="n">
        <v>35840</v>
      </c>
      <c r="E417" s="62" t="n">
        <v>25</v>
      </c>
      <c r="F417" s="62" t="n">
        <v>27</v>
      </c>
      <c r="G417" s="62" t="n">
        <v>38</v>
      </c>
      <c r="H417" s="62" t="n">
        <v>42</v>
      </c>
      <c r="I417" s="50" t="n">
        <f aca="false">AVERAGE(G417:H417)</f>
        <v>40</v>
      </c>
      <c r="J417" s="37" t="s">
        <v>72</v>
      </c>
      <c r="K417" s="5" t="n">
        <v>42265</v>
      </c>
      <c r="L417" s="54" t="n">
        <v>14336</v>
      </c>
      <c r="M417" s="54" t="n">
        <v>29856</v>
      </c>
      <c r="N417" s="54" t="n">
        <v>0</v>
      </c>
      <c r="O417" s="63"/>
      <c r="P417" s="5" t="n">
        <v>12403</v>
      </c>
      <c r="Q417" s="54" t="n">
        <v>27708</v>
      </c>
      <c r="R417" s="63" t="n">
        <v>50255.3525</v>
      </c>
      <c r="S417" s="54" t="n">
        <v>0</v>
      </c>
      <c r="T417" s="54"/>
      <c r="U417" s="54" t="n">
        <v>-225.91588125</v>
      </c>
      <c r="V417" s="5" t="n">
        <v>14230</v>
      </c>
      <c r="W417" s="54" t="n">
        <v>14400</v>
      </c>
      <c r="X417" s="54" t="n">
        <v>0</v>
      </c>
      <c r="Y417" s="54" t="n">
        <v>7300</v>
      </c>
      <c r="Z417" s="63" t="n">
        <v>-359</v>
      </c>
      <c r="AA417" s="54" t="n">
        <v>0</v>
      </c>
      <c r="AB417" s="53" t="n">
        <f aca="false">SUM(K417:Z417)</f>
        <v>212168.43661875</v>
      </c>
      <c r="AC417" s="54" t="n">
        <v>211744</v>
      </c>
      <c r="AD417" s="54" t="n">
        <v>0</v>
      </c>
      <c r="AE417" s="54" t="n">
        <v>0</v>
      </c>
      <c r="AF417" s="54" t="n">
        <v>14258</v>
      </c>
      <c r="AG417" s="54" t="n">
        <v>6180</v>
      </c>
      <c r="AH417" s="53" t="n">
        <f aca="false">SUM(AC417:AG417)</f>
        <v>232182</v>
      </c>
      <c r="AI417" s="55" t="n">
        <f aca="false">+AB417-L417-Q417</f>
        <v>170124.43661875</v>
      </c>
      <c r="AJ417" s="32" t="n">
        <f aca="false">L417+Q417</f>
        <v>42044</v>
      </c>
      <c r="AK417" s="56" t="s">
        <v>73</v>
      </c>
      <c r="AL417" s="56" t="s">
        <v>73</v>
      </c>
      <c r="AM417" s="56" t="n">
        <v>0</v>
      </c>
      <c r="AN417" s="32" t="n">
        <f aca="false">+AJ417-AM417</f>
        <v>42044</v>
      </c>
      <c r="AO417" s="32" t="n">
        <f aca="false">AC417-AJ417</f>
        <v>169700</v>
      </c>
      <c r="AP417" s="2" t="n">
        <v>35840</v>
      </c>
      <c r="AQ417" s="56" t="s">
        <v>73</v>
      </c>
      <c r="AR417" s="56" t="s">
        <v>73</v>
      </c>
      <c r="AS417" s="56" t="s">
        <v>73</v>
      </c>
      <c r="AX417" s="32" t="n">
        <f aca="false">+M417</f>
        <v>29856</v>
      </c>
      <c r="AY417" s="32" t="n">
        <f aca="false">+N417</f>
        <v>0</v>
      </c>
      <c r="AZ417" s="32" t="n">
        <f aca="false">+R417</f>
        <v>50255.3525</v>
      </c>
      <c r="BA417" s="32" t="n">
        <f aca="false">+'load Info'!S417</f>
        <v>0</v>
      </c>
      <c r="BB417" s="32" t="n">
        <f aca="false">+X417</f>
        <v>0</v>
      </c>
      <c r="BE417" s="57" t="n">
        <f aca="false">IF(AX417&lt;0,AX417,0)</f>
        <v>0</v>
      </c>
      <c r="BF417" s="57" t="n">
        <f aca="false">IF(AY417&lt;0,AY417,0)</f>
        <v>0</v>
      </c>
      <c r="BG417" s="57" t="n">
        <f aca="false">IF(AZ417&lt;0,AZ417,0)</f>
        <v>0</v>
      </c>
      <c r="BH417" s="57" t="n">
        <f aca="false">IF(BA417&lt;0,BA417,0)</f>
        <v>0</v>
      </c>
      <c r="BI417" s="57" t="n">
        <f aca="false">IF(BB417&lt;0,BB417,0)</f>
        <v>0</v>
      </c>
      <c r="BJ417" s="32" t="n">
        <f aca="false">SUM(BE417:BI417)</f>
        <v>0</v>
      </c>
    </row>
    <row r="418" customFormat="false" ht="12.75" hidden="false" customHeight="false" outlineLevel="0" collapsed="false">
      <c r="B418" s="9" t="n">
        <f aca="false">+MONTH(D418)</f>
        <v>2</v>
      </c>
      <c r="D418" s="2" t="n">
        <v>35841</v>
      </c>
      <c r="E418" s="62" t="n">
        <v>27</v>
      </c>
      <c r="F418" s="62" t="n">
        <v>26</v>
      </c>
      <c r="G418" s="62" t="n">
        <v>35</v>
      </c>
      <c r="H418" s="62" t="n">
        <v>41</v>
      </c>
      <c r="I418" s="50" t="n">
        <f aca="false">AVERAGE(G418:H418)</f>
        <v>38</v>
      </c>
      <c r="J418" s="37" t="s">
        <v>72</v>
      </c>
      <c r="K418" s="5" t="n">
        <v>42265</v>
      </c>
      <c r="L418" s="54" t="n">
        <v>19012</v>
      </c>
      <c r="M418" s="54" t="n">
        <v>20460</v>
      </c>
      <c r="N418" s="54" t="n">
        <v>0</v>
      </c>
      <c r="O418" s="63"/>
      <c r="P418" s="5" t="n">
        <v>12403</v>
      </c>
      <c r="Q418" s="54" t="n">
        <v>27708</v>
      </c>
      <c r="R418" s="63" t="n">
        <v>42922.065</v>
      </c>
      <c r="S418" s="54" t="n">
        <v>0</v>
      </c>
      <c r="T418" s="54"/>
      <c r="U418" s="54" t="n">
        <v>-207.5826625</v>
      </c>
      <c r="V418" s="5" t="n">
        <v>14230</v>
      </c>
      <c r="W418" s="54" t="n">
        <v>14400</v>
      </c>
      <c r="X418" s="54" t="n">
        <v>0</v>
      </c>
      <c r="Y418" s="54" t="n">
        <v>7300</v>
      </c>
      <c r="Z418" s="63" t="n">
        <v>-359</v>
      </c>
      <c r="AA418" s="54" t="n">
        <v>0</v>
      </c>
      <c r="AB418" s="53" t="n">
        <f aca="false">SUM(K418:Z418)</f>
        <v>200133.4823375</v>
      </c>
      <c r="AC418" s="54" t="n">
        <v>198919</v>
      </c>
      <c r="AD418" s="54" t="n">
        <v>30319</v>
      </c>
      <c r="AE418" s="54" t="n">
        <v>0</v>
      </c>
      <c r="AF418" s="54" t="n">
        <v>13895</v>
      </c>
      <c r="AG418" s="54" t="n">
        <v>6278</v>
      </c>
      <c r="AH418" s="53" t="n">
        <f aca="false">SUM(AC418:AG418)</f>
        <v>249411</v>
      </c>
      <c r="AI418" s="55" t="n">
        <f aca="false">+AB418-L418-Q418</f>
        <v>153413.4823375</v>
      </c>
      <c r="AJ418" s="32" t="n">
        <f aca="false">L418+Q418</f>
        <v>46720</v>
      </c>
      <c r="AK418" s="56" t="s">
        <v>73</v>
      </c>
      <c r="AL418" s="56" t="s">
        <v>73</v>
      </c>
      <c r="AM418" s="56" t="n">
        <v>0</v>
      </c>
      <c r="AN418" s="32" t="n">
        <f aca="false">+AJ418-AM418</f>
        <v>46720</v>
      </c>
      <c r="AO418" s="32" t="n">
        <f aca="false">AC418-AJ418</f>
        <v>152199</v>
      </c>
      <c r="AP418" s="2" t="n">
        <v>35841</v>
      </c>
      <c r="AQ418" s="56" t="s">
        <v>73</v>
      </c>
      <c r="AR418" s="56" t="s">
        <v>73</v>
      </c>
      <c r="AS418" s="56" t="s">
        <v>73</v>
      </c>
      <c r="AX418" s="32" t="n">
        <f aca="false">+M418</f>
        <v>20460</v>
      </c>
      <c r="AY418" s="32" t="n">
        <f aca="false">+N418</f>
        <v>0</v>
      </c>
      <c r="AZ418" s="32" t="n">
        <f aca="false">+R418</f>
        <v>42922.065</v>
      </c>
      <c r="BA418" s="32" t="n">
        <f aca="false">+'load Info'!S418</f>
        <v>0</v>
      </c>
      <c r="BB418" s="32" t="n">
        <f aca="false">+X418</f>
        <v>0</v>
      </c>
      <c r="BE418" s="57" t="n">
        <f aca="false">IF(AX418&lt;0,AX418,0)</f>
        <v>0</v>
      </c>
      <c r="BF418" s="57" t="n">
        <f aca="false">IF(AY418&lt;0,AY418,0)</f>
        <v>0</v>
      </c>
      <c r="BG418" s="57" t="n">
        <f aca="false">IF(AZ418&lt;0,AZ418,0)</f>
        <v>0</v>
      </c>
      <c r="BH418" s="57" t="n">
        <f aca="false">IF(BA418&lt;0,BA418,0)</f>
        <v>0</v>
      </c>
      <c r="BI418" s="57" t="n">
        <f aca="false">IF(BB418&lt;0,BB418,0)</f>
        <v>0</v>
      </c>
      <c r="BJ418" s="32" t="n">
        <f aca="false">SUM(BE418:BI418)</f>
        <v>0</v>
      </c>
    </row>
    <row r="419" customFormat="false" ht="12.75" hidden="false" customHeight="false" outlineLevel="0" collapsed="false">
      <c r="B419" s="9" t="n">
        <f aca="false">+MONTH(D419)</f>
        <v>2</v>
      </c>
      <c r="D419" s="2" t="n">
        <v>35842</v>
      </c>
      <c r="E419" s="62" t="n">
        <v>21</v>
      </c>
      <c r="F419" s="62" t="n">
        <v>14</v>
      </c>
      <c r="G419" s="62" t="n">
        <v>35</v>
      </c>
      <c r="H419" s="62" t="n">
        <v>53</v>
      </c>
      <c r="I419" s="50" t="n">
        <f aca="false">AVERAGE(G419:H419)</f>
        <v>44</v>
      </c>
      <c r="J419" s="37" t="s">
        <v>72</v>
      </c>
      <c r="K419" s="5" t="n">
        <v>32266</v>
      </c>
      <c r="L419" s="54" t="n">
        <v>21836</v>
      </c>
      <c r="M419" s="54" t="n">
        <v>20113</v>
      </c>
      <c r="N419" s="54" t="n">
        <v>0</v>
      </c>
      <c r="O419" s="63"/>
      <c r="P419" s="5" t="n">
        <v>12403</v>
      </c>
      <c r="Q419" s="54" t="n">
        <v>27708</v>
      </c>
      <c r="R419" s="63" t="n">
        <v>23466.5475</v>
      </c>
      <c r="S419" s="54" t="n">
        <v>0</v>
      </c>
      <c r="T419" s="54"/>
      <c r="U419" s="54" t="n">
        <v>-158.94386875</v>
      </c>
      <c r="V419" s="5" t="n">
        <v>14230</v>
      </c>
      <c r="W419" s="54" t="n">
        <v>14400</v>
      </c>
      <c r="X419" s="54" t="n">
        <v>0</v>
      </c>
      <c r="Y419" s="54" t="n">
        <v>7300</v>
      </c>
      <c r="Z419" s="63" t="n">
        <v>-359</v>
      </c>
      <c r="AA419" s="54" t="n">
        <v>0</v>
      </c>
      <c r="AB419" s="53" t="n">
        <f aca="false">SUM(K419:Z419)</f>
        <v>173204.60363125</v>
      </c>
      <c r="AC419" s="54" t="n">
        <v>167366</v>
      </c>
      <c r="AD419" s="54" t="n">
        <v>33772</v>
      </c>
      <c r="AE419" s="54" t="n">
        <v>0</v>
      </c>
      <c r="AF419" s="54" t="n">
        <v>13016</v>
      </c>
      <c r="AG419" s="54" t="n">
        <v>6477</v>
      </c>
      <c r="AH419" s="53" t="n">
        <f aca="false">SUM(AC419:AG419)</f>
        <v>220631</v>
      </c>
      <c r="AI419" s="55" t="n">
        <f aca="false">+AB419-L419-Q419</f>
        <v>123660.60363125</v>
      </c>
      <c r="AJ419" s="32" t="n">
        <f aca="false">L419+Q419</f>
        <v>49544</v>
      </c>
      <c r="AK419" s="56" t="s">
        <v>73</v>
      </c>
      <c r="AL419" s="56" t="s">
        <v>73</v>
      </c>
      <c r="AM419" s="56" t="n">
        <v>0</v>
      </c>
      <c r="AN419" s="32" t="n">
        <f aca="false">+AJ419-AM419</f>
        <v>49544</v>
      </c>
      <c r="AO419" s="32" t="n">
        <f aca="false">AC419-AJ419</f>
        <v>117822</v>
      </c>
      <c r="AP419" s="2" t="n">
        <v>35842</v>
      </c>
      <c r="AQ419" s="56" t="s">
        <v>73</v>
      </c>
      <c r="AR419" s="56" t="s">
        <v>73</v>
      </c>
      <c r="AS419" s="56" t="s">
        <v>73</v>
      </c>
      <c r="AX419" s="32" t="n">
        <f aca="false">+M419</f>
        <v>20113</v>
      </c>
      <c r="AY419" s="32" t="n">
        <f aca="false">+N419</f>
        <v>0</v>
      </c>
      <c r="AZ419" s="32" t="n">
        <f aca="false">+R419</f>
        <v>23466.5475</v>
      </c>
      <c r="BA419" s="32" t="n">
        <f aca="false">+'load Info'!S419</f>
        <v>0</v>
      </c>
      <c r="BB419" s="32" t="n">
        <f aca="false">+X419</f>
        <v>0</v>
      </c>
      <c r="BE419" s="57" t="n">
        <f aca="false">IF(AX419&lt;0,AX419,0)</f>
        <v>0</v>
      </c>
      <c r="BF419" s="57" t="n">
        <f aca="false">IF(AY419&lt;0,AY419,0)</f>
        <v>0</v>
      </c>
      <c r="BG419" s="57" t="n">
        <f aca="false">IF(AZ419&lt;0,AZ419,0)</f>
        <v>0</v>
      </c>
      <c r="BH419" s="57" t="n">
        <f aca="false">IF(BA419&lt;0,BA419,0)</f>
        <v>0</v>
      </c>
      <c r="BI419" s="57" t="n">
        <f aca="false">IF(BB419&lt;0,BB419,0)</f>
        <v>0</v>
      </c>
      <c r="BJ419" s="32" t="n">
        <f aca="false">SUM(BE419:BI419)</f>
        <v>0</v>
      </c>
    </row>
    <row r="420" customFormat="false" ht="12.75" hidden="false" customHeight="false" outlineLevel="0" collapsed="false">
      <c r="B420" s="9" t="n">
        <f aca="false">+MONTH(D420)</f>
        <v>2</v>
      </c>
      <c r="D420" s="2" t="n">
        <v>35843</v>
      </c>
      <c r="E420" s="62" t="n">
        <v>7</v>
      </c>
      <c r="F420" s="62" t="n">
        <v>6</v>
      </c>
      <c r="G420" s="62" t="n">
        <v>51</v>
      </c>
      <c r="H420" s="62" t="n">
        <v>65</v>
      </c>
      <c r="I420" s="50" t="n">
        <f aca="false">AVERAGE(G420:H420)</f>
        <v>58</v>
      </c>
      <c r="J420" s="37" t="s">
        <v>72</v>
      </c>
      <c r="K420" s="5" t="n">
        <v>22480</v>
      </c>
      <c r="L420" s="54" t="n">
        <v>20347</v>
      </c>
      <c r="M420" s="54" t="n">
        <v>-2193</v>
      </c>
      <c r="N420" s="54" t="n">
        <v>0</v>
      </c>
      <c r="O420" s="63"/>
      <c r="P420" s="5" t="n">
        <v>12403</v>
      </c>
      <c r="Q420" s="54" t="n">
        <v>27267</v>
      </c>
      <c r="R420" s="63" t="n">
        <v>-1276.255</v>
      </c>
      <c r="S420" s="54" t="n">
        <v>0</v>
      </c>
      <c r="T420" s="54"/>
      <c r="U420" s="54" t="n">
        <v>-95.9843625</v>
      </c>
      <c r="V420" s="5" t="n">
        <v>14230</v>
      </c>
      <c r="W420" s="54" t="n">
        <v>14400</v>
      </c>
      <c r="X420" s="54" t="n">
        <v>0</v>
      </c>
      <c r="Y420" s="54" t="n">
        <v>0</v>
      </c>
      <c r="Z420" s="63" t="n">
        <v>-286</v>
      </c>
      <c r="AA420" s="54" t="n">
        <v>0</v>
      </c>
      <c r="AB420" s="53" t="n">
        <f aca="false">SUM(K420:Z420)</f>
        <v>107275.7606375</v>
      </c>
      <c r="AC420" s="54" t="n">
        <v>114236</v>
      </c>
      <c r="AD420" s="54" t="n">
        <v>0</v>
      </c>
      <c r="AE420" s="54" t="n">
        <v>0</v>
      </c>
      <c r="AF420" s="54" t="n">
        <v>9371</v>
      </c>
      <c r="AG420" s="54" t="n">
        <v>4127</v>
      </c>
      <c r="AH420" s="53" t="n">
        <f aca="false">SUM(AC420:AG420)</f>
        <v>127734</v>
      </c>
      <c r="AI420" s="55" t="n">
        <f aca="false">+AB420-L420-Q420</f>
        <v>59661.7606375</v>
      </c>
      <c r="AJ420" s="32" t="n">
        <f aca="false">L420+Q420</f>
        <v>47614</v>
      </c>
      <c r="AK420" s="56" t="s">
        <v>73</v>
      </c>
      <c r="AL420" s="56" t="s">
        <v>73</v>
      </c>
      <c r="AM420" s="56" t="n">
        <v>0</v>
      </c>
      <c r="AN420" s="32" t="n">
        <f aca="false">+AJ420-AM420</f>
        <v>47614</v>
      </c>
      <c r="AO420" s="32" t="n">
        <f aca="false">AC420-AJ420</f>
        <v>66622</v>
      </c>
      <c r="AP420" s="2" t="n">
        <v>35843</v>
      </c>
      <c r="AQ420" s="56" t="s">
        <v>73</v>
      </c>
      <c r="AR420" s="56" t="s">
        <v>73</v>
      </c>
      <c r="AS420" s="56" t="s">
        <v>73</v>
      </c>
      <c r="AX420" s="32" t="n">
        <f aca="false">+M420</f>
        <v>-2193</v>
      </c>
      <c r="AY420" s="32" t="n">
        <f aca="false">+N420</f>
        <v>0</v>
      </c>
      <c r="AZ420" s="32" t="n">
        <f aca="false">+R420</f>
        <v>-1276.255</v>
      </c>
      <c r="BA420" s="32" t="n">
        <f aca="false">+'load Info'!S420</f>
        <v>0</v>
      </c>
      <c r="BB420" s="32" t="n">
        <f aca="false">+X420</f>
        <v>0</v>
      </c>
      <c r="BE420" s="57" t="n">
        <f aca="false">IF(AX420&lt;0,AX420,0)</f>
        <v>-2193</v>
      </c>
      <c r="BF420" s="57" t="n">
        <f aca="false">IF(AY420&lt;0,AY420,0)</f>
        <v>0</v>
      </c>
      <c r="BG420" s="57" t="n">
        <f aca="false">IF(AZ420&lt;0,AZ420,0)</f>
        <v>-1276.255</v>
      </c>
      <c r="BH420" s="57" t="n">
        <f aca="false">IF(BA420&lt;0,BA420,0)</f>
        <v>0</v>
      </c>
      <c r="BI420" s="57" t="n">
        <f aca="false">IF(BB420&lt;0,BB420,0)</f>
        <v>0</v>
      </c>
      <c r="BJ420" s="32" t="n">
        <f aca="false">SUM(BE420:BI420)</f>
        <v>-3469.255</v>
      </c>
    </row>
    <row r="421" customFormat="false" ht="12.75" hidden="false" customHeight="false" outlineLevel="0" collapsed="false">
      <c r="B421" s="9" t="n">
        <f aca="false">+MONTH(D421)</f>
        <v>2</v>
      </c>
      <c r="D421" s="2" t="n">
        <v>35844</v>
      </c>
      <c r="E421" s="62" t="n">
        <v>6</v>
      </c>
      <c r="F421" s="62" t="n">
        <v>7</v>
      </c>
      <c r="G421" s="62" t="n">
        <v>50</v>
      </c>
      <c r="H421" s="62" t="n">
        <v>68</v>
      </c>
      <c r="I421" s="50" t="n">
        <f aca="false">AVERAGE(G421:H421)</f>
        <v>59</v>
      </c>
      <c r="J421" s="37" t="s">
        <v>72</v>
      </c>
      <c r="K421" s="5" t="n">
        <v>22480</v>
      </c>
      <c r="L421" s="54" t="n">
        <v>20872</v>
      </c>
      <c r="M421" s="54" t="n">
        <v>-210.86</v>
      </c>
      <c r="N421" s="54" t="n">
        <v>0</v>
      </c>
      <c r="O421" s="63"/>
      <c r="P421" s="5" t="n">
        <v>12403</v>
      </c>
      <c r="Q421" s="54" t="n">
        <v>21972</v>
      </c>
      <c r="R421" s="63" t="n">
        <v>-1031.85</v>
      </c>
      <c r="S421" s="54" t="n">
        <v>0</v>
      </c>
      <c r="T421" s="54"/>
      <c r="U421" s="54" t="n">
        <v>-83.357875</v>
      </c>
      <c r="V421" s="5" t="n">
        <v>14251</v>
      </c>
      <c r="W421" s="54" t="n">
        <v>14400</v>
      </c>
      <c r="X421" s="54" t="n">
        <v>0</v>
      </c>
      <c r="Y421" s="54" t="n">
        <v>0</v>
      </c>
      <c r="Z421" s="63" t="n">
        <v>-287</v>
      </c>
      <c r="AA421" s="54" t="n">
        <v>0</v>
      </c>
      <c r="AB421" s="53" t="n">
        <f aca="false">SUM(K421:Z421)</f>
        <v>104764.932125</v>
      </c>
      <c r="AC421" s="54" t="n">
        <v>103674</v>
      </c>
      <c r="AD421" s="54" t="n">
        <v>0</v>
      </c>
      <c r="AE421" s="54" t="n">
        <v>0</v>
      </c>
      <c r="AF421" s="54" t="n">
        <v>9367</v>
      </c>
      <c r="AG421" s="54" t="n">
        <v>3196</v>
      </c>
      <c r="AH421" s="53" t="n">
        <f aca="false">SUM(AC421:AG421)</f>
        <v>116237</v>
      </c>
      <c r="AI421" s="55" t="n">
        <f aca="false">+AB421-L421-Q421</f>
        <v>61920.932125</v>
      </c>
      <c r="AJ421" s="32" t="n">
        <f aca="false">L421+Q421</f>
        <v>42844</v>
      </c>
      <c r="AK421" s="56" t="s">
        <v>73</v>
      </c>
      <c r="AL421" s="56" t="s">
        <v>73</v>
      </c>
      <c r="AM421" s="56" t="n">
        <v>0</v>
      </c>
      <c r="AN421" s="32" t="n">
        <f aca="false">+AJ421-AM421</f>
        <v>42844</v>
      </c>
      <c r="AO421" s="32" t="n">
        <f aca="false">AC421-AJ421</f>
        <v>60830</v>
      </c>
      <c r="AP421" s="2" t="n">
        <v>35844</v>
      </c>
      <c r="AQ421" s="56" t="s">
        <v>73</v>
      </c>
      <c r="AR421" s="56" t="s">
        <v>73</v>
      </c>
      <c r="AS421" s="56" t="s">
        <v>73</v>
      </c>
      <c r="AX421" s="32" t="n">
        <f aca="false">+M421</f>
        <v>-210.86</v>
      </c>
      <c r="AY421" s="32" t="n">
        <f aca="false">+N421</f>
        <v>0</v>
      </c>
      <c r="AZ421" s="32" t="n">
        <f aca="false">+R421</f>
        <v>-1031.85</v>
      </c>
      <c r="BA421" s="32" t="n">
        <f aca="false">+'load Info'!S421</f>
        <v>0</v>
      </c>
      <c r="BB421" s="32" t="n">
        <f aca="false">+X421</f>
        <v>0</v>
      </c>
      <c r="BE421" s="57" t="n">
        <f aca="false">IF(AX421&lt;0,AX421,0)</f>
        <v>-210.86</v>
      </c>
      <c r="BF421" s="57" t="n">
        <f aca="false">IF(AY421&lt;0,AY421,0)</f>
        <v>0</v>
      </c>
      <c r="BG421" s="57" t="n">
        <f aca="false">IF(AZ421&lt;0,AZ421,0)</f>
        <v>-1031.85</v>
      </c>
      <c r="BH421" s="57" t="n">
        <f aca="false">IF(BA421&lt;0,BA421,0)</f>
        <v>0</v>
      </c>
      <c r="BI421" s="57" t="n">
        <f aca="false">IF(BB421&lt;0,BB421,0)</f>
        <v>0</v>
      </c>
      <c r="BJ421" s="32" t="n">
        <f aca="false">SUM(BE421:BI421)</f>
        <v>-1242.71</v>
      </c>
    </row>
    <row r="422" customFormat="false" ht="12.75" hidden="false" customHeight="false" outlineLevel="0" collapsed="false">
      <c r="B422" s="9" t="n">
        <f aca="false">+MONTH(D422)</f>
        <v>2</v>
      </c>
      <c r="D422" s="2" t="n">
        <v>35845</v>
      </c>
      <c r="E422" s="62" t="n">
        <v>9</v>
      </c>
      <c r="F422" s="62" t="n">
        <v>12</v>
      </c>
      <c r="G422" s="62" t="n">
        <v>49</v>
      </c>
      <c r="H422" s="62" t="n">
        <v>62</v>
      </c>
      <c r="I422" s="50" t="n">
        <f aca="false">AVERAGE(G422:H422)</f>
        <v>55.5</v>
      </c>
      <c r="J422" s="37" t="s">
        <v>72</v>
      </c>
      <c r="K422" s="5" t="n">
        <v>22480</v>
      </c>
      <c r="L422" s="54" t="n">
        <v>20691</v>
      </c>
      <c r="M422" s="54" t="n">
        <v>15944.14</v>
      </c>
      <c r="N422" s="54" t="n">
        <v>0</v>
      </c>
      <c r="O422" s="63"/>
      <c r="P422" s="5" t="n">
        <v>6118</v>
      </c>
      <c r="Q422" s="54" t="n">
        <v>22028</v>
      </c>
      <c r="R422" s="63" t="n">
        <v>2813.205</v>
      </c>
      <c r="S422" s="54" t="n">
        <v>0</v>
      </c>
      <c r="T422" s="54"/>
      <c r="U422" s="54" t="n">
        <v>-77.3980125</v>
      </c>
      <c r="V422" s="5" t="n">
        <v>14251</v>
      </c>
      <c r="W422" s="54" t="n">
        <v>14400</v>
      </c>
      <c r="X422" s="54" t="n">
        <v>0</v>
      </c>
      <c r="Y422" s="54" t="n">
        <v>6670</v>
      </c>
      <c r="Z422" s="63" t="n">
        <v>-353</v>
      </c>
      <c r="AA422" s="54" t="n">
        <v>0</v>
      </c>
      <c r="AB422" s="53" t="n">
        <f aca="false">SUM(K422:Z422)</f>
        <v>124964.9469875</v>
      </c>
      <c r="AC422" s="54" t="n">
        <v>117232</v>
      </c>
      <c r="AD422" s="54" t="n">
        <v>0</v>
      </c>
      <c r="AE422" s="54" t="n">
        <v>0</v>
      </c>
      <c r="AF422" s="54" t="n">
        <v>9688</v>
      </c>
      <c r="AG422" s="54" t="n">
        <v>4241</v>
      </c>
      <c r="AH422" s="53" t="n">
        <f aca="false">SUM(AC422:AG422)</f>
        <v>131161</v>
      </c>
      <c r="AI422" s="55" t="n">
        <f aca="false">+AB422-L422-Q422</f>
        <v>82245.9469875</v>
      </c>
      <c r="AJ422" s="32" t="n">
        <f aca="false">L422+Q422</f>
        <v>42719</v>
      </c>
      <c r="AK422" s="56" t="s">
        <v>73</v>
      </c>
      <c r="AL422" s="56" t="s">
        <v>73</v>
      </c>
      <c r="AM422" s="56" t="n">
        <v>0</v>
      </c>
      <c r="AN422" s="32" t="n">
        <f aca="false">+AJ422-AM422</f>
        <v>42719</v>
      </c>
      <c r="AO422" s="32" t="n">
        <f aca="false">AC422-AJ422</f>
        <v>74513</v>
      </c>
      <c r="AP422" s="2" t="n">
        <v>35845</v>
      </c>
      <c r="AQ422" s="56" t="s">
        <v>73</v>
      </c>
      <c r="AR422" s="56" t="s">
        <v>73</v>
      </c>
      <c r="AS422" s="56" t="s">
        <v>73</v>
      </c>
      <c r="AX422" s="32" t="n">
        <f aca="false">+M422</f>
        <v>15944.14</v>
      </c>
      <c r="AY422" s="32" t="n">
        <f aca="false">+N422</f>
        <v>0</v>
      </c>
      <c r="AZ422" s="32" t="n">
        <f aca="false">+R422</f>
        <v>2813.205</v>
      </c>
      <c r="BA422" s="32" t="n">
        <f aca="false">+'load Info'!S422</f>
        <v>0</v>
      </c>
      <c r="BB422" s="32" t="n">
        <f aca="false">+X422</f>
        <v>0</v>
      </c>
      <c r="BE422" s="57" t="n">
        <f aca="false">IF(AX422&lt;0,AX422,0)</f>
        <v>0</v>
      </c>
      <c r="BF422" s="57" t="n">
        <f aca="false">IF(AY422&lt;0,AY422,0)</f>
        <v>0</v>
      </c>
      <c r="BG422" s="57" t="n">
        <f aca="false">IF(AZ422&lt;0,AZ422,0)</f>
        <v>0</v>
      </c>
      <c r="BH422" s="57" t="n">
        <f aca="false">IF(BA422&lt;0,BA422,0)</f>
        <v>0</v>
      </c>
      <c r="BI422" s="57" t="n">
        <f aca="false">IF(BB422&lt;0,BB422,0)</f>
        <v>0</v>
      </c>
      <c r="BJ422" s="32" t="n">
        <f aca="false">SUM(BE422:BI422)</f>
        <v>0</v>
      </c>
    </row>
    <row r="423" customFormat="false" ht="12.75" hidden="false" customHeight="false" outlineLevel="0" collapsed="false">
      <c r="B423" s="9" t="n">
        <f aca="false">+MONTH(D423)</f>
        <v>2</v>
      </c>
      <c r="D423" s="2" t="n">
        <v>35846</v>
      </c>
      <c r="E423" s="62" t="n">
        <v>17</v>
      </c>
      <c r="F423" s="62" t="n">
        <v>18</v>
      </c>
      <c r="G423" s="62" t="n">
        <v>44</v>
      </c>
      <c r="H423" s="62" t="n">
        <v>52</v>
      </c>
      <c r="I423" s="50" t="n">
        <f aca="false">AVERAGE(G423:H423)</f>
        <v>48</v>
      </c>
      <c r="J423" s="37" t="s">
        <v>72</v>
      </c>
      <c r="K423" s="5" t="n">
        <v>37159</v>
      </c>
      <c r="L423" s="54" t="n">
        <v>23191</v>
      </c>
      <c r="M423" s="54" t="n">
        <v>19147.14</v>
      </c>
      <c r="N423" s="54" t="n">
        <v>0</v>
      </c>
      <c r="O423" s="63"/>
      <c r="P423" s="5" t="n">
        <v>6118</v>
      </c>
      <c r="Q423" s="54" t="n">
        <v>22050</v>
      </c>
      <c r="R423" s="63" t="n">
        <v>7571.125</v>
      </c>
      <c r="S423" s="54" t="n">
        <v>0</v>
      </c>
      <c r="T423" s="54"/>
      <c r="U423" s="54" t="n">
        <v>-89.3478125</v>
      </c>
      <c r="V423" s="5" t="n">
        <v>14251</v>
      </c>
      <c r="W423" s="54" t="n">
        <v>14400</v>
      </c>
      <c r="X423" s="54" t="n">
        <v>0</v>
      </c>
      <c r="Y423" s="54" t="n">
        <v>6670</v>
      </c>
      <c r="Z423" s="63" t="n">
        <v>-353</v>
      </c>
      <c r="AA423" s="54" t="n">
        <v>0</v>
      </c>
      <c r="AB423" s="53" t="n">
        <f aca="false">SUM(K423:Z423)</f>
        <v>150114.9171875</v>
      </c>
      <c r="AC423" s="54" t="n">
        <v>146533</v>
      </c>
      <c r="AD423" s="54" t="n">
        <v>0</v>
      </c>
      <c r="AE423" s="54" t="n">
        <v>0</v>
      </c>
      <c r="AF423" s="54" t="n">
        <v>10815</v>
      </c>
      <c r="AG423" s="54" t="n">
        <v>2544</v>
      </c>
      <c r="AH423" s="53" t="n">
        <f aca="false">SUM(AC423:AG423)</f>
        <v>159892</v>
      </c>
      <c r="AI423" s="55" t="n">
        <f aca="false">+AB423-L423-Q423</f>
        <v>104873.9171875</v>
      </c>
      <c r="AJ423" s="32" t="n">
        <f aca="false">L423+Q423</f>
        <v>45241</v>
      </c>
      <c r="AK423" s="56" t="s">
        <v>73</v>
      </c>
      <c r="AL423" s="56" t="s">
        <v>73</v>
      </c>
      <c r="AM423" s="56" t="n">
        <v>0</v>
      </c>
      <c r="AN423" s="32" t="n">
        <f aca="false">+AJ423-AM423</f>
        <v>45241</v>
      </c>
      <c r="AO423" s="32" t="n">
        <f aca="false">AC423-AJ423</f>
        <v>101292</v>
      </c>
      <c r="AP423" s="2" t="n">
        <v>35846</v>
      </c>
      <c r="AQ423" s="56" t="s">
        <v>73</v>
      </c>
      <c r="AR423" s="56" t="s">
        <v>73</v>
      </c>
      <c r="AS423" s="56" t="s">
        <v>73</v>
      </c>
      <c r="AX423" s="32" t="n">
        <f aca="false">+M423</f>
        <v>19147.14</v>
      </c>
      <c r="AY423" s="32" t="n">
        <f aca="false">+N423</f>
        <v>0</v>
      </c>
      <c r="AZ423" s="32" t="n">
        <f aca="false">+R423</f>
        <v>7571.125</v>
      </c>
      <c r="BA423" s="32" t="n">
        <f aca="false">+'load Info'!S423</f>
        <v>0</v>
      </c>
      <c r="BB423" s="32" t="n">
        <f aca="false">+X423</f>
        <v>0</v>
      </c>
      <c r="BE423" s="57" t="n">
        <f aca="false">IF(AX423&lt;0,AX423,0)</f>
        <v>0</v>
      </c>
      <c r="BF423" s="57" t="n">
        <f aca="false">IF(AY423&lt;0,AY423,0)</f>
        <v>0</v>
      </c>
      <c r="BG423" s="57" t="n">
        <f aca="false">IF(AZ423&lt;0,AZ423,0)</f>
        <v>0</v>
      </c>
      <c r="BH423" s="57" t="n">
        <f aca="false">IF(BA423&lt;0,BA423,0)</f>
        <v>0</v>
      </c>
      <c r="BI423" s="57" t="n">
        <f aca="false">IF(BB423&lt;0,BB423,0)</f>
        <v>0</v>
      </c>
      <c r="BJ423" s="32" t="n">
        <f aca="false">SUM(BE423:BI423)</f>
        <v>0</v>
      </c>
    </row>
    <row r="424" customFormat="false" ht="12.75" hidden="false" customHeight="false" outlineLevel="0" collapsed="false">
      <c r="B424" s="9" t="n">
        <f aca="false">+MONTH(D424)</f>
        <v>2</v>
      </c>
      <c r="D424" s="2" t="n">
        <v>35847</v>
      </c>
      <c r="E424" s="62" t="n">
        <v>14</v>
      </c>
      <c r="F424" s="62" t="n">
        <v>16</v>
      </c>
      <c r="G424" s="62" t="n">
        <v>43</v>
      </c>
      <c r="H424" s="62" t="n">
        <v>58</v>
      </c>
      <c r="I424" s="50" t="n">
        <f aca="false">AVERAGE(G424:H424)</f>
        <v>50.5</v>
      </c>
      <c r="J424" s="37" t="s">
        <v>72</v>
      </c>
      <c r="K424" s="5" t="n">
        <v>37159</v>
      </c>
      <c r="L424" s="54" t="n">
        <v>20510</v>
      </c>
      <c r="M424" s="54" t="n">
        <v>2419.14</v>
      </c>
      <c r="N424" s="54" t="n">
        <v>0</v>
      </c>
      <c r="O424" s="63"/>
      <c r="P424" s="5" t="n">
        <v>6118</v>
      </c>
      <c r="Q424" s="54" t="n">
        <v>21873</v>
      </c>
      <c r="R424" s="63" t="n">
        <v>5551.6475</v>
      </c>
      <c r="S424" s="54" t="n">
        <v>0</v>
      </c>
      <c r="T424" s="54"/>
      <c r="U424" s="54" t="n">
        <v>-83.85661875</v>
      </c>
      <c r="V424" s="5" t="n">
        <v>14251</v>
      </c>
      <c r="W424" s="54" t="n">
        <v>14400</v>
      </c>
      <c r="X424" s="54" t="n">
        <v>0</v>
      </c>
      <c r="Y424" s="54" t="n">
        <v>6670</v>
      </c>
      <c r="Z424" s="63" t="n">
        <v>-353</v>
      </c>
      <c r="AA424" s="54" t="n">
        <v>0</v>
      </c>
      <c r="AB424" s="53" t="n">
        <f aca="false">SUM(K424:Z424)</f>
        <v>128514.93088125</v>
      </c>
      <c r="AC424" s="54" t="n">
        <v>138768</v>
      </c>
      <c r="AD424" s="54" t="n">
        <v>0</v>
      </c>
      <c r="AE424" s="54" t="n">
        <v>0</v>
      </c>
      <c r="AF424" s="54" t="n">
        <v>10599</v>
      </c>
      <c r="AG424" s="54" t="n">
        <v>2533</v>
      </c>
      <c r="AH424" s="53" t="n">
        <f aca="false">SUM(AC424:AG424)</f>
        <v>151900</v>
      </c>
      <c r="AI424" s="55" t="n">
        <f aca="false">+AB424-L424-Q424</f>
        <v>86131.93088125</v>
      </c>
      <c r="AJ424" s="32" t="n">
        <f aca="false">L424+Q424</f>
        <v>42383</v>
      </c>
      <c r="AK424" s="56" t="s">
        <v>73</v>
      </c>
      <c r="AL424" s="56" t="s">
        <v>73</v>
      </c>
      <c r="AM424" s="56" t="n">
        <v>0</v>
      </c>
      <c r="AN424" s="32" t="n">
        <f aca="false">+AJ424-AM424</f>
        <v>42383</v>
      </c>
      <c r="AO424" s="32" t="n">
        <f aca="false">AC424-AJ424</f>
        <v>96385</v>
      </c>
      <c r="AP424" s="2" t="n">
        <v>35847</v>
      </c>
      <c r="AQ424" s="56" t="s">
        <v>73</v>
      </c>
      <c r="AR424" s="56" t="s">
        <v>73</v>
      </c>
      <c r="AS424" s="56" t="s">
        <v>73</v>
      </c>
      <c r="AX424" s="32" t="n">
        <f aca="false">+M424</f>
        <v>2419.14</v>
      </c>
      <c r="AY424" s="32" t="n">
        <f aca="false">+N424</f>
        <v>0</v>
      </c>
      <c r="AZ424" s="32" t="n">
        <f aca="false">+R424</f>
        <v>5551.6475</v>
      </c>
      <c r="BA424" s="32" t="n">
        <f aca="false">+'load Info'!S424</f>
        <v>0</v>
      </c>
      <c r="BB424" s="32" t="n">
        <f aca="false">+X424</f>
        <v>0</v>
      </c>
      <c r="BE424" s="57" t="n">
        <f aca="false">IF(AX424&lt;0,AX424,0)</f>
        <v>0</v>
      </c>
      <c r="BF424" s="57" t="n">
        <f aca="false">IF(AY424&lt;0,AY424,0)</f>
        <v>0</v>
      </c>
      <c r="BG424" s="57" t="n">
        <f aca="false">IF(AZ424&lt;0,AZ424,0)</f>
        <v>0</v>
      </c>
      <c r="BH424" s="57" t="n">
        <f aca="false">IF(BA424&lt;0,BA424,0)</f>
        <v>0</v>
      </c>
      <c r="BI424" s="57" t="n">
        <f aca="false">IF(BB424&lt;0,BB424,0)</f>
        <v>0</v>
      </c>
      <c r="BJ424" s="32" t="n">
        <f aca="false">SUM(BE424:BI424)</f>
        <v>0</v>
      </c>
    </row>
    <row r="425" customFormat="false" ht="12.75" hidden="false" customHeight="false" outlineLevel="0" collapsed="false">
      <c r="B425" s="9" t="n">
        <f aca="false">+MONTH(D425)</f>
        <v>2</v>
      </c>
      <c r="D425" s="2" t="n">
        <v>35848</v>
      </c>
      <c r="E425" s="62" t="n">
        <v>21</v>
      </c>
      <c r="F425" s="62" t="n">
        <v>17</v>
      </c>
      <c r="G425" s="62" t="n">
        <v>36</v>
      </c>
      <c r="H425" s="62" t="n">
        <v>50</v>
      </c>
      <c r="I425" s="50" t="n">
        <f aca="false">AVERAGE(G425:H425)</f>
        <v>43</v>
      </c>
      <c r="J425" s="37" t="s">
        <v>72</v>
      </c>
      <c r="K425" s="5" t="n">
        <v>37159</v>
      </c>
      <c r="L425" s="54" t="n">
        <v>20691</v>
      </c>
      <c r="M425" s="54" t="n">
        <v>15181.14</v>
      </c>
      <c r="N425" s="54" t="n">
        <v>0</v>
      </c>
      <c r="O425" s="63"/>
      <c r="P425" s="5" t="n">
        <v>6118</v>
      </c>
      <c r="Q425" s="54" t="n">
        <v>21873</v>
      </c>
      <c r="R425" s="63" t="n">
        <v>9258.8925</v>
      </c>
      <c r="S425" s="54" t="n">
        <v>0</v>
      </c>
      <c r="T425" s="54"/>
      <c r="U425" s="54" t="n">
        <v>-93.12473125</v>
      </c>
      <c r="V425" s="5" t="n">
        <v>14251</v>
      </c>
      <c r="W425" s="54" t="n">
        <v>14400</v>
      </c>
      <c r="X425" s="54" t="n">
        <v>0</v>
      </c>
      <c r="Y425" s="54" t="n">
        <v>6670</v>
      </c>
      <c r="Z425" s="63" t="n">
        <v>-353</v>
      </c>
      <c r="AA425" s="54" t="n">
        <v>0</v>
      </c>
      <c r="AB425" s="53" t="n">
        <f aca="false">SUM(K425:Z425)</f>
        <v>145155.90776875</v>
      </c>
      <c r="AC425" s="54" t="n">
        <v>143278</v>
      </c>
      <c r="AD425" s="54" t="n">
        <v>27245</v>
      </c>
      <c r="AE425" s="54" t="n">
        <v>0</v>
      </c>
      <c r="AF425" s="54" t="n">
        <v>10361</v>
      </c>
      <c r="AG425" s="54" t="n">
        <v>2064</v>
      </c>
      <c r="AH425" s="53" t="n">
        <f aca="false">SUM(AC425:AG425)</f>
        <v>182948</v>
      </c>
      <c r="AI425" s="55" t="n">
        <f aca="false">+AB425-L425-Q425</f>
        <v>102591.90776875</v>
      </c>
      <c r="AJ425" s="32" t="n">
        <f aca="false">L425+Q425</f>
        <v>42564</v>
      </c>
      <c r="AK425" s="56" t="s">
        <v>73</v>
      </c>
      <c r="AL425" s="56" t="s">
        <v>73</v>
      </c>
      <c r="AM425" s="56" t="n">
        <v>0</v>
      </c>
      <c r="AN425" s="32" t="n">
        <f aca="false">+AJ425-AM425</f>
        <v>42564</v>
      </c>
      <c r="AO425" s="32" t="n">
        <f aca="false">AC425-AJ425</f>
        <v>100714</v>
      </c>
      <c r="AP425" s="2" t="n">
        <v>35848</v>
      </c>
      <c r="AQ425" s="56" t="s">
        <v>73</v>
      </c>
      <c r="AR425" s="56" t="s">
        <v>73</v>
      </c>
      <c r="AS425" s="56" t="s">
        <v>73</v>
      </c>
      <c r="AX425" s="32" t="n">
        <f aca="false">+M425</f>
        <v>15181.14</v>
      </c>
      <c r="AY425" s="32" t="n">
        <f aca="false">+N425</f>
        <v>0</v>
      </c>
      <c r="AZ425" s="32" t="n">
        <f aca="false">+R425</f>
        <v>9258.8925</v>
      </c>
      <c r="BA425" s="32" t="n">
        <f aca="false">+'load Info'!S425</f>
        <v>0</v>
      </c>
      <c r="BB425" s="32" t="n">
        <f aca="false">+X425</f>
        <v>0</v>
      </c>
      <c r="BE425" s="57" t="n">
        <f aca="false">IF(AX425&lt;0,AX425,0)</f>
        <v>0</v>
      </c>
      <c r="BF425" s="57" t="n">
        <f aca="false">IF(AY425&lt;0,AY425,0)</f>
        <v>0</v>
      </c>
      <c r="BG425" s="57" t="n">
        <f aca="false">IF(AZ425&lt;0,AZ425,0)</f>
        <v>0</v>
      </c>
      <c r="BH425" s="57" t="n">
        <f aca="false">IF(BA425&lt;0,BA425,0)</f>
        <v>0</v>
      </c>
      <c r="BI425" s="57" t="n">
        <f aca="false">IF(BB425&lt;0,BB425,0)</f>
        <v>0</v>
      </c>
      <c r="BJ425" s="32" t="n">
        <f aca="false">SUM(BE425:BI425)</f>
        <v>0</v>
      </c>
    </row>
    <row r="426" customFormat="false" ht="12.75" hidden="false" customHeight="false" outlineLevel="0" collapsed="false">
      <c r="B426" s="9" t="n">
        <f aca="false">+MONTH(D426)</f>
        <v>2</v>
      </c>
      <c r="D426" s="2" t="n">
        <v>35849</v>
      </c>
      <c r="E426" s="62" t="n">
        <v>13</v>
      </c>
      <c r="F426" s="62" t="n">
        <v>19</v>
      </c>
      <c r="G426" s="62" t="n">
        <v>44</v>
      </c>
      <c r="H426" s="62" t="n">
        <v>59</v>
      </c>
      <c r="I426" s="50" t="n">
        <f aca="false">AVERAGE(G426:H426)</f>
        <v>51.5</v>
      </c>
      <c r="J426" s="37" t="s">
        <v>72</v>
      </c>
      <c r="K426" s="5" t="n">
        <v>37159</v>
      </c>
      <c r="L426" s="54" t="n">
        <v>23691</v>
      </c>
      <c r="M426" s="54" t="n">
        <v>30328.14</v>
      </c>
      <c r="N426" s="54" t="n">
        <v>0</v>
      </c>
      <c r="O426" s="63"/>
      <c r="P426" s="5" t="n">
        <v>6118</v>
      </c>
      <c r="Q426" s="54" t="n">
        <v>21873</v>
      </c>
      <c r="R426" s="63" t="n">
        <v>18962.09</v>
      </c>
      <c r="S426" s="54" t="n">
        <v>0</v>
      </c>
      <c r="T426" s="54"/>
      <c r="U426" s="54" t="n">
        <v>-117.382725</v>
      </c>
      <c r="V426" s="5" t="n">
        <v>14251</v>
      </c>
      <c r="W426" s="54" t="n">
        <v>14400</v>
      </c>
      <c r="X426" s="54" t="n">
        <v>0</v>
      </c>
      <c r="Y426" s="54" t="n">
        <v>6670</v>
      </c>
      <c r="Z426" s="63" t="n">
        <v>-353</v>
      </c>
      <c r="AA426" s="54" t="n">
        <v>0</v>
      </c>
      <c r="AB426" s="53" t="n">
        <f aca="false">SUM(K426:Z426)</f>
        <v>172981.847275</v>
      </c>
      <c r="AC426" s="54" t="n">
        <v>169145</v>
      </c>
      <c r="AD426" s="54" t="n">
        <v>43421</v>
      </c>
      <c r="AE426" s="54" t="n">
        <v>0</v>
      </c>
      <c r="AF426" s="54" t="n">
        <v>13736</v>
      </c>
      <c r="AG426" s="54" t="n">
        <v>3585</v>
      </c>
      <c r="AH426" s="53" t="n">
        <f aca="false">SUM(AC426:AG426)</f>
        <v>229887</v>
      </c>
      <c r="AI426" s="55" t="n">
        <f aca="false">+AB426-L426-Q426</f>
        <v>127417.847275</v>
      </c>
      <c r="AJ426" s="32" t="n">
        <f aca="false">L426+Q426</f>
        <v>45564</v>
      </c>
      <c r="AK426" s="56" t="s">
        <v>73</v>
      </c>
      <c r="AL426" s="56" t="s">
        <v>73</v>
      </c>
      <c r="AM426" s="56" t="n">
        <v>0</v>
      </c>
      <c r="AN426" s="32" t="n">
        <f aca="false">+AJ426-AM426</f>
        <v>45564</v>
      </c>
      <c r="AO426" s="32" t="n">
        <f aca="false">AC426-AJ426</f>
        <v>123581</v>
      </c>
      <c r="AP426" s="2" t="n">
        <v>35849</v>
      </c>
      <c r="AQ426" s="56" t="s">
        <v>73</v>
      </c>
      <c r="AR426" s="56" t="s">
        <v>73</v>
      </c>
      <c r="AS426" s="56" t="s">
        <v>73</v>
      </c>
      <c r="AX426" s="32" t="n">
        <f aca="false">+M426</f>
        <v>30328.14</v>
      </c>
      <c r="AY426" s="32" t="n">
        <f aca="false">+N426</f>
        <v>0</v>
      </c>
      <c r="AZ426" s="32" t="n">
        <f aca="false">+R426</f>
        <v>18962.09</v>
      </c>
      <c r="BA426" s="32" t="n">
        <f aca="false">+'load Info'!S426</f>
        <v>0</v>
      </c>
      <c r="BB426" s="32" t="n">
        <f aca="false">+X426</f>
        <v>0</v>
      </c>
      <c r="BE426" s="57" t="n">
        <f aca="false">IF(AX426&lt;0,AX426,0)</f>
        <v>0</v>
      </c>
      <c r="BF426" s="57" t="n">
        <f aca="false">IF(AY426&lt;0,AY426,0)</f>
        <v>0</v>
      </c>
      <c r="BG426" s="57" t="n">
        <f aca="false">IF(AZ426&lt;0,AZ426,0)</f>
        <v>0</v>
      </c>
      <c r="BH426" s="57" t="n">
        <f aca="false">IF(BA426&lt;0,BA426,0)</f>
        <v>0</v>
      </c>
      <c r="BI426" s="57" t="n">
        <f aca="false">IF(BB426&lt;0,BB426,0)</f>
        <v>0</v>
      </c>
      <c r="BJ426" s="32" t="n">
        <f aca="false">SUM(BE426:BI426)</f>
        <v>0</v>
      </c>
    </row>
    <row r="427" customFormat="false" ht="12.75" hidden="false" customHeight="false" outlineLevel="0" collapsed="false">
      <c r="B427" s="9" t="n">
        <f aca="false">+MONTH(D427)</f>
        <v>2</v>
      </c>
      <c r="D427" s="2" t="n">
        <v>35850</v>
      </c>
      <c r="E427" s="62" t="n">
        <v>18</v>
      </c>
      <c r="F427" s="62" t="n">
        <v>16</v>
      </c>
      <c r="G427" s="62" t="n">
        <v>40</v>
      </c>
      <c r="H427" s="62" t="n">
        <v>53</v>
      </c>
      <c r="I427" s="50" t="n">
        <f aca="false">AVERAGE(G427:H427)</f>
        <v>46.5</v>
      </c>
      <c r="J427" s="37" t="s">
        <v>72</v>
      </c>
      <c r="K427" s="5" t="n">
        <v>51838</v>
      </c>
      <c r="L427" s="54" t="n">
        <v>22091</v>
      </c>
      <c r="M427" s="54" t="n">
        <v>27377.14</v>
      </c>
      <c r="N427" s="54" t="n">
        <v>0</v>
      </c>
      <c r="O427" s="63"/>
      <c r="P427" s="5" t="n">
        <v>11168</v>
      </c>
      <c r="Q427" s="54" t="n">
        <v>21873</v>
      </c>
      <c r="R427" s="63" t="n">
        <v>10281.035</v>
      </c>
      <c r="S427" s="54" t="n">
        <v>0</v>
      </c>
      <c r="T427" s="54"/>
      <c r="U427" s="54" t="n">
        <v>-108.3050875</v>
      </c>
      <c r="V427" s="5" t="n">
        <v>14251</v>
      </c>
      <c r="W427" s="54" t="n">
        <v>14400</v>
      </c>
      <c r="X427" s="54" t="n">
        <v>0</v>
      </c>
      <c r="Y427" s="54" t="n">
        <v>6670</v>
      </c>
      <c r="Z427" s="63" t="n">
        <v>-353</v>
      </c>
      <c r="AA427" s="54" t="n">
        <v>0</v>
      </c>
      <c r="AB427" s="53" t="n">
        <f aca="false">SUM(K427:Z427)</f>
        <v>179487.8699125</v>
      </c>
      <c r="AC427" s="54" t="n">
        <v>179801</v>
      </c>
      <c r="AD427" s="54" t="n">
        <v>0</v>
      </c>
      <c r="AE427" s="54" t="n">
        <v>0</v>
      </c>
      <c r="AF427" s="54" t="n">
        <v>12195</v>
      </c>
      <c r="AG427" s="54" t="n">
        <v>5151</v>
      </c>
      <c r="AH427" s="53" t="n">
        <f aca="false">SUM(AC427:AG427)</f>
        <v>197147</v>
      </c>
      <c r="AI427" s="55" t="n">
        <f aca="false">+AB427-L427-Q427</f>
        <v>135523.8699125</v>
      </c>
      <c r="AJ427" s="32" t="n">
        <f aca="false">L427+Q427</f>
        <v>43964</v>
      </c>
      <c r="AK427" s="56" t="s">
        <v>73</v>
      </c>
      <c r="AL427" s="56" t="s">
        <v>73</v>
      </c>
      <c r="AM427" s="56" t="n">
        <v>0</v>
      </c>
      <c r="AN427" s="32" t="n">
        <f aca="false">+AJ427-AM427</f>
        <v>43964</v>
      </c>
      <c r="AO427" s="32" t="n">
        <f aca="false">AC427-AJ427</f>
        <v>135837</v>
      </c>
      <c r="AP427" s="2" t="n">
        <v>35850</v>
      </c>
      <c r="AQ427" s="56" t="s">
        <v>73</v>
      </c>
      <c r="AR427" s="56" t="s">
        <v>73</v>
      </c>
      <c r="AS427" s="56" t="s">
        <v>73</v>
      </c>
      <c r="AX427" s="32" t="n">
        <f aca="false">+M427</f>
        <v>27377.14</v>
      </c>
      <c r="AY427" s="32" t="n">
        <f aca="false">+N427</f>
        <v>0</v>
      </c>
      <c r="AZ427" s="32" t="n">
        <f aca="false">+R427</f>
        <v>10281.035</v>
      </c>
      <c r="BA427" s="32" t="n">
        <f aca="false">+'load Info'!S427</f>
        <v>0</v>
      </c>
      <c r="BB427" s="32" t="n">
        <f aca="false">+X427</f>
        <v>0</v>
      </c>
      <c r="BE427" s="57" t="n">
        <f aca="false">IF(AX427&lt;0,AX427,0)</f>
        <v>0</v>
      </c>
      <c r="BF427" s="57" t="n">
        <f aca="false">IF(AY427&lt;0,AY427,0)</f>
        <v>0</v>
      </c>
      <c r="BG427" s="57" t="n">
        <f aca="false">IF(AZ427&lt;0,AZ427,0)</f>
        <v>0</v>
      </c>
      <c r="BH427" s="57" t="n">
        <f aca="false">IF(BA427&lt;0,BA427,0)</f>
        <v>0</v>
      </c>
      <c r="BI427" s="57" t="n">
        <f aca="false">IF(BB427&lt;0,BB427,0)</f>
        <v>0</v>
      </c>
      <c r="BJ427" s="32" t="n">
        <f aca="false">SUM(BE427:BI427)</f>
        <v>0</v>
      </c>
    </row>
    <row r="428" customFormat="false" ht="12.75" hidden="false" customHeight="false" outlineLevel="0" collapsed="false">
      <c r="B428" s="9" t="n">
        <f aca="false">+MONTH(D428)</f>
        <v>2</v>
      </c>
      <c r="D428" s="2" t="n">
        <v>35851</v>
      </c>
      <c r="E428" s="62" t="n">
        <v>11</v>
      </c>
      <c r="F428" s="62" t="n">
        <v>14</v>
      </c>
      <c r="G428" s="62" t="n">
        <v>46</v>
      </c>
      <c r="H428" s="62" t="n">
        <v>62</v>
      </c>
      <c r="I428" s="50" t="n">
        <f aca="false">AVERAGE(G428:H428)</f>
        <v>54</v>
      </c>
      <c r="J428" s="37" t="s">
        <v>72</v>
      </c>
      <c r="K428" s="5" t="n">
        <v>22480</v>
      </c>
      <c r="L428" s="54" t="n">
        <v>25779</v>
      </c>
      <c r="M428" s="54" t="n">
        <v>28060.14</v>
      </c>
      <c r="N428" s="54" t="n">
        <v>0</v>
      </c>
      <c r="O428" s="63"/>
      <c r="P428" s="5" t="n">
        <v>6118</v>
      </c>
      <c r="Q428" s="54" t="n">
        <v>18213</v>
      </c>
      <c r="R428" s="63" t="n">
        <v>3706.92</v>
      </c>
      <c r="S428" s="54" t="n">
        <v>0</v>
      </c>
      <c r="T428" s="54"/>
      <c r="U428" s="54" t="n">
        <v>-70.0948</v>
      </c>
      <c r="V428" s="5" t="n">
        <v>14251</v>
      </c>
      <c r="W428" s="54" t="n">
        <v>14400</v>
      </c>
      <c r="X428" s="54" t="n">
        <v>0</v>
      </c>
      <c r="Y428" s="54" t="n">
        <v>6670</v>
      </c>
      <c r="Z428" s="63" t="n">
        <v>-353</v>
      </c>
      <c r="AA428" s="54" t="n">
        <v>0</v>
      </c>
      <c r="AB428" s="53" t="n">
        <f aca="false">SUM(K428:Z428)</f>
        <v>139254.9652</v>
      </c>
      <c r="AC428" s="54" t="n">
        <v>140636</v>
      </c>
      <c r="AD428" s="54" t="n">
        <v>0</v>
      </c>
      <c r="AE428" s="54" t="n">
        <v>0</v>
      </c>
      <c r="AF428" s="54" t="n">
        <v>10769</v>
      </c>
      <c r="AG428" s="54" t="n">
        <v>3245</v>
      </c>
      <c r="AH428" s="53" t="n">
        <f aca="false">SUM(AC428:AG428)</f>
        <v>154650</v>
      </c>
      <c r="AI428" s="55" t="n">
        <f aca="false">+AB428-L428-Q428</f>
        <v>95262.9652</v>
      </c>
      <c r="AJ428" s="32" t="n">
        <f aca="false">L428+Q428</f>
        <v>43992</v>
      </c>
      <c r="AK428" s="56" t="s">
        <v>73</v>
      </c>
      <c r="AL428" s="56" t="s">
        <v>73</v>
      </c>
      <c r="AM428" s="56" t="n">
        <v>0</v>
      </c>
      <c r="AN428" s="32" t="n">
        <f aca="false">+AJ428-AM428</f>
        <v>43992</v>
      </c>
      <c r="AO428" s="32" t="n">
        <f aca="false">AC428-AJ428</f>
        <v>96644</v>
      </c>
      <c r="AP428" s="2" t="n">
        <v>35851</v>
      </c>
      <c r="AQ428" s="56" t="s">
        <v>73</v>
      </c>
      <c r="AR428" s="56" t="s">
        <v>73</v>
      </c>
      <c r="AS428" s="56" t="s">
        <v>73</v>
      </c>
      <c r="AX428" s="32" t="n">
        <f aca="false">+M428</f>
        <v>28060.14</v>
      </c>
      <c r="AY428" s="32" t="n">
        <f aca="false">+N428</f>
        <v>0</v>
      </c>
      <c r="AZ428" s="32" t="n">
        <f aca="false">+R428</f>
        <v>3706.92</v>
      </c>
      <c r="BA428" s="32" t="n">
        <f aca="false">+'load Info'!S428</f>
        <v>0</v>
      </c>
      <c r="BB428" s="32" t="n">
        <f aca="false">+X428</f>
        <v>0</v>
      </c>
      <c r="BE428" s="57" t="n">
        <f aca="false">IF(AX428&lt;0,AX428,0)</f>
        <v>0</v>
      </c>
      <c r="BF428" s="57" t="n">
        <f aca="false">IF(AY428&lt;0,AY428,0)</f>
        <v>0</v>
      </c>
      <c r="BG428" s="57" t="n">
        <f aca="false">IF(AZ428&lt;0,AZ428,0)</f>
        <v>0</v>
      </c>
      <c r="BH428" s="57" t="n">
        <f aca="false">IF(BA428&lt;0,BA428,0)</f>
        <v>0</v>
      </c>
      <c r="BI428" s="57" t="n">
        <f aca="false">IF(BB428&lt;0,BB428,0)</f>
        <v>0</v>
      </c>
      <c r="BJ428" s="32" t="n">
        <f aca="false">SUM(BE428:BI428)</f>
        <v>0</v>
      </c>
    </row>
    <row r="429" customFormat="false" ht="12.75" hidden="false" customHeight="false" outlineLevel="0" collapsed="false">
      <c r="B429" s="9" t="n">
        <f aca="false">+MONTH(D429)</f>
        <v>2</v>
      </c>
      <c r="D429" s="2" t="n">
        <v>35852</v>
      </c>
      <c r="E429" s="62" t="n">
        <v>13</v>
      </c>
      <c r="F429" s="62" t="n">
        <v>16</v>
      </c>
      <c r="G429" s="62" t="n">
        <v>43</v>
      </c>
      <c r="H429" s="62" t="n">
        <v>61</v>
      </c>
      <c r="I429" s="50" t="n">
        <f aca="false">AVERAGE(G429:H429)</f>
        <v>52</v>
      </c>
      <c r="J429" s="37" t="s">
        <v>72</v>
      </c>
      <c r="K429" s="5" t="n">
        <v>22480</v>
      </c>
      <c r="L429" s="54" t="n">
        <v>25779</v>
      </c>
      <c r="M429" s="54" t="n">
        <v>43103.14</v>
      </c>
      <c r="N429" s="54" t="n">
        <v>0</v>
      </c>
      <c r="O429" s="63"/>
      <c r="P429" s="5" t="n">
        <v>6118</v>
      </c>
      <c r="Q429" s="54" t="n">
        <v>17513</v>
      </c>
      <c r="R429" s="63" t="n">
        <v>3892.6375</v>
      </c>
      <c r="S429" s="54" t="n">
        <v>0</v>
      </c>
      <c r="T429" s="54"/>
      <c r="U429" s="54" t="n">
        <v>-68.80909375</v>
      </c>
      <c r="V429" s="5" t="n">
        <v>0</v>
      </c>
      <c r="W429" s="54" t="n">
        <v>14400</v>
      </c>
      <c r="X429" s="54" t="n">
        <v>0</v>
      </c>
      <c r="Y429" s="54" t="n">
        <v>0</v>
      </c>
      <c r="Z429" s="63" t="n">
        <v>-144</v>
      </c>
      <c r="AA429" s="54" t="n">
        <v>0</v>
      </c>
      <c r="AB429" s="53" t="n">
        <f aca="false">SUM(K429:Z429)</f>
        <v>133072.96840625</v>
      </c>
      <c r="AC429" s="54" t="n">
        <v>138254</v>
      </c>
      <c r="AD429" s="54" t="n">
        <v>0</v>
      </c>
      <c r="AE429" s="54" t="n">
        <v>0</v>
      </c>
      <c r="AF429" s="54" t="n">
        <v>9919</v>
      </c>
      <c r="AG429" s="54" t="n">
        <v>2585</v>
      </c>
      <c r="AH429" s="53" t="n">
        <f aca="false">SUM(AC429:AG429)</f>
        <v>150758</v>
      </c>
      <c r="AI429" s="55" t="n">
        <f aca="false">+AB429-L429-Q429</f>
        <v>89780.96840625</v>
      </c>
      <c r="AJ429" s="32" t="n">
        <f aca="false">L429+Q429</f>
        <v>43292</v>
      </c>
      <c r="AK429" s="56" t="s">
        <v>73</v>
      </c>
      <c r="AL429" s="56" t="s">
        <v>73</v>
      </c>
      <c r="AM429" s="56" t="n">
        <v>0</v>
      </c>
      <c r="AN429" s="32" t="n">
        <f aca="false">+AJ429-AM429</f>
        <v>43292</v>
      </c>
      <c r="AO429" s="32" t="n">
        <f aca="false">AC429-AJ429</f>
        <v>94962</v>
      </c>
      <c r="AP429" s="2" t="n">
        <v>35852</v>
      </c>
      <c r="AQ429" s="56" t="s">
        <v>73</v>
      </c>
      <c r="AR429" s="56" t="s">
        <v>73</v>
      </c>
      <c r="AS429" s="56" t="s">
        <v>73</v>
      </c>
      <c r="AX429" s="32" t="n">
        <f aca="false">+M429</f>
        <v>43103.14</v>
      </c>
      <c r="AY429" s="32" t="n">
        <f aca="false">+N429</f>
        <v>0</v>
      </c>
      <c r="AZ429" s="32" t="n">
        <f aca="false">+R429</f>
        <v>3892.6375</v>
      </c>
      <c r="BA429" s="32" t="n">
        <f aca="false">+'load Info'!S429</f>
        <v>0</v>
      </c>
      <c r="BB429" s="32" t="n">
        <f aca="false">+X429</f>
        <v>0</v>
      </c>
      <c r="BE429" s="57" t="n">
        <f aca="false">IF(AX429&lt;0,AX429,0)</f>
        <v>0</v>
      </c>
      <c r="BF429" s="57" t="n">
        <f aca="false">IF(AY429&lt;0,AY429,0)</f>
        <v>0</v>
      </c>
      <c r="BG429" s="57" t="n">
        <f aca="false">IF(AZ429&lt;0,AZ429,0)</f>
        <v>0</v>
      </c>
      <c r="BH429" s="57" t="n">
        <f aca="false">IF(BA429&lt;0,BA429,0)</f>
        <v>0</v>
      </c>
      <c r="BI429" s="57" t="n">
        <f aca="false">IF(BB429&lt;0,BB429,0)</f>
        <v>0</v>
      </c>
      <c r="BJ429" s="32" t="n">
        <f aca="false">SUM(BE429:BI429)</f>
        <v>0</v>
      </c>
    </row>
    <row r="430" customFormat="false" ht="12.75" hidden="false" customHeight="false" outlineLevel="0" collapsed="false">
      <c r="B430" s="9" t="n">
        <f aca="false">+MONTH(D430)</f>
        <v>2</v>
      </c>
      <c r="D430" s="2" t="n">
        <v>35853</v>
      </c>
      <c r="E430" s="62" t="n">
        <v>11</v>
      </c>
      <c r="F430" s="62" t="n">
        <v>7</v>
      </c>
      <c r="G430" s="62" t="n">
        <v>38</v>
      </c>
      <c r="H430" s="62" t="n">
        <v>69</v>
      </c>
      <c r="I430" s="50" t="n">
        <f aca="false">AVERAGE(G430:H430)</f>
        <v>53.5</v>
      </c>
      <c r="J430" s="37" t="s">
        <v>72</v>
      </c>
      <c r="K430" s="5" t="n">
        <v>22480</v>
      </c>
      <c r="L430" s="54" t="n">
        <v>21466</v>
      </c>
      <c r="M430" s="54" t="n">
        <v>21347.14</v>
      </c>
      <c r="N430" s="54" t="n">
        <v>0</v>
      </c>
      <c r="O430" s="63"/>
      <c r="P430" s="5" t="n">
        <v>6118</v>
      </c>
      <c r="Q430" s="54" t="n">
        <v>18013</v>
      </c>
      <c r="R430" s="63" t="n">
        <v>3840.755</v>
      </c>
      <c r="S430" s="54" t="n">
        <v>0</v>
      </c>
      <c r="T430" s="54"/>
      <c r="U430" s="54" t="n">
        <v>-69.9293875</v>
      </c>
      <c r="V430" s="5" t="n">
        <v>0</v>
      </c>
      <c r="W430" s="54" t="n">
        <v>14400</v>
      </c>
      <c r="X430" s="54" t="n">
        <v>0</v>
      </c>
      <c r="Y430" s="54" t="n">
        <v>0</v>
      </c>
      <c r="Z430" s="63" t="n">
        <v>-144</v>
      </c>
      <c r="AA430" s="54" t="n">
        <v>0</v>
      </c>
      <c r="AB430" s="53" t="n">
        <f aca="false">SUM(K430:Z430)</f>
        <v>107450.9656125</v>
      </c>
      <c r="AC430" s="54" t="n">
        <v>106584</v>
      </c>
      <c r="AD430" s="54" t="n">
        <v>0</v>
      </c>
      <c r="AE430" s="54" t="n">
        <v>0</v>
      </c>
      <c r="AF430" s="54" t="n">
        <v>8387</v>
      </c>
      <c r="AG430" s="54" t="n">
        <v>1026</v>
      </c>
      <c r="AH430" s="53" t="n">
        <f aca="false">SUM(AC430:AG430)</f>
        <v>115997</v>
      </c>
      <c r="AI430" s="55" t="n">
        <f aca="false">+AB430-L430-Q430</f>
        <v>67971.9656125</v>
      </c>
      <c r="AJ430" s="32" t="n">
        <f aca="false">L430+Q430</f>
        <v>39479</v>
      </c>
      <c r="AK430" s="56" t="s">
        <v>73</v>
      </c>
      <c r="AL430" s="56" t="s">
        <v>73</v>
      </c>
      <c r="AM430" s="56" t="n">
        <v>0</v>
      </c>
      <c r="AN430" s="32" t="n">
        <f aca="false">+AJ430-AM430</f>
        <v>39479</v>
      </c>
      <c r="AO430" s="32" t="n">
        <f aca="false">AC430-AJ430</f>
        <v>67105</v>
      </c>
      <c r="AP430" s="2" t="n">
        <v>35853</v>
      </c>
      <c r="AQ430" s="56" t="s">
        <v>73</v>
      </c>
      <c r="AR430" s="56" t="s">
        <v>73</v>
      </c>
      <c r="AS430" s="56" t="s">
        <v>73</v>
      </c>
      <c r="AX430" s="32" t="n">
        <f aca="false">+M430</f>
        <v>21347.14</v>
      </c>
      <c r="AY430" s="32" t="n">
        <f aca="false">+N430</f>
        <v>0</v>
      </c>
      <c r="AZ430" s="32" t="n">
        <f aca="false">+R430</f>
        <v>3840.755</v>
      </c>
      <c r="BA430" s="32" t="n">
        <f aca="false">+'load Info'!S430</f>
        <v>0</v>
      </c>
      <c r="BB430" s="32" t="n">
        <f aca="false">+X430</f>
        <v>0</v>
      </c>
      <c r="BE430" s="57" t="n">
        <f aca="false">IF(AX430&lt;0,AX430,0)</f>
        <v>0</v>
      </c>
      <c r="BF430" s="57" t="n">
        <f aca="false">IF(AY430&lt;0,AY430,0)</f>
        <v>0</v>
      </c>
      <c r="BG430" s="57" t="n">
        <f aca="false">IF(AZ430&lt;0,AZ430,0)</f>
        <v>0</v>
      </c>
      <c r="BH430" s="57" t="n">
        <f aca="false">IF(BA430&lt;0,BA430,0)</f>
        <v>0</v>
      </c>
      <c r="BI430" s="57" t="n">
        <f aca="false">IF(BB430&lt;0,BB430,0)</f>
        <v>0</v>
      </c>
      <c r="BJ430" s="32" t="n">
        <f aca="false">SUM(BE430:BI430)</f>
        <v>0</v>
      </c>
    </row>
    <row r="431" customFormat="false" ht="12.75" hidden="false" customHeight="false" outlineLevel="0" collapsed="false">
      <c r="B431" s="9" t="n">
        <f aca="false">+MONTH(D431)</f>
        <v>2</v>
      </c>
      <c r="D431" s="2" t="n">
        <v>35854</v>
      </c>
      <c r="E431" s="62" t="n">
        <v>4</v>
      </c>
      <c r="F431" s="62" t="n">
        <v>8</v>
      </c>
      <c r="G431" s="62" t="n">
        <v>50</v>
      </c>
      <c r="H431" s="62" t="n">
        <v>72</v>
      </c>
      <c r="I431" s="50" t="n">
        <f aca="false">AVERAGE(G431:H431)</f>
        <v>61</v>
      </c>
      <c r="J431" s="37" t="s">
        <v>72</v>
      </c>
      <c r="K431" s="5" t="n">
        <v>22480</v>
      </c>
      <c r="L431" s="54" t="n">
        <v>21466</v>
      </c>
      <c r="M431" s="54" t="n">
        <v>6729.14</v>
      </c>
      <c r="N431" s="54" t="n">
        <v>0</v>
      </c>
      <c r="O431" s="63"/>
      <c r="P431" s="5" t="n">
        <v>6118</v>
      </c>
      <c r="Q431" s="54" t="n">
        <v>18013</v>
      </c>
      <c r="R431" s="63" t="n">
        <v>2824.22</v>
      </c>
      <c r="S431" s="54" t="n">
        <v>0</v>
      </c>
      <c r="T431" s="54"/>
      <c r="U431" s="54" t="n">
        <v>-67.38805</v>
      </c>
      <c r="V431" s="5" t="n">
        <v>0</v>
      </c>
      <c r="W431" s="54" t="n">
        <v>14400</v>
      </c>
      <c r="X431" s="54" t="n">
        <v>0</v>
      </c>
      <c r="Y431" s="54" t="n">
        <v>0</v>
      </c>
      <c r="Z431" s="63" t="n">
        <v>-144</v>
      </c>
      <c r="AA431" s="54" t="n">
        <v>0</v>
      </c>
      <c r="AB431" s="53" t="n">
        <f aca="false">SUM(K431:Z431)</f>
        <v>91818.97195</v>
      </c>
      <c r="AC431" s="54" t="n">
        <v>87117</v>
      </c>
      <c r="AD431" s="54" t="n">
        <v>0</v>
      </c>
      <c r="AE431" s="54" t="n">
        <v>111</v>
      </c>
      <c r="AF431" s="54" t="n">
        <v>6464</v>
      </c>
      <c r="AG431" s="54" t="n">
        <v>813</v>
      </c>
      <c r="AH431" s="53" t="n">
        <f aca="false">SUM(AC431:AG431)</f>
        <v>94505</v>
      </c>
      <c r="AI431" s="55" t="n">
        <f aca="false">+AB431-L431-Q431</f>
        <v>52339.97195</v>
      </c>
      <c r="AJ431" s="32" t="n">
        <f aca="false">L431+Q431</f>
        <v>39479</v>
      </c>
      <c r="AK431" s="56" t="s">
        <v>73</v>
      </c>
      <c r="AL431" s="56" t="s">
        <v>73</v>
      </c>
      <c r="AM431" s="56" t="n">
        <v>0</v>
      </c>
      <c r="AN431" s="32" t="n">
        <f aca="false">+AJ431-AM431</f>
        <v>39479</v>
      </c>
      <c r="AO431" s="32" t="n">
        <f aca="false">AC431-AJ431</f>
        <v>47638</v>
      </c>
      <c r="AP431" s="2" t="n">
        <v>35854</v>
      </c>
      <c r="AQ431" s="56" t="s">
        <v>73</v>
      </c>
      <c r="AR431" s="56" t="s">
        <v>73</v>
      </c>
      <c r="AS431" s="56" t="s">
        <v>73</v>
      </c>
      <c r="AX431" s="32" t="n">
        <f aca="false">+M431</f>
        <v>6729.14</v>
      </c>
      <c r="AY431" s="32" t="n">
        <f aca="false">+N431</f>
        <v>0</v>
      </c>
      <c r="AZ431" s="32" t="n">
        <f aca="false">+R431</f>
        <v>2824.22</v>
      </c>
      <c r="BA431" s="32" t="n">
        <f aca="false">+'load Info'!S431</f>
        <v>0</v>
      </c>
      <c r="BB431" s="32" t="n">
        <f aca="false">+X431</f>
        <v>0</v>
      </c>
      <c r="BE431" s="57" t="n">
        <f aca="false">IF(AX431&lt;0,AX431,0)</f>
        <v>0</v>
      </c>
      <c r="BF431" s="57" t="n">
        <f aca="false">IF(AY431&lt;0,AY431,0)</f>
        <v>0</v>
      </c>
      <c r="BG431" s="57" t="n">
        <f aca="false">IF(AZ431&lt;0,AZ431,0)</f>
        <v>0</v>
      </c>
      <c r="BH431" s="57" t="n">
        <f aca="false">IF(BA431&lt;0,BA431,0)</f>
        <v>0</v>
      </c>
      <c r="BI431" s="57" t="n">
        <f aca="false">IF(BB431&lt;0,BB431,0)</f>
        <v>0</v>
      </c>
      <c r="BJ431" s="32" t="n">
        <f aca="false">SUM(BE431:BI431)</f>
        <v>0</v>
      </c>
    </row>
    <row r="432" customFormat="false" ht="12.75" hidden="false" customHeight="false" outlineLevel="0" collapsed="false">
      <c r="B432" s="9" t="n">
        <f aca="false">+MONTH(D432)</f>
        <v>3</v>
      </c>
      <c r="D432" s="2" t="n">
        <v>35855</v>
      </c>
      <c r="E432" s="62" t="n">
        <v>14</v>
      </c>
      <c r="F432" s="62" t="n">
        <v>18</v>
      </c>
      <c r="G432" s="62" t="n">
        <v>44</v>
      </c>
      <c r="H432" s="62" t="n">
        <v>57</v>
      </c>
      <c r="I432" s="50" t="n">
        <f aca="false">AVERAGE(G432:H432)</f>
        <v>50.5</v>
      </c>
      <c r="J432" s="37" t="s">
        <v>72</v>
      </c>
      <c r="K432" s="5" t="n">
        <v>32571</v>
      </c>
      <c r="L432" s="54" t="n">
        <v>30792</v>
      </c>
      <c r="M432" s="54" t="n">
        <v>13687</v>
      </c>
      <c r="N432" s="54" t="n">
        <v>0</v>
      </c>
      <c r="O432" s="63"/>
      <c r="P432" s="5" t="n">
        <v>24391</v>
      </c>
      <c r="Q432" s="54" t="n">
        <v>7621</v>
      </c>
      <c r="R432" s="63" t="n">
        <v>1631.9</v>
      </c>
      <c r="S432" s="54" t="n">
        <v>0</v>
      </c>
      <c r="T432" s="54"/>
      <c r="U432" s="54" t="n">
        <v>-84.10975</v>
      </c>
      <c r="V432" s="5" t="n">
        <v>0</v>
      </c>
      <c r="W432" s="54" t="n">
        <v>14400</v>
      </c>
      <c r="X432" s="54" t="n">
        <v>0</v>
      </c>
      <c r="Y432" s="54" t="n">
        <v>0</v>
      </c>
      <c r="Z432" s="63" t="n">
        <v>-144</v>
      </c>
      <c r="AA432" s="54" t="n">
        <v>0</v>
      </c>
      <c r="AB432" s="53" t="n">
        <f aca="false">SUM(K432:Z432)</f>
        <v>124865.79025</v>
      </c>
      <c r="AC432" s="54" t="n">
        <v>117817</v>
      </c>
      <c r="AD432" s="54" t="n">
        <v>13701</v>
      </c>
      <c r="AE432" s="54" t="n">
        <v>0</v>
      </c>
      <c r="AF432" s="54" t="n">
        <v>8602</v>
      </c>
      <c r="AG432" s="54" t="n">
        <v>1705</v>
      </c>
      <c r="AH432" s="53" t="n">
        <f aca="false">SUM(AC432:AG432)</f>
        <v>141825</v>
      </c>
      <c r="AI432" s="55" t="n">
        <f aca="false">+AB432-L432-Q432</f>
        <v>86452.79025</v>
      </c>
      <c r="AJ432" s="32" t="n">
        <f aca="false">L432+Q432</f>
        <v>38413</v>
      </c>
      <c r="AK432" s="56" t="s">
        <v>73</v>
      </c>
      <c r="AL432" s="56" t="s">
        <v>73</v>
      </c>
      <c r="AM432" s="56" t="n">
        <v>0</v>
      </c>
      <c r="AN432" s="32" t="n">
        <f aca="false">+AJ432-AM432</f>
        <v>38413</v>
      </c>
      <c r="AO432" s="32" t="n">
        <f aca="false">AC432-AJ432</f>
        <v>79404</v>
      </c>
      <c r="AP432" s="2" t="n">
        <v>35855</v>
      </c>
      <c r="AQ432" s="56" t="s">
        <v>73</v>
      </c>
      <c r="AR432" s="56" t="s">
        <v>73</v>
      </c>
      <c r="AS432" s="56" t="s">
        <v>73</v>
      </c>
      <c r="AX432" s="32" t="n">
        <f aca="false">+M432</f>
        <v>13687</v>
      </c>
      <c r="AY432" s="32" t="n">
        <f aca="false">+N432</f>
        <v>0</v>
      </c>
      <c r="AZ432" s="32" t="n">
        <f aca="false">+R432</f>
        <v>1631.9</v>
      </c>
      <c r="BA432" s="32" t="n">
        <f aca="false">+'load Info'!S432</f>
        <v>0</v>
      </c>
      <c r="BB432" s="32" t="n">
        <f aca="false">+X432</f>
        <v>0</v>
      </c>
      <c r="BE432" s="57" t="n">
        <f aca="false">IF(AX432&lt;0,AX432,0)</f>
        <v>0</v>
      </c>
      <c r="BF432" s="57" t="n">
        <f aca="false">IF(AY432&lt;0,AY432,0)</f>
        <v>0</v>
      </c>
      <c r="BG432" s="57" t="n">
        <f aca="false">IF(AZ432&lt;0,AZ432,0)</f>
        <v>0</v>
      </c>
      <c r="BH432" s="57" t="n">
        <f aca="false">IF(BA432&lt;0,BA432,0)</f>
        <v>0</v>
      </c>
      <c r="BI432" s="57" t="n">
        <f aca="false">IF(BB432&lt;0,BB432,0)</f>
        <v>0</v>
      </c>
      <c r="BJ432" s="32" t="n">
        <f aca="false">SUM(BE432:BI432)</f>
        <v>0</v>
      </c>
    </row>
    <row r="433" customFormat="false" ht="12.75" hidden="false" customHeight="false" outlineLevel="0" collapsed="false">
      <c r="B433" s="9" t="n">
        <f aca="false">+MONTH(D433)</f>
        <v>3</v>
      </c>
      <c r="D433" s="2" t="n">
        <v>35856</v>
      </c>
      <c r="E433" s="62" t="n">
        <v>19</v>
      </c>
      <c r="F433" s="62" t="n">
        <v>20</v>
      </c>
      <c r="G433" s="62" t="n">
        <v>44</v>
      </c>
      <c r="H433" s="62" t="n">
        <v>48</v>
      </c>
      <c r="I433" s="50" t="n">
        <f aca="false">AVERAGE(G433:H433)</f>
        <v>46</v>
      </c>
      <c r="J433" s="37" t="s">
        <v>72</v>
      </c>
      <c r="K433" s="5" t="n">
        <v>32571</v>
      </c>
      <c r="L433" s="54" t="n">
        <v>30792</v>
      </c>
      <c r="M433" s="54" t="n">
        <v>34964</v>
      </c>
      <c r="N433" s="54" t="n">
        <v>0</v>
      </c>
      <c r="O433" s="63"/>
      <c r="P433" s="5" t="n">
        <v>24391</v>
      </c>
      <c r="Q433" s="54" t="n">
        <v>7621</v>
      </c>
      <c r="R433" s="63" t="n">
        <v>8249.4025</v>
      </c>
      <c r="S433" s="54" t="n">
        <v>0</v>
      </c>
      <c r="T433" s="54"/>
      <c r="U433" s="54" t="n">
        <v>-100.65350625</v>
      </c>
      <c r="V433" s="5" t="n">
        <v>0</v>
      </c>
      <c r="W433" s="54" t="n">
        <v>14400</v>
      </c>
      <c r="X433" s="54" t="n">
        <v>0</v>
      </c>
      <c r="Y433" s="54" t="n">
        <v>0</v>
      </c>
      <c r="Z433" s="63" t="n">
        <v>-144</v>
      </c>
      <c r="AA433" s="54" t="n">
        <v>0</v>
      </c>
      <c r="AB433" s="53" t="n">
        <f aca="false">SUM(K433:Z433)</f>
        <v>152743.74899375</v>
      </c>
      <c r="AC433" s="54" t="n">
        <v>155734</v>
      </c>
      <c r="AD433" s="54" t="n">
        <v>1669</v>
      </c>
      <c r="AE433" s="54" t="n">
        <v>0</v>
      </c>
      <c r="AF433" s="54" t="n">
        <v>11690</v>
      </c>
      <c r="AG433" s="54" t="n">
        <v>3776</v>
      </c>
      <c r="AH433" s="53" t="n">
        <f aca="false">SUM(AC433:AG433)</f>
        <v>172869</v>
      </c>
      <c r="AI433" s="55" t="n">
        <f aca="false">+AB433-L433-Q433</f>
        <v>114330.74899375</v>
      </c>
      <c r="AJ433" s="32" t="n">
        <f aca="false">L433+Q433</f>
        <v>38413</v>
      </c>
      <c r="AK433" s="56" t="s">
        <v>73</v>
      </c>
      <c r="AL433" s="56" t="s">
        <v>73</v>
      </c>
      <c r="AM433" s="56" t="n">
        <v>0</v>
      </c>
      <c r="AN433" s="32" t="n">
        <f aca="false">+AJ433-AM433</f>
        <v>38413</v>
      </c>
      <c r="AO433" s="32" t="n">
        <f aca="false">AC433-AJ433</f>
        <v>117321</v>
      </c>
      <c r="AP433" s="2" t="n">
        <v>35856</v>
      </c>
      <c r="AQ433" s="56" t="s">
        <v>73</v>
      </c>
      <c r="AR433" s="56" t="s">
        <v>73</v>
      </c>
      <c r="AS433" s="56" t="s">
        <v>73</v>
      </c>
      <c r="AX433" s="32" t="n">
        <f aca="false">+M433</f>
        <v>34964</v>
      </c>
      <c r="AY433" s="32" t="n">
        <f aca="false">+N433</f>
        <v>0</v>
      </c>
      <c r="AZ433" s="32" t="n">
        <f aca="false">+R433</f>
        <v>8249.4025</v>
      </c>
      <c r="BA433" s="32" t="n">
        <f aca="false">+'load Info'!S433</f>
        <v>0</v>
      </c>
      <c r="BB433" s="32" t="n">
        <f aca="false">+X433</f>
        <v>0</v>
      </c>
      <c r="BE433" s="57" t="n">
        <f aca="false">IF(AX433&lt;0,AX433,0)</f>
        <v>0</v>
      </c>
      <c r="BF433" s="57" t="n">
        <f aca="false">IF(AY433&lt;0,AY433,0)</f>
        <v>0</v>
      </c>
      <c r="BG433" s="57" t="n">
        <f aca="false">IF(AZ433&lt;0,AZ433,0)</f>
        <v>0</v>
      </c>
      <c r="BH433" s="57" t="n">
        <f aca="false">IF(BA433&lt;0,BA433,0)</f>
        <v>0</v>
      </c>
      <c r="BI433" s="57" t="n">
        <f aca="false">IF(BB433&lt;0,BB433,0)</f>
        <v>0</v>
      </c>
      <c r="BJ433" s="32" t="n">
        <f aca="false">SUM(BE433:BI433)</f>
        <v>0</v>
      </c>
    </row>
    <row r="434" customFormat="false" ht="12.75" hidden="false" customHeight="false" outlineLevel="0" collapsed="false">
      <c r="B434" s="9" t="n">
        <f aca="false">+MONTH(D434)</f>
        <v>3</v>
      </c>
      <c r="D434" s="2" t="n">
        <v>35857</v>
      </c>
      <c r="E434" s="62" t="n">
        <v>19</v>
      </c>
      <c r="F434" s="62" t="n">
        <v>22</v>
      </c>
      <c r="G434" s="62" t="n">
        <v>41</v>
      </c>
      <c r="H434" s="62" t="n">
        <v>51</v>
      </c>
      <c r="I434" s="50" t="n">
        <f aca="false">AVERAGE(G434:H434)</f>
        <v>46</v>
      </c>
      <c r="J434" s="37" t="s">
        <v>72</v>
      </c>
      <c r="K434" s="5" t="n">
        <v>32571</v>
      </c>
      <c r="L434" s="54" t="n">
        <v>30953</v>
      </c>
      <c r="M434" s="54" t="n">
        <v>33789</v>
      </c>
      <c r="N434" s="54" t="n">
        <v>0</v>
      </c>
      <c r="O434" s="63"/>
      <c r="P434" s="5" t="n">
        <v>24391</v>
      </c>
      <c r="Q434" s="54" t="n">
        <v>7621</v>
      </c>
      <c r="R434" s="63" t="n">
        <v>14246.3575</v>
      </c>
      <c r="S434" s="54" t="n">
        <v>0</v>
      </c>
      <c r="T434" s="54"/>
      <c r="U434" s="54" t="n">
        <v>-115.64589375</v>
      </c>
      <c r="V434" s="5" t="n">
        <v>15930</v>
      </c>
      <c r="W434" s="54" t="n">
        <v>14400</v>
      </c>
      <c r="X434" s="54" t="n">
        <v>0</v>
      </c>
      <c r="Y434" s="54" t="n">
        <v>0</v>
      </c>
      <c r="Z434" s="63" t="n">
        <v>-303</v>
      </c>
      <c r="AA434" s="54" t="n">
        <v>0</v>
      </c>
      <c r="AB434" s="53" t="n">
        <f aca="false">SUM(K434:Z434)</f>
        <v>173482.71160625</v>
      </c>
      <c r="AC434" s="54" t="n">
        <v>174616</v>
      </c>
      <c r="AD434" s="54" t="n">
        <v>28496</v>
      </c>
      <c r="AE434" s="54" t="n">
        <v>0</v>
      </c>
      <c r="AF434" s="54" t="n">
        <v>13064</v>
      </c>
      <c r="AG434" s="54" t="n">
        <v>4225</v>
      </c>
      <c r="AH434" s="53" t="n">
        <f aca="false">SUM(AC434:AG434)</f>
        <v>220401</v>
      </c>
      <c r="AI434" s="55" t="n">
        <f aca="false">+AB434-L434-Q434</f>
        <v>134908.71160625</v>
      </c>
      <c r="AJ434" s="32" t="n">
        <f aca="false">L434+Q434</f>
        <v>38574</v>
      </c>
      <c r="AK434" s="56" t="s">
        <v>73</v>
      </c>
      <c r="AL434" s="56" t="s">
        <v>73</v>
      </c>
      <c r="AM434" s="56" t="n">
        <v>0</v>
      </c>
      <c r="AN434" s="32" t="n">
        <f aca="false">+AJ434-AM434</f>
        <v>38574</v>
      </c>
      <c r="AO434" s="32" t="n">
        <f aca="false">AC434-AJ434</f>
        <v>136042</v>
      </c>
      <c r="AP434" s="2" t="n">
        <v>35857</v>
      </c>
      <c r="AQ434" s="56" t="s">
        <v>73</v>
      </c>
      <c r="AR434" s="56" t="s">
        <v>73</v>
      </c>
      <c r="AS434" s="56" t="s">
        <v>73</v>
      </c>
      <c r="AX434" s="32" t="n">
        <f aca="false">+M434</f>
        <v>33789</v>
      </c>
      <c r="AY434" s="32" t="n">
        <f aca="false">+N434</f>
        <v>0</v>
      </c>
      <c r="AZ434" s="32" t="n">
        <f aca="false">+R434</f>
        <v>14246.3575</v>
      </c>
      <c r="BA434" s="32" t="n">
        <f aca="false">+'load Info'!S434</f>
        <v>0</v>
      </c>
      <c r="BB434" s="32" t="n">
        <f aca="false">+X434</f>
        <v>0</v>
      </c>
      <c r="BE434" s="57" t="n">
        <f aca="false">IF(AX434&lt;0,AX434,0)</f>
        <v>0</v>
      </c>
      <c r="BF434" s="57" t="n">
        <f aca="false">IF(AY434&lt;0,AY434,0)</f>
        <v>0</v>
      </c>
      <c r="BG434" s="57" t="n">
        <f aca="false">IF(AZ434&lt;0,AZ434,0)</f>
        <v>0</v>
      </c>
      <c r="BH434" s="57" t="n">
        <f aca="false">IF(BA434&lt;0,BA434,0)</f>
        <v>0</v>
      </c>
      <c r="BI434" s="57" t="n">
        <f aca="false">IF(BB434&lt;0,BB434,0)</f>
        <v>0</v>
      </c>
      <c r="BJ434" s="32" t="n">
        <f aca="false">SUM(BE434:BI434)</f>
        <v>0</v>
      </c>
    </row>
    <row r="435" customFormat="false" ht="12.75" hidden="false" customHeight="false" outlineLevel="0" collapsed="false">
      <c r="B435" s="9" t="n">
        <f aca="false">+MONTH(D435)</f>
        <v>3</v>
      </c>
      <c r="D435" s="2" t="n">
        <v>35858</v>
      </c>
      <c r="E435" s="62" t="n">
        <v>22</v>
      </c>
      <c r="F435" s="62" t="n">
        <v>20</v>
      </c>
      <c r="G435" s="62" t="n">
        <v>34</v>
      </c>
      <c r="H435" s="62" t="n">
        <v>51</v>
      </c>
      <c r="I435" s="50" t="n">
        <f aca="false">AVERAGE(G435:H435)</f>
        <v>42.5</v>
      </c>
      <c r="J435" s="37" t="s">
        <v>72</v>
      </c>
      <c r="K435" s="5" t="n">
        <v>22572</v>
      </c>
      <c r="L435" s="54" t="n">
        <v>30792</v>
      </c>
      <c r="M435" s="54" t="n">
        <v>34722</v>
      </c>
      <c r="N435" s="54" t="n">
        <v>0</v>
      </c>
      <c r="O435" s="63"/>
      <c r="P435" s="5" t="n">
        <v>24391</v>
      </c>
      <c r="Q435" s="54" t="n">
        <v>7621</v>
      </c>
      <c r="R435" s="63" t="n">
        <v>17125.5375</v>
      </c>
      <c r="S435" s="54" t="n">
        <v>0</v>
      </c>
      <c r="T435" s="54"/>
      <c r="U435" s="54" t="n">
        <v>-122.84384375</v>
      </c>
      <c r="V435" s="5" t="n">
        <v>8000</v>
      </c>
      <c r="W435" s="54" t="n">
        <v>22099</v>
      </c>
      <c r="X435" s="54" t="n">
        <v>0</v>
      </c>
      <c r="Y435" s="54" t="n">
        <v>0</v>
      </c>
      <c r="Z435" s="63" t="n">
        <v>-301</v>
      </c>
      <c r="AA435" s="54" t="n">
        <v>0</v>
      </c>
      <c r="AB435" s="53" t="n">
        <f aca="false">SUM(K435:Z435)</f>
        <v>166898.69365625</v>
      </c>
      <c r="AC435" s="54" t="n">
        <v>169387</v>
      </c>
      <c r="AD435" s="54" t="n">
        <v>25016</v>
      </c>
      <c r="AE435" s="54" t="n">
        <v>0</v>
      </c>
      <c r="AF435" s="54" t="n">
        <v>12428</v>
      </c>
      <c r="AG435" s="54" t="n">
        <v>2500</v>
      </c>
      <c r="AH435" s="53" t="n">
        <f aca="false">SUM(AC435:AG435)</f>
        <v>209331</v>
      </c>
      <c r="AI435" s="55" t="n">
        <f aca="false">+AB435-L435-Q435</f>
        <v>128485.69365625</v>
      </c>
      <c r="AJ435" s="32" t="n">
        <f aca="false">L435+Q435</f>
        <v>38413</v>
      </c>
      <c r="AK435" s="56" t="s">
        <v>73</v>
      </c>
      <c r="AL435" s="56" t="s">
        <v>73</v>
      </c>
      <c r="AM435" s="56" t="n">
        <v>0</v>
      </c>
      <c r="AN435" s="32" t="n">
        <f aca="false">+AJ435-AM435</f>
        <v>38413</v>
      </c>
      <c r="AO435" s="32" t="n">
        <f aca="false">AC435-AJ435</f>
        <v>130974</v>
      </c>
      <c r="AP435" s="2" t="n">
        <v>35858</v>
      </c>
      <c r="AQ435" s="56" t="s">
        <v>73</v>
      </c>
      <c r="AR435" s="56" t="s">
        <v>73</v>
      </c>
      <c r="AS435" s="56" t="s">
        <v>73</v>
      </c>
      <c r="AX435" s="32" t="n">
        <f aca="false">+M435</f>
        <v>34722</v>
      </c>
      <c r="AY435" s="32" t="n">
        <f aca="false">+N435</f>
        <v>0</v>
      </c>
      <c r="AZ435" s="32" t="n">
        <f aca="false">+R435</f>
        <v>17125.5375</v>
      </c>
      <c r="BA435" s="32" t="n">
        <f aca="false">+'load Info'!S435</f>
        <v>0</v>
      </c>
      <c r="BB435" s="32" t="n">
        <f aca="false">+X435</f>
        <v>0</v>
      </c>
      <c r="BE435" s="57" t="n">
        <f aca="false">IF(AX435&lt;0,AX435,0)</f>
        <v>0</v>
      </c>
      <c r="BF435" s="57" t="n">
        <f aca="false">IF(AY435&lt;0,AY435,0)</f>
        <v>0</v>
      </c>
      <c r="BG435" s="57" t="n">
        <f aca="false">IF(AZ435&lt;0,AZ435,0)</f>
        <v>0</v>
      </c>
      <c r="BH435" s="57" t="n">
        <f aca="false">IF(BA435&lt;0,BA435,0)</f>
        <v>0</v>
      </c>
      <c r="BI435" s="57" t="n">
        <f aca="false">IF(BB435&lt;0,BB435,0)</f>
        <v>0</v>
      </c>
      <c r="BJ435" s="32" t="n">
        <f aca="false">SUM(BE435:BI435)</f>
        <v>0</v>
      </c>
    </row>
    <row r="436" customFormat="false" ht="12.75" hidden="false" customHeight="false" outlineLevel="0" collapsed="false">
      <c r="B436" s="9" t="n">
        <f aca="false">+MONTH(D436)</f>
        <v>3</v>
      </c>
      <c r="D436" s="2" t="n">
        <v>35859</v>
      </c>
      <c r="E436" s="62" t="n">
        <v>22</v>
      </c>
      <c r="F436" s="62" t="n">
        <v>21</v>
      </c>
      <c r="G436" s="62" t="n">
        <v>35</v>
      </c>
      <c r="H436" s="62" t="n">
        <v>50</v>
      </c>
      <c r="I436" s="50" t="n">
        <f aca="false">AVERAGE(G436:H436)</f>
        <v>42.5</v>
      </c>
      <c r="J436" s="37" t="s">
        <v>72</v>
      </c>
      <c r="K436" s="5" t="n">
        <v>22572</v>
      </c>
      <c r="L436" s="54" t="n">
        <v>30780</v>
      </c>
      <c r="M436" s="54" t="n">
        <v>35284</v>
      </c>
      <c r="N436" s="54" t="n">
        <v>0</v>
      </c>
      <c r="O436" s="63"/>
      <c r="P436" s="5" t="n">
        <v>24391</v>
      </c>
      <c r="Q436" s="54" t="n">
        <v>7621</v>
      </c>
      <c r="R436" s="63" t="n">
        <v>26811.6925</v>
      </c>
      <c r="S436" s="54" t="n">
        <v>0</v>
      </c>
      <c r="T436" s="54"/>
      <c r="U436" s="54" t="n">
        <v>-147.05923125</v>
      </c>
      <c r="V436" s="5" t="n">
        <v>0</v>
      </c>
      <c r="W436" s="54" t="n">
        <v>22099</v>
      </c>
      <c r="X436" s="54" t="n">
        <v>0</v>
      </c>
      <c r="Y436" s="54" t="n">
        <v>0</v>
      </c>
      <c r="Z436" s="63" t="n">
        <v>-221</v>
      </c>
      <c r="AA436" s="54" t="n">
        <v>0</v>
      </c>
      <c r="AB436" s="53" t="n">
        <f aca="false">SUM(K436:Z436)</f>
        <v>169190.63326875</v>
      </c>
      <c r="AC436" s="54" t="n">
        <v>170209</v>
      </c>
      <c r="AD436" s="54" t="n">
        <v>2177</v>
      </c>
      <c r="AE436" s="54" t="n">
        <v>0</v>
      </c>
      <c r="AF436" s="54" t="n">
        <v>12446</v>
      </c>
      <c r="AG436" s="54" t="n">
        <v>2537</v>
      </c>
      <c r="AH436" s="53" t="n">
        <f aca="false">SUM(AC436:AG436)</f>
        <v>187369</v>
      </c>
      <c r="AI436" s="55" t="n">
        <f aca="false">+AB436-L436-Q436</f>
        <v>130789.63326875</v>
      </c>
      <c r="AJ436" s="32" t="n">
        <f aca="false">L436+Q436</f>
        <v>38401</v>
      </c>
      <c r="AK436" s="56" t="s">
        <v>73</v>
      </c>
      <c r="AL436" s="56" t="s">
        <v>73</v>
      </c>
      <c r="AM436" s="56" t="n">
        <v>0</v>
      </c>
      <c r="AN436" s="32" t="n">
        <f aca="false">+AJ436-AM436</f>
        <v>38401</v>
      </c>
      <c r="AO436" s="32" t="n">
        <f aca="false">AC436-AJ436</f>
        <v>131808</v>
      </c>
      <c r="AP436" s="2" t="n">
        <v>35859</v>
      </c>
      <c r="AQ436" s="56" t="s">
        <v>73</v>
      </c>
      <c r="AR436" s="56" t="s">
        <v>73</v>
      </c>
      <c r="AS436" s="56" t="s">
        <v>73</v>
      </c>
      <c r="AX436" s="32" t="n">
        <f aca="false">+M436</f>
        <v>35284</v>
      </c>
      <c r="AY436" s="32" t="n">
        <f aca="false">+N436</f>
        <v>0</v>
      </c>
      <c r="AZ436" s="32" t="n">
        <f aca="false">+R436</f>
        <v>26811.6925</v>
      </c>
      <c r="BA436" s="32" t="n">
        <f aca="false">+'load Info'!S436</f>
        <v>0</v>
      </c>
      <c r="BB436" s="32" t="n">
        <f aca="false">+X436</f>
        <v>0</v>
      </c>
      <c r="BE436" s="57" t="n">
        <f aca="false">IF(AX436&lt;0,AX436,0)</f>
        <v>0</v>
      </c>
      <c r="BF436" s="57" t="n">
        <f aca="false">IF(AY436&lt;0,AY436,0)</f>
        <v>0</v>
      </c>
      <c r="BG436" s="57" t="n">
        <f aca="false">IF(AZ436&lt;0,AZ436,0)</f>
        <v>0</v>
      </c>
      <c r="BH436" s="57" t="n">
        <f aca="false">IF(BA436&lt;0,BA436,0)</f>
        <v>0</v>
      </c>
      <c r="BI436" s="57" t="n">
        <f aca="false">IF(BB436&lt;0,BB436,0)</f>
        <v>0</v>
      </c>
      <c r="BJ436" s="32" t="n">
        <f aca="false">SUM(BE436:BI436)</f>
        <v>0</v>
      </c>
    </row>
    <row r="437" customFormat="false" ht="12.75" hidden="false" customHeight="false" outlineLevel="0" collapsed="false">
      <c r="B437" s="9" t="n">
        <f aca="false">+MONTH(D437)</f>
        <v>3</v>
      </c>
      <c r="D437" s="2" t="n">
        <v>35860</v>
      </c>
      <c r="E437" s="62" t="n">
        <v>21</v>
      </c>
      <c r="F437" s="62" t="n">
        <v>18</v>
      </c>
      <c r="G437" s="62" t="n">
        <v>35</v>
      </c>
      <c r="H437" s="62" t="n">
        <v>52</v>
      </c>
      <c r="I437" s="50" t="n">
        <f aca="false">AVERAGE(G437:H437)</f>
        <v>43.5</v>
      </c>
      <c r="J437" s="37" t="s">
        <v>72</v>
      </c>
      <c r="K437" s="5" t="n">
        <v>22572</v>
      </c>
      <c r="L437" s="54" t="n">
        <v>36780</v>
      </c>
      <c r="M437" s="54" t="n">
        <v>29796</v>
      </c>
      <c r="N437" s="54" t="n">
        <v>0</v>
      </c>
      <c r="O437" s="63"/>
      <c r="P437" s="5" t="n">
        <v>24391</v>
      </c>
      <c r="Q437" s="54" t="n">
        <v>7621</v>
      </c>
      <c r="R437" s="63" t="n">
        <v>7290.01</v>
      </c>
      <c r="S437" s="54" t="n">
        <v>0</v>
      </c>
      <c r="T437" s="54"/>
      <c r="U437" s="54" t="n">
        <v>-98.255025</v>
      </c>
      <c r="V437" s="5" t="n">
        <v>0</v>
      </c>
      <c r="W437" s="54" t="n">
        <v>22099</v>
      </c>
      <c r="X437" s="54" t="n">
        <v>0</v>
      </c>
      <c r="Y437" s="54" t="n">
        <v>0</v>
      </c>
      <c r="Z437" s="63" t="n">
        <v>-221</v>
      </c>
      <c r="AA437" s="54" t="n">
        <v>0</v>
      </c>
      <c r="AB437" s="53" t="n">
        <f aca="false">SUM(K437:Z437)</f>
        <v>150229.754975</v>
      </c>
      <c r="AC437" s="54" t="n">
        <v>151439</v>
      </c>
      <c r="AD437" s="54" t="n">
        <v>0</v>
      </c>
      <c r="AE437" s="54" t="n">
        <v>0</v>
      </c>
      <c r="AF437" s="54" t="n">
        <v>10589</v>
      </c>
      <c r="AG437" s="54" t="n">
        <v>1767</v>
      </c>
      <c r="AH437" s="53" t="n">
        <f aca="false">SUM(AC437:AG437)</f>
        <v>163795</v>
      </c>
      <c r="AI437" s="55" t="n">
        <f aca="false">+AB437-L437-Q437</f>
        <v>105828.754975</v>
      </c>
      <c r="AJ437" s="32" t="n">
        <f aca="false">L437+Q437</f>
        <v>44401</v>
      </c>
      <c r="AK437" s="56" t="s">
        <v>73</v>
      </c>
      <c r="AL437" s="56" t="s">
        <v>73</v>
      </c>
      <c r="AM437" s="56" t="n">
        <v>0</v>
      </c>
      <c r="AN437" s="32" t="n">
        <f aca="false">+AJ437-AM437</f>
        <v>44401</v>
      </c>
      <c r="AO437" s="32" t="n">
        <f aca="false">AC437-AJ437</f>
        <v>107038</v>
      </c>
      <c r="AP437" s="2" t="n">
        <v>35860</v>
      </c>
      <c r="AQ437" s="56" t="s">
        <v>73</v>
      </c>
      <c r="AR437" s="56" t="s">
        <v>73</v>
      </c>
      <c r="AS437" s="56" t="s">
        <v>73</v>
      </c>
      <c r="AX437" s="32" t="n">
        <f aca="false">+M437</f>
        <v>29796</v>
      </c>
      <c r="AY437" s="32" t="n">
        <f aca="false">+N437</f>
        <v>0</v>
      </c>
      <c r="AZ437" s="32" t="n">
        <f aca="false">+R437</f>
        <v>7290.01</v>
      </c>
      <c r="BA437" s="32" t="n">
        <f aca="false">+'load Info'!S437</f>
        <v>0</v>
      </c>
      <c r="BB437" s="32" t="n">
        <f aca="false">+X437</f>
        <v>0</v>
      </c>
      <c r="BE437" s="57" t="n">
        <f aca="false">IF(AX437&lt;0,AX437,0)</f>
        <v>0</v>
      </c>
      <c r="BF437" s="57" t="n">
        <f aca="false">IF(AY437&lt;0,AY437,0)</f>
        <v>0</v>
      </c>
      <c r="BG437" s="57" t="n">
        <f aca="false">IF(AZ437&lt;0,AZ437,0)</f>
        <v>0</v>
      </c>
      <c r="BH437" s="57" t="n">
        <f aca="false">IF(BA437&lt;0,BA437,0)</f>
        <v>0</v>
      </c>
      <c r="BI437" s="57" t="n">
        <f aca="false">IF(BB437&lt;0,BB437,0)</f>
        <v>0</v>
      </c>
      <c r="BJ437" s="32" t="n">
        <f aca="false">SUM(BE437:BI437)</f>
        <v>0</v>
      </c>
    </row>
    <row r="438" customFormat="false" ht="12.75" hidden="false" customHeight="false" outlineLevel="0" collapsed="false">
      <c r="B438" s="9" t="n">
        <f aca="false">+MONTH(D438)</f>
        <v>3</v>
      </c>
      <c r="D438" s="2" t="n">
        <v>35861</v>
      </c>
      <c r="E438" s="62" t="n">
        <v>16</v>
      </c>
      <c r="F438" s="62" t="n">
        <v>15</v>
      </c>
      <c r="G438" s="62" t="n">
        <v>45</v>
      </c>
      <c r="H438" s="62" t="n">
        <v>53</v>
      </c>
      <c r="I438" s="50" t="n">
        <f aca="false">AVERAGE(G438:H438)</f>
        <v>49</v>
      </c>
      <c r="J438" s="37" t="s">
        <v>72</v>
      </c>
      <c r="K438" s="5" t="n">
        <v>10068</v>
      </c>
      <c r="L438" s="54" t="n">
        <v>39280</v>
      </c>
      <c r="M438" s="54" t="n">
        <v>24891</v>
      </c>
      <c r="N438" s="54" t="n">
        <v>0</v>
      </c>
      <c r="O438" s="63"/>
      <c r="P438" s="5" t="n">
        <v>10543</v>
      </c>
      <c r="Q438" s="54" t="n">
        <v>7621</v>
      </c>
      <c r="R438" s="63" t="n">
        <v>21978.105</v>
      </c>
      <c r="S438" s="54" t="n">
        <v>0</v>
      </c>
      <c r="T438" s="54"/>
      <c r="U438" s="54" t="n">
        <v>-100.3552625</v>
      </c>
      <c r="V438" s="5" t="n">
        <v>0</v>
      </c>
      <c r="W438" s="54" t="n">
        <v>22099</v>
      </c>
      <c r="X438" s="54" t="n">
        <v>0</v>
      </c>
      <c r="Y438" s="54" t="n">
        <v>0</v>
      </c>
      <c r="Z438" s="63" t="n">
        <v>-221</v>
      </c>
      <c r="AA438" s="54" t="n">
        <v>0</v>
      </c>
      <c r="AB438" s="53" t="n">
        <f aca="false">SUM(K438:Z438)</f>
        <v>136158.7497375</v>
      </c>
      <c r="AC438" s="54" t="n">
        <v>130715</v>
      </c>
      <c r="AD438" s="54" t="n">
        <v>0</v>
      </c>
      <c r="AE438" s="54" t="n">
        <v>0</v>
      </c>
      <c r="AF438" s="54" t="n">
        <v>9844</v>
      </c>
      <c r="AG438" s="54" t="n">
        <v>1075</v>
      </c>
      <c r="AH438" s="53" t="n">
        <f aca="false">SUM(AC438:AG438)</f>
        <v>141634</v>
      </c>
      <c r="AI438" s="55" t="n">
        <f aca="false">+AB438-L438-Q438</f>
        <v>89257.7497375</v>
      </c>
      <c r="AJ438" s="32" t="n">
        <f aca="false">L438+Q438</f>
        <v>46901</v>
      </c>
      <c r="AK438" s="56" t="s">
        <v>73</v>
      </c>
      <c r="AL438" s="56" t="s">
        <v>73</v>
      </c>
      <c r="AM438" s="56" t="n">
        <v>0</v>
      </c>
      <c r="AN438" s="32" t="n">
        <f aca="false">+AJ438-AM438</f>
        <v>46901</v>
      </c>
      <c r="AO438" s="32" t="n">
        <f aca="false">AC438-AJ438</f>
        <v>83814</v>
      </c>
      <c r="AP438" s="2" t="n">
        <v>35861</v>
      </c>
      <c r="AQ438" s="56" t="s">
        <v>73</v>
      </c>
      <c r="AR438" s="56" t="s">
        <v>73</v>
      </c>
      <c r="AS438" s="56" t="s">
        <v>73</v>
      </c>
      <c r="AX438" s="32" t="n">
        <f aca="false">+M438</f>
        <v>24891</v>
      </c>
      <c r="AY438" s="32" t="n">
        <f aca="false">+N438</f>
        <v>0</v>
      </c>
      <c r="AZ438" s="32" t="n">
        <f aca="false">+R438</f>
        <v>21978.105</v>
      </c>
      <c r="BA438" s="32" t="n">
        <f aca="false">+'load Info'!S438</f>
        <v>0</v>
      </c>
      <c r="BB438" s="32" t="n">
        <f aca="false">+X438</f>
        <v>0</v>
      </c>
      <c r="BE438" s="57" t="n">
        <f aca="false">IF(AX438&lt;0,AX438,0)</f>
        <v>0</v>
      </c>
      <c r="BF438" s="57" t="n">
        <f aca="false">IF(AY438&lt;0,AY438,0)</f>
        <v>0</v>
      </c>
      <c r="BG438" s="57" t="n">
        <f aca="false">IF(AZ438&lt;0,AZ438,0)</f>
        <v>0</v>
      </c>
      <c r="BH438" s="57" t="n">
        <f aca="false">IF(BA438&lt;0,BA438,0)</f>
        <v>0</v>
      </c>
      <c r="BI438" s="57" t="n">
        <f aca="false">IF(BB438&lt;0,BB438,0)</f>
        <v>0</v>
      </c>
      <c r="BJ438" s="32" t="n">
        <f aca="false">SUM(BE438:BI438)</f>
        <v>0</v>
      </c>
    </row>
    <row r="439" customFormat="false" ht="12.75" hidden="false" customHeight="false" outlineLevel="0" collapsed="false">
      <c r="B439" s="9" t="n">
        <f aca="false">+MONTH(D439)</f>
        <v>3</v>
      </c>
      <c r="D439" s="2" t="n">
        <v>35862</v>
      </c>
      <c r="E439" s="62" t="n">
        <v>7</v>
      </c>
      <c r="F439" s="62" t="n">
        <v>0</v>
      </c>
      <c r="G439" s="62" t="n">
        <v>48</v>
      </c>
      <c r="H439" s="62" t="n">
        <v>67</v>
      </c>
      <c r="I439" s="50" t="n">
        <f aca="false">AVERAGE(G439:H439)</f>
        <v>57.5</v>
      </c>
      <c r="J439" s="37" t="s">
        <v>72</v>
      </c>
      <c r="K439" s="5" t="n">
        <v>10068</v>
      </c>
      <c r="L439" s="54" t="n">
        <v>39280</v>
      </c>
      <c r="M439" s="54" t="n">
        <v>6174</v>
      </c>
      <c r="N439" s="54" t="n">
        <v>0</v>
      </c>
      <c r="O439" s="63"/>
      <c r="P439" s="5" t="n">
        <v>10543</v>
      </c>
      <c r="Q439" s="54" t="n">
        <v>7621</v>
      </c>
      <c r="R439" s="63" t="n">
        <v>2215.8225</v>
      </c>
      <c r="S439" s="54" t="n">
        <v>0</v>
      </c>
      <c r="T439" s="54"/>
      <c r="U439" s="54" t="n">
        <v>-50.94955625</v>
      </c>
      <c r="V439" s="5" t="n">
        <v>0</v>
      </c>
      <c r="W439" s="54" t="n">
        <v>22099</v>
      </c>
      <c r="X439" s="54" t="n">
        <v>0</v>
      </c>
      <c r="Y439" s="54" t="n">
        <v>0</v>
      </c>
      <c r="Z439" s="63" t="n">
        <v>-221</v>
      </c>
      <c r="AA439" s="54" t="n">
        <v>0</v>
      </c>
      <c r="AB439" s="53" t="n">
        <f aca="false">SUM(K439:Z439)</f>
        <v>97728.87294375</v>
      </c>
      <c r="AC439" s="54" t="n">
        <v>96058</v>
      </c>
      <c r="AD439" s="54" t="n">
        <v>10759</v>
      </c>
      <c r="AE439" s="54" t="n">
        <v>0</v>
      </c>
      <c r="AF439" s="54" t="n">
        <v>7638</v>
      </c>
      <c r="AG439" s="54" t="n">
        <v>1507</v>
      </c>
      <c r="AH439" s="53" t="n">
        <f aca="false">SUM(AC439:AG439)</f>
        <v>115962</v>
      </c>
      <c r="AI439" s="55" t="n">
        <f aca="false">+AB439-L439-Q439</f>
        <v>50827.87294375</v>
      </c>
      <c r="AJ439" s="32" t="n">
        <f aca="false">L439+Q439</f>
        <v>46901</v>
      </c>
      <c r="AK439" s="56" t="s">
        <v>73</v>
      </c>
      <c r="AL439" s="56" t="s">
        <v>73</v>
      </c>
      <c r="AM439" s="56" t="n">
        <v>0</v>
      </c>
      <c r="AN439" s="32" t="n">
        <f aca="false">+AJ439-AM439</f>
        <v>46901</v>
      </c>
      <c r="AO439" s="32" t="n">
        <f aca="false">AC439-AJ439</f>
        <v>49157</v>
      </c>
      <c r="AP439" s="2" t="n">
        <v>35862</v>
      </c>
      <c r="AQ439" s="56" t="s">
        <v>73</v>
      </c>
      <c r="AR439" s="56" t="s">
        <v>73</v>
      </c>
      <c r="AS439" s="56" t="s">
        <v>73</v>
      </c>
      <c r="AX439" s="32" t="n">
        <f aca="false">+M439</f>
        <v>6174</v>
      </c>
      <c r="AY439" s="32" t="n">
        <f aca="false">+N439</f>
        <v>0</v>
      </c>
      <c r="AZ439" s="32" t="n">
        <f aca="false">+R439</f>
        <v>2215.8225</v>
      </c>
      <c r="BA439" s="32" t="n">
        <f aca="false">+'load Info'!S439</f>
        <v>0</v>
      </c>
      <c r="BB439" s="32" t="n">
        <f aca="false">+X439</f>
        <v>0</v>
      </c>
      <c r="BE439" s="57" t="n">
        <f aca="false">IF(AX439&lt;0,AX439,0)</f>
        <v>0</v>
      </c>
      <c r="BF439" s="57" t="n">
        <f aca="false">IF(AY439&lt;0,AY439,0)</f>
        <v>0</v>
      </c>
      <c r="BG439" s="57" t="n">
        <f aca="false">IF(AZ439&lt;0,AZ439,0)</f>
        <v>0</v>
      </c>
      <c r="BH439" s="57" t="n">
        <f aca="false">IF(BA439&lt;0,BA439,0)</f>
        <v>0</v>
      </c>
      <c r="BI439" s="57" t="n">
        <f aca="false">IF(BB439&lt;0,BB439,0)</f>
        <v>0</v>
      </c>
      <c r="BJ439" s="32" t="n">
        <f aca="false">SUM(BE439:BI439)</f>
        <v>0</v>
      </c>
    </row>
    <row r="440" customFormat="false" ht="12.75" hidden="false" customHeight="false" outlineLevel="0" collapsed="false">
      <c r="B440" s="9" t="n">
        <f aca="false">+MONTH(D440)</f>
        <v>3</v>
      </c>
      <c r="D440" s="2" t="n">
        <v>35863</v>
      </c>
      <c r="E440" s="62" t="n">
        <v>0</v>
      </c>
      <c r="F440" s="62" t="n">
        <v>6</v>
      </c>
      <c r="G440" s="62" t="n">
        <v>56</v>
      </c>
      <c r="H440" s="62" t="n">
        <v>73</v>
      </c>
      <c r="I440" s="50" t="n">
        <f aca="false">AVERAGE(G440:H440)</f>
        <v>64.5</v>
      </c>
      <c r="J440" s="37" t="s">
        <v>72</v>
      </c>
      <c r="K440" s="5" t="n">
        <v>10068</v>
      </c>
      <c r="L440" s="54" t="n">
        <v>33280</v>
      </c>
      <c r="M440" s="54" t="n">
        <v>25123</v>
      </c>
      <c r="N440" s="54" t="n">
        <v>0</v>
      </c>
      <c r="O440" s="63"/>
      <c r="P440" s="5" t="n">
        <v>10543</v>
      </c>
      <c r="Q440" s="54" t="n">
        <v>7621</v>
      </c>
      <c r="R440" s="63" t="n">
        <v>9268.41</v>
      </c>
      <c r="S440" s="54" t="n">
        <v>0</v>
      </c>
      <c r="T440" s="54"/>
      <c r="U440" s="54" t="n">
        <v>-68.581025</v>
      </c>
      <c r="V440" s="5" t="n">
        <v>0</v>
      </c>
      <c r="W440" s="54" t="n">
        <v>22099</v>
      </c>
      <c r="X440" s="54" t="n">
        <v>0</v>
      </c>
      <c r="Y440" s="54" t="n">
        <v>0</v>
      </c>
      <c r="Z440" s="63" t="n">
        <v>-221</v>
      </c>
      <c r="AA440" s="54" t="n">
        <v>0</v>
      </c>
      <c r="AB440" s="53" t="n">
        <f aca="false">SUM(K440:Z440)</f>
        <v>117712.828975</v>
      </c>
      <c r="AC440" s="54" t="n">
        <v>114557</v>
      </c>
      <c r="AD440" s="54" t="n">
        <v>36011</v>
      </c>
      <c r="AE440" s="54" t="n">
        <v>8049</v>
      </c>
      <c r="AF440" s="54" t="n">
        <v>8164</v>
      </c>
      <c r="AG440" s="54" t="n">
        <v>968</v>
      </c>
      <c r="AH440" s="53" t="n">
        <f aca="false">SUM(AC440:AG440)</f>
        <v>167749</v>
      </c>
      <c r="AI440" s="55" t="n">
        <f aca="false">+AB440-L440-Q440</f>
        <v>76811.828975</v>
      </c>
      <c r="AJ440" s="32" t="n">
        <f aca="false">L440+Q440</f>
        <v>40901</v>
      </c>
      <c r="AK440" s="56" t="s">
        <v>73</v>
      </c>
      <c r="AL440" s="56" t="s">
        <v>73</v>
      </c>
      <c r="AM440" s="56" t="n">
        <v>0</v>
      </c>
      <c r="AN440" s="32" t="n">
        <f aca="false">+AJ440-AM440</f>
        <v>40901</v>
      </c>
      <c r="AO440" s="32" t="n">
        <f aca="false">AC440-AJ440</f>
        <v>73656</v>
      </c>
      <c r="AP440" s="2" t="n">
        <v>35863</v>
      </c>
      <c r="AQ440" s="56" t="s">
        <v>73</v>
      </c>
      <c r="AR440" s="56" t="s">
        <v>73</v>
      </c>
      <c r="AS440" s="56" t="s">
        <v>73</v>
      </c>
      <c r="AX440" s="32" t="n">
        <f aca="false">+M440</f>
        <v>25123</v>
      </c>
      <c r="AY440" s="32" t="n">
        <f aca="false">+N440</f>
        <v>0</v>
      </c>
      <c r="AZ440" s="32" t="n">
        <f aca="false">+R440</f>
        <v>9268.41</v>
      </c>
      <c r="BA440" s="32" t="n">
        <f aca="false">+'load Info'!S440</f>
        <v>0</v>
      </c>
      <c r="BB440" s="32" t="n">
        <f aca="false">+X440</f>
        <v>0</v>
      </c>
      <c r="BE440" s="57" t="n">
        <f aca="false">IF(AX440&lt;0,AX440,0)</f>
        <v>0</v>
      </c>
      <c r="BF440" s="57" t="n">
        <f aca="false">IF(AY440&lt;0,AY440,0)</f>
        <v>0</v>
      </c>
      <c r="BG440" s="57" t="n">
        <f aca="false">IF(AZ440&lt;0,AZ440,0)</f>
        <v>0</v>
      </c>
      <c r="BH440" s="57" t="n">
        <f aca="false">IF(BA440&lt;0,BA440,0)</f>
        <v>0</v>
      </c>
      <c r="BI440" s="57" t="n">
        <f aca="false">IF(BB440&lt;0,BB440,0)</f>
        <v>0</v>
      </c>
      <c r="BJ440" s="32" t="n">
        <f aca="false">SUM(BE440:BI440)</f>
        <v>0</v>
      </c>
    </row>
    <row r="441" customFormat="false" ht="12.75" hidden="false" customHeight="false" outlineLevel="0" collapsed="false">
      <c r="B441" s="9" t="n">
        <f aca="false">+MONTH(D441)</f>
        <v>3</v>
      </c>
      <c r="D441" s="2" t="n">
        <v>35864</v>
      </c>
      <c r="E441" s="62" t="n">
        <v>19</v>
      </c>
      <c r="F441" s="62" t="n">
        <v>26</v>
      </c>
      <c r="G441" s="62" t="n">
        <v>35</v>
      </c>
      <c r="H441" s="62" t="n">
        <v>56</v>
      </c>
      <c r="I441" s="50" t="n">
        <f aca="false">AVERAGE(G441:H441)</f>
        <v>45.5</v>
      </c>
      <c r="J441" s="37" t="s">
        <v>72</v>
      </c>
      <c r="K441" s="5" t="n">
        <v>42357</v>
      </c>
      <c r="L441" s="54" t="n">
        <v>19177</v>
      </c>
      <c r="M441" s="54" t="n">
        <v>36643</v>
      </c>
      <c r="N441" s="54" t="n">
        <v>4500</v>
      </c>
      <c r="O441" s="63"/>
      <c r="P441" s="5" t="n">
        <v>29440</v>
      </c>
      <c r="Q441" s="54" t="n">
        <v>7621</v>
      </c>
      <c r="R441" s="63" t="n">
        <v>44687.8625</v>
      </c>
      <c r="S441" s="54" t="n">
        <v>0</v>
      </c>
      <c r="T441" s="54"/>
      <c r="U441" s="54" t="n">
        <v>-204.37215625</v>
      </c>
      <c r="V441" s="5" t="n">
        <v>0</v>
      </c>
      <c r="W441" s="54" t="n">
        <v>22099</v>
      </c>
      <c r="X441" s="54" t="n">
        <v>0</v>
      </c>
      <c r="Y441" s="54" t="n">
        <v>0</v>
      </c>
      <c r="Z441" s="63" t="n">
        <v>-221</v>
      </c>
      <c r="AA441" s="54" t="n">
        <v>0</v>
      </c>
      <c r="AB441" s="53" t="n">
        <f aca="false">SUM(K441:Z441)</f>
        <v>206099.49034375</v>
      </c>
      <c r="AC441" s="54" t="n">
        <v>203752</v>
      </c>
      <c r="AD441" s="54" t="n">
        <v>59661</v>
      </c>
      <c r="AE441" s="54" t="n">
        <v>41001</v>
      </c>
      <c r="AF441" s="54" t="n">
        <v>17333</v>
      </c>
      <c r="AG441" s="54" t="n">
        <v>3512</v>
      </c>
      <c r="AH441" s="53" t="n">
        <f aca="false">SUM(AC441:AG441)</f>
        <v>325259</v>
      </c>
      <c r="AI441" s="55" t="n">
        <f aca="false">+AB441-L441-Q441</f>
        <v>179301.49034375</v>
      </c>
      <c r="AJ441" s="32" t="n">
        <f aca="false">L441+Q441</f>
        <v>26798</v>
      </c>
      <c r="AK441" s="56" t="s">
        <v>73</v>
      </c>
      <c r="AL441" s="56" t="s">
        <v>73</v>
      </c>
      <c r="AM441" s="56" t="n">
        <v>0</v>
      </c>
      <c r="AN441" s="32" t="n">
        <f aca="false">+AJ441-AM441</f>
        <v>26798</v>
      </c>
      <c r="AO441" s="32" t="n">
        <f aca="false">AC441-AJ441</f>
        <v>176954</v>
      </c>
      <c r="AP441" s="2" t="n">
        <v>35864</v>
      </c>
      <c r="AQ441" s="56" t="s">
        <v>73</v>
      </c>
      <c r="AR441" s="56" t="s">
        <v>73</v>
      </c>
      <c r="AS441" s="56" t="s">
        <v>73</v>
      </c>
      <c r="AX441" s="32" t="n">
        <f aca="false">+M441</f>
        <v>36643</v>
      </c>
      <c r="AY441" s="32" t="n">
        <f aca="false">+N441</f>
        <v>4500</v>
      </c>
      <c r="AZ441" s="32" t="n">
        <f aca="false">+R441</f>
        <v>44687.8625</v>
      </c>
      <c r="BA441" s="32" t="n">
        <f aca="false">+'load Info'!S441</f>
        <v>0</v>
      </c>
      <c r="BB441" s="32" t="n">
        <f aca="false">+X441</f>
        <v>0</v>
      </c>
      <c r="BE441" s="57" t="n">
        <f aca="false">IF(AX441&lt;0,AX441,0)</f>
        <v>0</v>
      </c>
      <c r="BF441" s="57" t="n">
        <f aca="false">IF(AY441&lt;0,AY441,0)</f>
        <v>0</v>
      </c>
      <c r="BG441" s="57" t="n">
        <f aca="false">IF(AZ441&lt;0,AZ441,0)</f>
        <v>0</v>
      </c>
      <c r="BH441" s="57" t="n">
        <f aca="false">IF(BA441&lt;0,BA441,0)</f>
        <v>0</v>
      </c>
      <c r="BI441" s="57" t="n">
        <f aca="false">IF(BB441&lt;0,BB441,0)</f>
        <v>0</v>
      </c>
      <c r="BJ441" s="32" t="n">
        <f aca="false">SUM(BE441:BI441)</f>
        <v>0</v>
      </c>
    </row>
    <row r="442" customFormat="false" ht="12.75" hidden="false" customHeight="false" outlineLevel="0" collapsed="false">
      <c r="B442" s="9" t="n">
        <f aca="false">+MONTH(D442)</f>
        <v>3</v>
      </c>
      <c r="D442" s="2" t="n">
        <v>35865</v>
      </c>
      <c r="E442" s="62" t="n">
        <v>32</v>
      </c>
      <c r="F442" s="62" t="n">
        <v>32</v>
      </c>
      <c r="G442" s="62" t="n">
        <v>28</v>
      </c>
      <c r="H442" s="62" t="n">
        <v>38</v>
      </c>
      <c r="I442" s="50" t="n">
        <f aca="false">AVERAGE(G442:H442)</f>
        <v>33</v>
      </c>
      <c r="J442" s="37" t="s">
        <v>72</v>
      </c>
      <c r="K442" s="5" t="n">
        <v>42357</v>
      </c>
      <c r="L442" s="54" t="n">
        <v>10678</v>
      </c>
      <c r="M442" s="54" t="n">
        <v>30872</v>
      </c>
      <c r="N442" s="54" t="n">
        <v>24500</v>
      </c>
      <c r="O442" s="63"/>
      <c r="P442" s="5" t="n">
        <v>29441</v>
      </c>
      <c r="Q442" s="54" t="n">
        <v>7621</v>
      </c>
      <c r="R442" s="63" t="n">
        <v>48924.43</v>
      </c>
      <c r="S442" s="54" t="n">
        <v>0</v>
      </c>
      <c r="T442" s="54"/>
      <c r="U442" s="54" t="n">
        <v>-214.966075</v>
      </c>
      <c r="V442" s="5" t="n">
        <v>8231</v>
      </c>
      <c r="W442" s="54" t="n">
        <v>22099</v>
      </c>
      <c r="X442" s="54" t="n">
        <v>2049</v>
      </c>
      <c r="Y442" s="54" t="n">
        <v>5600</v>
      </c>
      <c r="Z442" s="63" t="n">
        <v>-380</v>
      </c>
      <c r="AA442" s="54" t="n">
        <v>0</v>
      </c>
      <c r="AB442" s="53" t="n">
        <f aca="false">SUM(K442:Z442)</f>
        <v>231777.463925</v>
      </c>
      <c r="AC442" s="54" t="n">
        <v>234932</v>
      </c>
      <c r="AD442" s="54" t="n">
        <v>61297</v>
      </c>
      <c r="AE442" s="54" t="n">
        <v>44669</v>
      </c>
      <c r="AF442" s="54" t="n">
        <v>20218</v>
      </c>
      <c r="AG442" s="54" t="n">
        <v>4766</v>
      </c>
      <c r="AH442" s="53" t="n">
        <f aca="false">SUM(AC442:AG442)</f>
        <v>365882</v>
      </c>
      <c r="AI442" s="55" t="n">
        <f aca="false">+AB442-L442-Q442</f>
        <v>213478.463925</v>
      </c>
      <c r="AJ442" s="32" t="n">
        <f aca="false">L442+Q442</f>
        <v>18299</v>
      </c>
      <c r="AK442" s="56" t="s">
        <v>73</v>
      </c>
      <c r="AL442" s="56" t="s">
        <v>73</v>
      </c>
      <c r="AM442" s="56" t="n">
        <v>0</v>
      </c>
      <c r="AN442" s="32" t="n">
        <f aca="false">+AJ442-AM442</f>
        <v>18299</v>
      </c>
      <c r="AO442" s="32" t="n">
        <f aca="false">AC442-AJ442</f>
        <v>216633</v>
      </c>
      <c r="AP442" s="2" t="n">
        <v>35865</v>
      </c>
      <c r="AQ442" s="56" t="s">
        <v>73</v>
      </c>
      <c r="AR442" s="56" t="s">
        <v>73</v>
      </c>
      <c r="AS442" s="56" t="s">
        <v>73</v>
      </c>
      <c r="AX442" s="32" t="n">
        <f aca="false">+M442</f>
        <v>30872</v>
      </c>
      <c r="AY442" s="32" t="n">
        <f aca="false">+N442</f>
        <v>24500</v>
      </c>
      <c r="AZ442" s="32" t="n">
        <f aca="false">+R442</f>
        <v>48924.43</v>
      </c>
      <c r="BA442" s="32" t="n">
        <f aca="false">+'load Info'!S442</f>
        <v>0</v>
      </c>
      <c r="BB442" s="32" t="n">
        <f aca="false">+X442</f>
        <v>2049</v>
      </c>
      <c r="BE442" s="57" t="n">
        <f aca="false">IF(AX442&lt;0,AX442,0)</f>
        <v>0</v>
      </c>
      <c r="BF442" s="57" t="n">
        <f aca="false">IF(AY442&lt;0,AY442,0)</f>
        <v>0</v>
      </c>
      <c r="BG442" s="57" t="n">
        <f aca="false">IF(AZ442&lt;0,AZ442,0)</f>
        <v>0</v>
      </c>
      <c r="BH442" s="57" t="n">
        <f aca="false">IF(BA442&lt;0,BA442,0)</f>
        <v>0</v>
      </c>
      <c r="BI442" s="57" t="n">
        <f aca="false">IF(BB442&lt;0,BB442,0)</f>
        <v>0</v>
      </c>
      <c r="BJ442" s="32" t="n">
        <f aca="false">SUM(BE442:BI442)</f>
        <v>0</v>
      </c>
    </row>
    <row r="443" customFormat="false" ht="12.75" hidden="false" customHeight="false" outlineLevel="0" collapsed="false">
      <c r="B443" s="9" t="n">
        <f aca="false">+MONTH(D443)</f>
        <v>3</v>
      </c>
      <c r="D443" s="2" t="n">
        <v>35866</v>
      </c>
      <c r="E443" s="62" t="n">
        <v>33</v>
      </c>
      <c r="F443" s="62" t="n">
        <v>31</v>
      </c>
      <c r="G443" s="62" t="n">
        <v>25</v>
      </c>
      <c r="H443" s="62" t="n">
        <v>38</v>
      </c>
      <c r="I443" s="50" t="n">
        <f aca="false">AVERAGE(G443:H443)</f>
        <v>31.5</v>
      </c>
      <c r="J443" s="37" t="s">
        <v>72</v>
      </c>
      <c r="K443" s="5" t="n">
        <v>42357</v>
      </c>
      <c r="L443" s="54" t="n">
        <v>20777</v>
      </c>
      <c r="M443" s="54" t="n">
        <v>29732</v>
      </c>
      <c r="N443" s="54" t="n">
        <v>16500</v>
      </c>
      <c r="O443" s="63"/>
      <c r="P443" s="5" t="n">
        <v>29441</v>
      </c>
      <c r="Q443" s="54" t="n">
        <v>12521</v>
      </c>
      <c r="R443" s="63" t="n">
        <v>49049.9625</v>
      </c>
      <c r="S443" s="54" t="n">
        <v>0</v>
      </c>
      <c r="T443" s="54"/>
      <c r="U443" s="54" t="n">
        <v>-227.52990625</v>
      </c>
      <c r="V443" s="5" t="n">
        <v>15930</v>
      </c>
      <c r="W443" s="54" t="n">
        <v>14400</v>
      </c>
      <c r="X443" s="54" t="n">
        <v>2049</v>
      </c>
      <c r="Y443" s="54" t="n">
        <v>5600</v>
      </c>
      <c r="Z443" s="63" t="n">
        <v>-380</v>
      </c>
      <c r="AA443" s="54" t="n">
        <v>0</v>
      </c>
      <c r="AB443" s="53" t="n">
        <f aca="false">SUM(K443:Z443)</f>
        <v>237749.43259375</v>
      </c>
      <c r="AC443" s="54" t="n">
        <v>239256</v>
      </c>
      <c r="AD443" s="54" t="n">
        <v>56689</v>
      </c>
      <c r="AE443" s="54" t="n">
        <v>41104</v>
      </c>
      <c r="AF443" s="54" t="n">
        <v>20550</v>
      </c>
      <c r="AG443" s="54" t="n">
        <v>4426</v>
      </c>
      <c r="AH443" s="53" t="n">
        <f aca="false">SUM(AC443:AG443)</f>
        <v>362025</v>
      </c>
      <c r="AI443" s="55" t="n">
        <f aca="false">+AB443-L443-Q443</f>
        <v>204451.43259375</v>
      </c>
      <c r="AJ443" s="32" t="n">
        <f aca="false">L443+Q443</f>
        <v>33298</v>
      </c>
      <c r="AK443" s="56" t="s">
        <v>73</v>
      </c>
      <c r="AL443" s="56" t="s">
        <v>73</v>
      </c>
      <c r="AM443" s="56" t="n">
        <v>0</v>
      </c>
      <c r="AN443" s="32" t="n">
        <f aca="false">+AJ443-AM443</f>
        <v>33298</v>
      </c>
      <c r="AO443" s="32" t="n">
        <f aca="false">AC443-AJ443</f>
        <v>205958</v>
      </c>
      <c r="AP443" s="2" t="n">
        <v>35866</v>
      </c>
      <c r="AQ443" s="56" t="s">
        <v>73</v>
      </c>
      <c r="AR443" s="56" t="s">
        <v>73</v>
      </c>
      <c r="AS443" s="56" t="s">
        <v>73</v>
      </c>
      <c r="AX443" s="32" t="n">
        <f aca="false">+M443</f>
        <v>29732</v>
      </c>
      <c r="AY443" s="32" t="n">
        <f aca="false">+N443</f>
        <v>16500</v>
      </c>
      <c r="AZ443" s="32" t="n">
        <f aca="false">+R443</f>
        <v>49049.9625</v>
      </c>
      <c r="BA443" s="32" t="n">
        <f aca="false">+'load Info'!S443</f>
        <v>0</v>
      </c>
      <c r="BB443" s="32" t="n">
        <f aca="false">+X443</f>
        <v>2049</v>
      </c>
      <c r="BE443" s="57" t="n">
        <f aca="false">IF(AX443&lt;0,AX443,0)</f>
        <v>0</v>
      </c>
      <c r="BF443" s="57" t="n">
        <f aca="false">IF(AY443&lt;0,AY443,0)</f>
        <v>0</v>
      </c>
      <c r="BG443" s="57" t="n">
        <f aca="false">IF(AZ443&lt;0,AZ443,0)</f>
        <v>0</v>
      </c>
      <c r="BH443" s="57" t="n">
        <f aca="false">IF(BA443&lt;0,BA443,0)</f>
        <v>0</v>
      </c>
      <c r="BI443" s="57" t="n">
        <f aca="false">IF(BB443&lt;0,BB443,0)</f>
        <v>0</v>
      </c>
      <c r="BJ443" s="32" t="n">
        <f aca="false">SUM(BE443:BI443)</f>
        <v>0</v>
      </c>
    </row>
    <row r="444" customFormat="false" ht="12.75" hidden="false" customHeight="false" outlineLevel="0" collapsed="false">
      <c r="B444" s="9" t="n">
        <f aca="false">+MONTH(D444)</f>
        <v>3</v>
      </c>
      <c r="D444" s="2" t="n">
        <v>35867</v>
      </c>
      <c r="E444" s="62" t="n">
        <v>27</v>
      </c>
      <c r="F444" s="62" t="n">
        <v>25</v>
      </c>
      <c r="G444" s="62" t="n">
        <v>32</v>
      </c>
      <c r="H444" s="62" t="n">
        <v>44</v>
      </c>
      <c r="I444" s="50" t="n">
        <f aca="false">AVERAGE(G444:H444)</f>
        <v>38</v>
      </c>
      <c r="J444" s="37" t="s">
        <v>72</v>
      </c>
      <c r="K444" s="5" t="n">
        <v>42357</v>
      </c>
      <c r="L444" s="54" t="n">
        <v>15164</v>
      </c>
      <c r="M444" s="54" t="n">
        <v>23711</v>
      </c>
      <c r="N444" s="54" t="n">
        <v>0</v>
      </c>
      <c r="O444" s="63"/>
      <c r="P444" s="5" t="n">
        <v>29441</v>
      </c>
      <c r="Q444" s="54" t="n">
        <v>7621</v>
      </c>
      <c r="R444" s="63" t="n">
        <v>39641.28</v>
      </c>
      <c r="S444" s="54" t="n">
        <v>0</v>
      </c>
      <c r="T444" s="54"/>
      <c r="U444" s="54" t="n">
        <v>-191.7582</v>
      </c>
      <c r="V444" s="5" t="n">
        <v>8231</v>
      </c>
      <c r="W444" s="54" t="n">
        <v>22099</v>
      </c>
      <c r="X444" s="54" t="n">
        <v>2049</v>
      </c>
      <c r="Y444" s="54" t="n">
        <v>5600</v>
      </c>
      <c r="Z444" s="63" t="n">
        <v>-380</v>
      </c>
      <c r="AA444" s="54" t="n">
        <v>0</v>
      </c>
      <c r="AB444" s="53" t="n">
        <f aca="false">SUM(K444:Z444)</f>
        <v>195342.5218</v>
      </c>
      <c r="AC444" s="54" t="n">
        <v>195316</v>
      </c>
      <c r="AD444" s="54" t="n">
        <v>24054</v>
      </c>
      <c r="AE444" s="54" t="n">
        <v>46679</v>
      </c>
      <c r="AF444" s="54" t="n">
        <v>18928</v>
      </c>
      <c r="AG444" s="54" t="n">
        <v>2513</v>
      </c>
      <c r="AH444" s="53" t="n">
        <f aca="false">SUM(AC444:AG444)</f>
        <v>287490</v>
      </c>
      <c r="AI444" s="55" t="n">
        <f aca="false">+AB444-L444-Q444</f>
        <v>172557.5218</v>
      </c>
      <c r="AJ444" s="32" t="n">
        <f aca="false">L444+Q444</f>
        <v>22785</v>
      </c>
      <c r="AK444" s="56" t="s">
        <v>73</v>
      </c>
      <c r="AL444" s="56" t="s">
        <v>73</v>
      </c>
      <c r="AM444" s="56" t="n">
        <v>0</v>
      </c>
      <c r="AN444" s="32" t="n">
        <f aca="false">+AJ444-AM444</f>
        <v>22785</v>
      </c>
      <c r="AO444" s="32" t="n">
        <f aca="false">AC444-AJ444</f>
        <v>172531</v>
      </c>
      <c r="AP444" s="2" t="n">
        <v>35867</v>
      </c>
      <c r="AQ444" s="56" t="s">
        <v>73</v>
      </c>
      <c r="AR444" s="56" t="s">
        <v>73</v>
      </c>
      <c r="AS444" s="56" t="s">
        <v>73</v>
      </c>
      <c r="AX444" s="32" t="n">
        <f aca="false">+M444</f>
        <v>23711</v>
      </c>
      <c r="AY444" s="32" t="n">
        <f aca="false">+N444</f>
        <v>0</v>
      </c>
      <c r="AZ444" s="32" t="n">
        <f aca="false">+R444</f>
        <v>39641.28</v>
      </c>
      <c r="BA444" s="32" t="n">
        <f aca="false">+'load Info'!S444</f>
        <v>0</v>
      </c>
      <c r="BB444" s="32" t="n">
        <f aca="false">+X444</f>
        <v>2049</v>
      </c>
      <c r="BE444" s="57" t="n">
        <f aca="false">IF(AX444&lt;0,AX444,0)</f>
        <v>0</v>
      </c>
      <c r="BF444" s="57" t="n">
        <f aca="false">IF(AY444&lt;0,AY444,0)</f>
        <v>0</v>
      </c>
      <c r="BG444" s="57" t="n">
        <f aca="false">IF(AZ444&lt;0,AZ444,0)</f>
        <v>0</v>
      </c>
      <c r="BH444" s="57" t="n">
        <f aca="false">IF(BA444&lt;0,BA444,0)</f>
        <v>0</v>
      </c>
      <c r="BI444" s="57" t="n">
        <f aca="false">IF(BB444&lt;0,BB444,0)</f>
        <v>0</v>
      </c>
      <c r="BJ444" s="32" t="n">
        <f aca="false">SUM(BE444:BI444)</f>
        <v>0</v>
      </c>
    </row>
    <row r="445" customFormat="false" ht="12.75" hidden="false" customHeight="false" outlineLevel="0" collapsed="false">
      <c r="B445" s="9" t="n">
        <f aca="false">+MONTH(D445)</f>
        <v>3</v>
      </c>
      <c r="D445" s="2" t="n">
        <v>35868</v>
      </c>
      <c r="E445" s="62" t="n">
        <v>14</v>
      </c>
      <c r="F445" s="62" t="n">
        <v>14</v>
      </c>
      <c r="G445" s="62" t="n">
        <v>36</v>
      </c>
      <c r="H445" s="62" t="n">
        <v>65</v>
      </c>
      <c r="I445" s="50" t="n">
        <f aca="false">AVERAGE(G445:H445)</f>
        <v>50.5</v>
      </c>
      <c r="J445" s="37" t="s">
        <v>72</v>
      </c>
      <c r="K445" s="5" t="n">
        <v>42357</v>
      </c>
      <c r="L445" s="54" t="n">
        <v>17916</v>
      </c>
      <c r="M445" s="54" t="n">
        <v>14897</v>
      </c>
      <c r="N445" s="54" t="n">
        <v>0</v>
      </c>
      <c r="O445" s="63"/>
      <c r="P445" s="5" t="n">
        <v>29441</v>
      </c>
      <c r="Q445" s="54" t="n">
        <v>7621</v>
      </c>
      <c r="R445" s="63" t="n">
        <v>3602.4075</v>
      </c>
      <c r="S445" s="54" t="n">
        <v>0</v>
      </c>
      <c r="T445" s="54"/>
      <c r="U445" s="54" t="n">
        <v>-101.66101875</v>
      </c>
      <c r="V445" s="5" t="n">
        <v>8231</v>
      </c>
      <c r="W445" s="54" t="n">
        <v>22099</v>
      </c>
      <c r="X445" s="54" t="n">
        <v>0</v>
      </c>
      <c r="Y445" s="54" t="n">
        <v>0</v>
      </c>
      <c r="Z445" s="63" t="n">
        <v>-303</v>
      </c>
      <c r="AA445" s="54" t="n">
        <v>0</v>
      </c>
      <c r="AB445" s="53" t="n">
        <f aca="false">SUM(K445:Z445)</f>
        <v>145759.74648125</v>
      </c>
      <c r="AC445" s="54" t="n">
        <v>144600</v>
      </c>
      <c r="AD445" s="54" t="n">
        <v>0</v>
      </c>
      <c r="AE445" s="54" t="n">
        <v>32673</v>
      </c>
      <c r="AF445" s="54" t="n">
        <v>17077</v>
      </c>
      <c r="AG445" s="54" t="n">
        <v>1946</v>
      </c>
      <c r="AH445" s="53" t="n">
        <f aca="false">SUM(AC445:AG445)</f>
        <v>196296</v>
      </c>
      <c r="AI445" s="55" t="n">
        <f aca="false">+AB445-L445-Q445</f>
        <v>120222.74648125</v>
      </c>
      <c r="AJ445" s="32" t="n">
        <f aca="false">L445+Q445</f>
        <v>25537</v>
      </c>
      <c r="AK445" s="56" t="s">
        <v>73</v>
      </c>
      <c r="AL445" s="56" t="s">
        <v>73</v>
      </c>
      <c r="AM445" s="56" t="n">
        <v>0</v>
      </c>
      <c r="AN445" s="32" t="n">
        <f aca="false">+AJ445-AM445</f>
        <v>25537</v>
      </c>
      <c r="AO445" s="32" t="n">
        <f aca="false">AC445-AJ445</f>
        <v>119063</v>
      </c>
      <c r="AP445" s="2" t="n">
        <v>35868</v>
      </c>
      <c r="AQ445" s="56" t="s">
        <v>73</v>
      </c>
      <c r="AR445" s="56" t="s">
        <v>73</v>
      </c>
      <c r="AS445" s="56" t="s">
        <v>73</v>
      </c>
      <c r="AX445" s="32" t="n">
        <f aca="false">+M445</f>
        <v>14897</v>
      </c>
      <c r="AY445" s="32" t="n">
        <f aca="false">+N445</f>
        <v>0</v>
      </c>
      <c r="AZ445" s="32" t="n">
        <f aca="false">+R445</f>
        <v>3602.4075</v>
      </c>
      <c r="BA445" s="32" t="n">
        <f aca="false">+'load Info'!S445</f>
        <v>0</v>
      </c>
      <c r="BB445" s="32" t="n">
        <f aca="false">+X445</f>
        <v>0</v>
      </c>
      <c r="BE445" s="57" t="n">
        <f aca="false">IF(AX445&lt;0,AX445,0)</f>
        <v>0</v>
      </c>
      <c r="BF445" s="57" t="n">
        <f aca="false">IF(AY445&lt;0,AY445,0)</f>
        <v>0</v>
      </c>
      <c r="BG445" s="57" t="n">
        <f aca="false">IF(AZ445&lt;0,AZ445,0)</f>
        <v>0</v>
      </c>
      <c r="BH445" s="57" t="n">
        <f aca="false">IF(BA445&lt;0,BA445,0)</f>
        <v>0</v>
      </c>
      <c r="BI445" s="57" t="n">
        <f aca="false">IF(BB445&lt;0,BB445,0)</f>
        <v>0</v>
      </c>
      <c r="BJ445" s="32" t="n">
        <f aca="false">SUM(BE445:BI445)</f>
        <v>0</v>
      </c>
    </row>
    <row r="446" customFormat="false" ht="12.75" hidden="false" customHeight="false" outlineLevel="0" collapsed="false">
      <c r="B446" s="9" t="n">
        <f aca="false">+MONTH(D446)</f>
        <v>3</v>
      </c>
      <c r="D446" s="2" t="n">
        <v>35869</v>
      </c>
      <c r="E446" s="62" t="n">
        <v>22</v>
      </c>
      <c r="F446" s="62" t="n">
        <v>23</v>
      </c>
      <c r="G446" s="62" t="n">
        <v>40</v>
      </c>
      <c r="H446" s="62" t="n">
        <v>46</v>
      </c>
      <c r="I446" s="50" t="n">
        <f aca="false">AVERAGE(G446:H446)</f>
        <v>43</v>
      </c>
      <c r="J446" s="37" t="s">
        <v>72</v>
      </c>
      <c r="K446" s="5" t="n">
        <v>42357</v>
      </c>
      <c r="L446" s="54" t="n">
        <v>17164</v>
      </c>
      <c r="M446" s="54" t="n">
        <v>25457.72</v>
      </c>
      <c r="N446" s="54" t="n">
        <v>0</v>
      </c>
      <c r="O446" s="63"/>
      <c r="P446" s="5" t="n">
        <v>29441</v>
      </c>
      <c r="Q446" s="54" t="n">
        <v>7621</v>
      </c>
      <c r="R446" s="63" t="n">
        <v>23082.9875</v>
      </c>
      <c r="S446" s="54" t="n">
        <v>0</v>
      </c>
      <c r="T446" s="54"/>
      <c r="U446" s="54" t="n">
        <v>-150.36246875</v>
      </c>
      <c r="V446" s="5" t="n">
        <v>8231</v>
      </c>
      <c r="W446" s="54" t="n">
        <v>22099</v>
      </c>
      <c r="X446" s="54" t="n">
        <v>0</v>
      </c>
      <c r="Y446" s="54" t="n">
        <v>0</v>
      </c>
      <c r="Z446" s="63" t="n">
        <v>-303</v>
      </c>
      <c r="AA446" s="54" t="n">
        <v>0</v>
      </c>
      <c r="AB446" s="53" t="n">
        <f aca="false">SUM(K446:Z446)</f>
        <v>175000.34503125</v>
      </c>
      <c r="AC446" s="54" t="n">
        <v>173792</v>
      </c>
      <c r="AD446" s="54" t="n">
        <v>13816</v>
      </c>
      <c r="AE446" s="54" t="n">
        <v>16125</v>
      </c>
      <c r="AF446" s="54" t="n">
        <v>18009</v>
      </c>
      <c r="AG446" s="54" t="n">
        <v>2472</v>
      </c>
      <c r="AH446" s="53" t="n">
        <f aca="false">SUM(AC446:AG446)</f>
        <v>224214</v>
      </c>
      <c r="AI446" s="55" t="n">
        <f aca="false">+AB446-L446-Q446</f>
        <v>150215.34503125</v>
      </c>
      <c r="AJ446" s="32" t="n">
        <f aca="false">L446+Q446</f>
        <v>24785</v>
      </c>
      <c r="AK446" s="56" t="s">
        <v>73</v>
      </c>
      <c r="AL446" s="56" t="s">
        <v>73</v>
      </c>
      <c r="AM446" s="56" t="n">
        <v>0</v>
      </c>
      <c r="AN446" s="32" t="n">
        <f aca="false">+AJ446-AM446</f>
        <v>24785</v>
      </c>
      <c r="AO446" s="32" t="n">
        <f aca="false">AC446-AJ446</f>
        <v>149007</v>
      </c>
      <c r="AP446" s="2" t="n">
        <v>35869</v>
      </c>
      <c r="AQ446" s="56" t="s">
        <v>73</v>
      </c>
      <c r="AR446" s="56" t="s">
        <v>73</v>
      </c>
      <c r="AS446" s="56" t="s">
        <v>73</v>
      </c>
      <c r="AX446" s="32" t="n">
        <f aca="false">+M446</f>
        <v>25457.72</v>
      </c>
      <c r="AY446" s="32" t="n">
        <f aca="false">+N446</f>
        <v>0</v>
      </c>
      <c r="AZ446" s="32" t="n">
        <f aca="false">+R446</f>
        <v>23082.9875</v>
      </c>
      <c r="BA446" s="32" t="n">
        <f aca="false">+'load Info'!S446</f>
        <v>0</v>
      </c>
      <c r="BB446" s="32" t="n">
        <f aca="false">+X446</f>
        <v>0</v>
      </c>
      <c r="BE446" s="57" t="n">
        <f aca="false">IF(AX446&lt;0,AX446,0)</f>
        <v>0</v>
      </c>
      <c r="BF446" s="57" t="n">
        <f aca="false">IF(AY446&lt;0,AY446,0)</f>
        <v>0</v>
      </c>
      <c r="BG446" s="57" t="n">
        <f aca="false">IF(AZ446&lt;0,AZ446,0)</f>
        <v>0</v>
      </c>
      <c r="BH446" s="57" t="n">
        <f aca="false">IF(BA446&lt;0,BA446,0)</f>
        <v>0</v>
      </c>
      <c r="BI446" s="57" t="n">
        <f aca="false">IF(BB446&lt;0,BB446,0)</f>
        <v>0</v>
      </c>
      <c r="BJ446" s="32" t="n">
        <f aca="false">SUM(BE446:BI446)</f>
        <v>0</v>
      </c>
    </row>
    <row r="447" customFormat="false" ht="12.75" hidden="false" customHeight="false" outlineLevel="0" collapsed="false">
      <c r="B447" s="9" t="n">
        <f aca="false">+MONTH(D447)</f>
        <v>3</v>
      </c>
      <c r="D447" s="2" t="n">
        <v>35870</v>
      </c>
      <c r="E447" s="62" t="n">
        <v>24</v>
      </c>
      <c r="F447" s="62" t="n">
        <v>25</v>
      </c>
      <c r="G447" s="62" t="n">
        <v>39</v>
      </c>
      <c r="H447" s="62" t="n">
        <v>42</v>
      </c>
      <c r="I447" s="50" t="n">
        <f aca="false">AVERAGE(G447:H447)</f>
        <v>40.5</v>
      </c>
      <c r="J447" s="37" t="s">
        <v>72</v>
      </c>
      <c r="K447" s="5" t="n">
        <v>42357</v>
      </c>
      <c r="L447" s="54" t="n">
        <v>17164</v>
      </c>
      <c r="M447" s="54" t="n">
        <v>29941</v>
      </c>
      <c r="N447" s="54" t="n">
        <v>2500</v>
      </c>
      <c r="O447" s="63"/>
      <c r="P447" s="5" t="n">
        <v>29441</v>
      </c>
      <c r="Q447" s="54" t="n">
        <v>7621</v>
      </c>
      <c r="R447" s="63" t="n">
        <v>48973.5525</v>
      </c>
      <c r="S447" s="54" t="n">
        <v>0</v>
      </c>
      <c r="T447" s="54"/>
      <c r="U447" s="54" t="n">
        <v>-215.08888125</v>
      </c>
      <c r="V447" s="5" t="n">
        <v>8231</v>
      </c>
      <c r="W447" s="54" t="n">
        <v>22099</v>
      </c>
      <c r="X447" s="54" t="n">
        <v>0</v>
      </c>
      <c r="Y447" s="54" t="n">
        <v>0</v>
      </c>
      <c r="Z447" s="63" t="n">
        <v>-303</v>
      </c>
      <c r="AA447" s="54" t="n">
        <v>0</v>
      </c>
      <c r="AB447" s="53" t="n">
        <f aca="false">SUM(K447:Z447)</f>
        <v>207809.46361875</v>
      </c>
      <c r="AC447" s="54" t="n">
        <v>207148</v>
      </c>
      <c r="AD447" s="54" t="n">
        <v>60962</v>
      </c>
      <c r="AE447" s="54" t="n">
        <v>33347</v>
      </c>
      <c r="AF447" s="54" t="n">
        <v>18940</v>
      </c>
      <c r="AG447" s="54" t="n">
        <v>2596</v>
      </c>
      <c r="AH447" s="53" t="n">
        <f aca="false">SUM(AC447:AG447)</f>
        <v>322993</v>
      </c>
      <c r="AI447" s="55" t="n">
        <f aca="false">+AB447-L447-Q447</f>
        <v>183024.46361875</v>
      </c>
      <c r="AJ447" s="32" t="n">
        <f aca="false">L447+Q447</f>
        <v>24785</v>
      </c>
      <c r="AK447" s="56" t="s">
        <v>73</v>
      </c>
      <c r="AL447" s="56" t="s">
        <v>73</v>
      </c>
      <c r="AM447" s="56" t="n">
        <v>0</v>
      </c>
      <c r="AN447" s="32" t="n">
        <f aca="false">+AJ447-AM447</f>
        <v>24785</v>
      </c>
      <c r="AO447" s="32" t="n">
        <f aca="false">AC447-AJ447</f>
        <v>182363</v>
      </c>
      <c r="AP447" s="2" t="n">
        <v>35870</v>
      </c>
      <c r="AQ447" s="56" t="s">
        <v>73</v>
      </c>
      <c r="AR447" s="56" t="s">
        <v>73</v>
      </c>
      <c r="AS447" s="56" t="s">
        <v>73</v>
      </c>
      <c r="AX447" s="32" t="n">
        <f aca="false">+M447</f>
        <v>29941</v>
      </c>
      <c r="AY447" s="32" t="n">
        <f aca="false">+N447</f>
        <v>2500</v>
      </c>
      <c r="AZ447" s="32" t="n">
        <f aca="false">+R447</f>
        <v>48973.5525</v>
      </c>
      <c r="BA447" s="32" t="n">
        <f aca="false">+'load Info'!S447</f>
        <v>0</v>
      </c>
      <c r="BB447" s="32" t="n">
        <f aca="false">+X447</f>
        <v>0</v>
      </c>
      <c r="BE447" s="57" t="n">
        <f aca="false">IF(AX447&lt;0,AX447,0)</f>
        <v>0</v>
      </c>
      <c r="BF447" s="57" t="n">
        <f aca="false">IF(AY447&lt;0,AY447,0)</f>
        <v>0</v>
      </c>
      <c r="BG447" s="57" t="n">
        <f aca="false">IF(AZ447&lt;0,AZ447,0)</f>
        <v>0</v>
      </c>
      <c r="BH447" s="57" t="n">
        <f aca="false">IF(BA447&lt;0,BA447,0)</f>
        <v>0</v>
      </c>
      <c r="BI447" s="57" t="n">
        <f aca="false">IF(BB447&lt;0,BB447,0)</f>
        <v>0</v>
      </c>
      <c r="BJ447" s="32" t="n">
        <f aca="false">SUM(BE447:BI447)</f>
        <v>0</v>
      </c>
    </row>
    <row r="448" customFormat="false" ht="12.75" hidden="false" customHeight="false" outlineLevel="0" collapsed="false">
      <c r="B448" s="9" t="n">
        <f aca="false">+MONTH(D448)</f>
        <v>3</v>
      </c>
      <c r="D448" s="2" t="n">
        <v>35871</v>
      </c>
      <c r="E448" s="62" t="n">
        <v>23</v>
      </c>
      <c r="F448" s="62" t="n">
        <v>20</v>
      </c>
      <c r="G448" s="62" t="n">
        <v>39</v>
      </c>
      <c r="H448" s="62" t="n">
        <v>45</v>
      </c>
      <c r="I448" s="50" t="n">
        <f aca="false">AVERAGE(G448:H448)</f>
        <v>42</v>
      </c>
      <c r="J448" s="37" t="s">
        <v>72</v>
      </c>
      <c r="K448" s="5" t="n">
        <v>42357</v>
      </c>
      <c r="L448" s="54" t="n">
        <v>26481</v>
      </c>
      <c r="M448" s="54" t="n">
        <v>19192.45</v>
      </c>
      <c r="N448" s="54" t="n">
        <v>0</v>
      </c>
      <c r="O448" s="63"/>
      <c r="P448" s="5" t="n">
        <v>29441</v>
      </c>
      <c r="Q448" s="54" t="n">
        <v>7621</v>
      </c>
      <c r="R448" s="63" t="n">
        <v>34767.125</v>
      </c>
      <c r="S448" s="54" t="n">
        <v>0</v>
      </c>
      <c r="T448" s="54"/>
      <c r="U448" s="54" t="n">
        <v>-179.5728125</v>
      </c>
      <c r="V448" s="5" t="n">
        <v>8231</v>
      </c>
      <c r="W448" s="54" t="n">
        <v>22099</v>
      </c>
      <c r="X448" s="54" t="n">
        <v>0</v>
      </c>
      <c r="Y448" s="54" t="n">
        <v>0</v>
      </c>
      <c r="Z448" s="63" t="n">
        <v>-303</v>
      </c>
      <c r="AA448" s="54" t="n">
        <v>0</v>
      </c>
      <c r="AB448" s="53" t="n">
        <f aca="false">SUM(K448:Z448)</f>
        <v>189707.0021875</v>
      </c>
      <c r="AC448" s="54" t="n">
        <v>187716</v>
      </c>
      <c r="AD448" s="54" t="n">
        <v>42777</v>
      </c>
      <c r="AE448" s="54" t="n">
        <v>37546</v>
      </c>
      <c r="AF448" s="54" t="n">
        <v>18758</v>
      </c>
      <c r="AG448" s="54" t="n">
        <v>2372</v>
      </c>
      <c r="AH448" s="53" t="n">
        <f aca="false">SUM(AC448:AG448)</f>
        <v>289169</v>
      </c>
      <c r="AI448" s="55" t="n">
        <f aca="false">+AB448-L448-Q448</f>
        <v>155605.0021875</v>
      </c>
      <c r="AJ448" s="32" t="n">
        <f aca="false">L448+Q448</f>
        <v>34102</v>
      </c>
      <c r="AK448" s="56" t="s">
        <v>73</v>
      </c>
      <c r="AL448" s="56" t="s">
        <v>73</v>
      </c>
      <c r="AM448" s="56" t="n">
        <v>0</v>
      </c>
      <c r="AN448" s="32" t="n">
        <f aca="false">+AJ448-AM448</f>
        <v>34102</v>
      </c>
      <c r="AO448" s="32" t="n">
        <f aca="false">AC448-AJ448</f>
        <v>153614</v>
      </c>
      <c r="AP448" s="2" t="n">
        <v>35871</v>
      </c>
      <c r="AQ448" s="56" t="s">
        <v>73</v>
      </c>
      <c r="AR448" s="56" t="s">
        <v>73</v>
      </c>
      <c r="AS448" s="56" t="s">
        <v>73</v>
      </c>
      <c r="AX448" s="32" t="n">
        <f aca="false">+M448</f>
        <v>19192.45</v>
      </c>
      <c r="AY448" s="32" t="n">
        <f aca="false">+N448</f>
        <v>0</v>
      </c>
      <c r="AZ448" s="32" t="n">
        <f aca="false">+R448</f>
        <v>34767.125</v>
      </c>
      <c r="BA448" s="32" t="n">
        <f aca="false">+'load Info'!S448</f>
        <v>0</v>
      </c>
      <c r="BB448" s="32" t="n">
        <f aca="false">+X448</f>
        <v>0</v>
      </c>
      <c r="BE448" s="57" t="n">
        <f aca="false">IF(AX448&lt;0,AX448,0)</f>
        <v>0</v>
      </c>
      <c r="BF448" s="57" t="n">
        <f aca="false">IF(AY448&lt;0,AY448,0)</f>
        <v>0</v>
      </c>
      <c r="BG448" s="57" t="n">
        <f aca="false">IF(AZ448&lt;0,AZ448,0)</f>
        <v>0</v>
      </c>
      <c r="BH448" s="57" t="n">
        <f aca="false">IF(BA448&lt;0,BA448,0)</f>
        <v>0</v>
      </c>
      <c r="BI448" s="57" t="n">
        <f aca="false">IF(BB448&lt;0,BB448,0)</f>
        <v>0</v>
      </c>
      <c r="BJ448" s="32" t="n">
        <f aca="false">SUM(BE448:BI448)</f>
        <v>0</v>
      </c>
    </row>
    <row r="449" customFormat="false" ht="12.75" hidden="false" customHeight="false" outlineLevel="0" collapsed="false">
      <c r="B449" s="9" t="n">
        <f aca="false">+MONTH(D449)</f>
        <v>3</v>
      </c>
      <c r="D449" s="2" t="n">
        <v>35872</v>
      </c>
      <c r="E449" s="62" t="n">
        <v>10</v>
      </c>
      <c r="F449" s="62" t="n">
        <v>7</v>
      </c>
      <c r="G449" s="62" t="n">
        <v>43</v>
      </c>
      <c r="H449" s="62" t="n">
        <v>66</v>
      </c>
      <c r="I449" s="50" t="n">
        <f aca="false">AVERAGE(G449:H449)</f>
        <v>54.5</v>
      </c>
      <c r="J449" s="37" t="s">
        <v>72</v>
      </c>
      <c r="K449" s="5" t="n">
        <v>29853</v>
      </c>
      <c r="L449" s="54" t="n">
        <v>25872</v>
      </c>
      <c r="M449" s="54" t="n">
        <v>8415</v>
      </c>
      <c r="N449" s="54" t="n">
        <v>0</v>
      </c>
      <c r="O449" s="63"/>
      <c r="P449" s="5" t="n">
        <v>5543</v>
      </c>
      <c r="Q449" s="54" t="n">
        <v>7621</v>
      </c>
      <c r="R449" s="63" t="n">
        <v>12939.095</v>
      </c>
      <c r="S449" s="54" t="n">
        <v>0</v>
      </c>
      <c r="T449" s="54"/>
      <c r="U449" s="54" t="n">
        <v>-65.2577375</v>
      </c>
      <c r="V449" s="5" t="n">
        <v>0</v>
      </c>
      <c r="W449" s="54" t="n">
        <v>22099</v>
      </c>
      <c r="X449" s="54" t="n">
        <v>0</v>
      </c>
      <c r="Y449" s="54" t="n">
        <v>0</v>
      </c>
      <c r="Z449" s="63" t="n">
        <v>-221</v>
      </c>
      <c r="AA449" s="54" t="n">
        <v>0</v>
      </c>
      <c r="AB449" s="53" t="n">
        <f aca="false">SUM(K449:Z449)</f>
        <v>112055.8372625</v>
      </c>
      <c r="AC449" s="54" t="n">
        <v>112427</v>
      </c>
      <c r="AD449" s="54" t="n">
        <v>23881</v>
      </c>
      <c r="AE449" s="54" t="n">
        <v>32883</v>
      </c>
      <c r="AF449" s="54" t="n">
        <v>17856</v>
      </c>
      <c r="AG449" s="54" t="n">
        <v>2084</v>
      </c>
      <c r="AH449" s="53" t="n">
        <f aca="false">SUM(AC449:AG449)</f>
        <v>189131</v>
      </c>
      <c r="AI449" s="55" t="n">
        <f aca="false">+AB449-L449-Q449</f>
        <v>78562.8372625</v>
      </c>
      <c r="AJ449" s="32" t="n">
        <f aca="false">L449+Q449</f>
        <v>33493</v>
      </c>
      <c r="AK449" s="56" t="s">
        <v>73</v>
      </c>
      <c r="AL449" s="56" t="s">
        <v>73</v>
      </c>
      <c r="AM449" s="56" t="n">
        <v>0</v>
      </c>
      <c r="AN449" s="32" t="n">
        <f aca="false">+AJ449-AM449</f>
        <v>33493</v>
      </c>
      <c r="AO449" s="32" t="n">
        <f aca="false">AC449-AJ449</f>
        <v>78934</v>
      </c>
      <c r="AP449" s="2" t="n">
        <v>35872</v>
      </c>
      <c r="AQ449" s="56" t="s">
        <v>73</v>
      </c>
      <c r="AR449" s="56" t="s">
        <v>73</v>
      </c>
      <c r="AS449" s="56" t="s">
        <v>73</v>
      </c>
      <c r="AX449" s="32" t="n">
        <f aca="false">+M449</f>
        <v>8415</v>
      </c>
      <c r="AY449" s="32" t="n">
        <f aca="false">+N449</f>
        <v>0</v>
      </c>
      <c r="AZ449" s="32" t="n">
        <f aca="false">+R449</f>
        <v>12939.095</v>
      </c>
      <c r="BA449" s="32" t="n">
        <f aca="false">+'load Info'!S449</f>
        <v>0</v>
      </c>
      <c r="BB449" s="32" t="n">
        <f aca="false">+X449</f>
        <v>0</v>
      </c>
      <c r="BE449" s="57" t="n">
        <f aca="false">IF(AX449&lt;0,AX449,0)</f>
        <v>0</v>
      </c>
      <c r="BF449" s="57" t="n">
        <f aca="false">IF(AY449&lt;0,AY449,0)</f>
        <v>0</v>
      </c>
      <c r="BG449" s="57" t="n">
        <f aca="false">IF(AZ449&lt;0,AZ449,0)</f>
        <v>0</v>
      </c>
      <c r="BH449" s="57" t="n">
        <f aca="false">IF(BA449&lt;0,BA449,0)</f>
        <v>0</v>
      </c>
      <c r="BI449" s="57" t="n">
        <f aca="false">IF(BB449&lt;0,BB449,0)</f>
        <v>0</v>
      </c>
      <c r="BJ449" s="32" t="n">
        <f aca="false">SUM(BE449:BI449)</f>
        <v>0</v>
      </c>
    </row>
    <row r="450" customFormat="false" ht="12.75" hidden="false" customHeight="false" outlineLevel="0" collapsed="false">
      <c r="B450" s="9" t="n">
        <f aca="false">+MONTH(D450)</f>
        <v>3</v>
      </c>
      <c r="D450" s="2" t="n">
        <v>35873</v>
      </c>
      <c r="E450" s="62" t="n">
        <v>8</v>
      </c>
      <c r="F450" s="62" t="n">
        <v>11</v>
      </c>
      <c r="G450" s="62" t="n">
        <v>50</v>
      </c>
      <c r="H450" s="62" t="n">
        <v>63</v>
      </c>
      <c r="I450" s="50" t="n">
        <f aca="false">AVERAGE(G450:H450)</f>
        <v>56.5</v>
      </c>
      <c r="J450" s="37" t="s">
        <v>72</v>
      </c>
      <c r="K450" s="5" t="n">
        <v>35353</v>
      </c>
      <c r="L450" s="54" t="n">
        <v>30816</v>
      </c>
      <c r="M450" s="54" t="n">
        <v>-1111</v>
      </c>
      <c r="N450" s="54" t="n">
        <v>0</v>
      </c>
      <c r="O450" s="63"/>
      <c r="P450" s="5" t="n">
        <v>43</v>
      </c>
      <c r="Q450" s="54" t="n">
        <v>7621</v>
      </c>
      <c r="R450" s="63" t="n">
        <v>2544.4575</v>
      </c>
      <c r="S450" s="54" t="n">
        <v>0</v>
      </c>
      <c r="T450" s="54"/>
      <c r="U450" s="54" t="n">
        <v>-25.52114375</v>
      </c>
      <c r="V450" s="5" t="n">
        <v>0</v>
      </c>
      <c r="W450" s="54" t="n">
        <v>22099</v>
      </c>
      <c r="X450" s="54" t="n">
        <v>0</v>
      </c>
      <c r="Y450" s="54" t="n">
        <v>0</v>
      </c>
      <c r="Z450" s="63" t="n">
        <v>-221</v>
      </c>
      <c r="AA450" s="54" t="n">
        <v>0</v>
      </c>
      <c r="AB450" s="53" t="n">
        <f aca="false">SUM(K450:Z450)</f>
        <v>97118.93635625</v>
      </c>
      <c r="AC450" s="54" t="n">
        <v>106979</v>
      </c>
      <c r="AD450" s="54" t="n">
        <v>0</v>
      </c>
      <c r="AE450" s="54" t="n">
        <v>28006</v>
      </c>
      <c r="AF450" s="54" t="n">
        <v>15224</v>
      </c>
      <c r="AG450" s="54" t="n">
        <v>1097</v>
      </c>
      <c r="AH450" s="53" t="n">
        <f aca="false">SUM(AC450:AG450)</f>
        <v>151306</v>
      </c>
      <c r="AI450" s="55" t="n">
        <f aca="false">+AB450-L450-Q450</f>
        <v>58681.93635625</v>
      </c>
      <c r="AJ450" s="32" t="n">
        <f aca="false">L450+Q450</f>
        <v>38437</v>
      </c>
      <c r="AK450" s="56" t="s">
        <v>73</v>
      </c>
      <c r="AL450" s="56" t="s">
        <v>73</v>
      </c>
      <c r="AM450" s="56" t="n">
        <v>0</v>
      </c>
      <c r="AN450" s="32" t="n">
        <f aca="false">+AJ450-AM450</f>
        <v>38437</v>
      </c>
      <c r="AO450" s="32" t="n">
        <f aca="false">AC450-AJ450</f>
        <v>68542</v>
      </c>
      <c r="AP450" s="2" t="n">
        <v>35873</v>
      </c>
      <c r="AQ450" s="56" t="s">
        <v>73</v>
      </c>
      <c r="AR450" s="56" t="s">
        <v>73</v>
      </c>
      <c r="AS450" s="56" t="s">
        <v>73</v>
      </c>
      <c r="AX450" s="32" t="n">
        <f aca="false">+M450</f>
        <v>-1111</v>
      </c>
      <c r="AY450" s="32" t="n">
        <f aca="false">+N450</f>
        <v>0</v>
      </c>
      <c r="AZ450" s="32" t="n">
        <f aca="false">+R450</f>
        <v>2544.4575</v>
      </c>
      <c r="BA450" s="32" t="n">
        <f aca="false">+'load Info'!S450</f>
        <v>0</v>
      </c>
      <c r="BB450" s="32" t="n">
        <f aca="false">+X450</f>
        <v>0</v>
      </c>
      <c r="BE450" s="57" t="n">
        <f aca="false">IF(AX450&lt;0,AX450,0)</f>
        <v>-1111</v>
      </c>
      <c r="BF450" s="57" t="n">
        <f aca="false">IF(AY450&lt;0,AY450,0)</f>
        <v>0</v>
      </c>
      <c r="BG450" s="57" t="n">
        <f aca="false">IF(AZ450&lt;0,AZ450,0)</f>
        <v>0</v>
      </c>
      <c r="BH450" s="57" t="n">
        <f aca="false">IF(BA450&lt;0,BA450,0)</f>
        <v>0</v>
      </c>
      <c r="BI450" s="57" t="n">
        <f aca="false">IF(BB450&lt;0,BB450,0)</f>
        <v>0</v>
      </c>
      <c r="BJ450" s="32" t="n">
        <f aca="false">SUM(BE450:BI450)</f>
        <v>-1111</v>
      </c>
    </row>
    <row r="451" customFormat="false" ht="12.75" hidden="false" customHeight="false" outlineLevel="0" collapsed="false">
      <c r="B451" s="9" t="n">
        <f aca="false">+MONTH(D451)</f>
        <v>3</v>
      </c>
      <c r="D451" s="2" t="n">
        <v>35874</v>
      </c>
      <c r="E451" s="62" t="n">
        <v>16</v>
      </c>
      <c r="F451" s="62" t="n">
        <v>17</v>
      </c>
      <c r="G451" s="62" t="n">
        <v>46</v>
      </c>
      <c r="H451" s="62" t="n">
        <v>52</v>
      </c>
      <c r="I451" s="50" t="n">
        <f aca="false">AVERAGE(G451:H451)</f>
        <v>49</v>
      </c>
      <c r="J451" s="37" t="s">
        <v>72</v>
      </c>
      <c r="K451" s="5" t="n">
        <v>35353</v>
      </c>
      <c r="L451" s="54" t="n">
        <v>37377</v>
      </c>
      <c r="M451" s="54" t="n">
        <v>22469</v>
      </c>
      <c r="N451" s="54" t="n">
        <v>0</v>
      </c>
      <c r="O451" s="63"/>
      <c r="P451" s="5" t="n">
        <v>43</v>
      </c>
      <c r="Q451" s="54" t="n">
        <v>7621</v>
      </c>
      <c r="R451" s="63" t="n">
        <v>30270.6</v>
      </c>
      <c r="S451" s="54" t="n">
        <v>0</v>
      </c>
      <c r="T451" s="54"/>
      <c r="U451" s="54" t="n">
        <v>-94.8365</v>
      </c>
      <c r="V451" s="5" t="n">
        <v>0</v>
      </c>
      <c r="W451" s="54" t="n">
        <v>22099</v>
      </c>
      <c r="X451" s="54" t="n">
        <v>0</v>
      </c>
      <c r="Y451" s="54" t="n">
        <v>0</v>
      </c>
      <c r="Z451" s="63" t="n">
        <v>-221</v>
      </c>
      <c r="AA451" s="54" t="n">
        <v>0</v>
      </c>
      <c r="AB451" s="53" t="n">
        <f aca="false">SUM(K451:Z451)</f>
        <v>154916.7635</v>
      </c>
      <c r="AC451" s="54" t="n">
        <v>147450</v>
      </c>
      <c r="AD451" s="54" t="n">
        <v>0</v>
      </c>
      <c r="AE451" s="54" t="n">
        <v>31352</v>
      </c>
      <c r="AF451" s="54" t="n">
        <v>17130</v>
      </c>
      <c r="AG451" s="54" t="n">
        <v>2056</v>
      </c>
      <c r="AH451" s="53" t="n">
        <f aca="false">SUM(AC451:AG451)</f>
        <v>197988</v>
      </c>
      <c r="AI451" s="55" t="n">
        <f aca="false">+AB451-L451-Q451</f>
        <v>109918.7635</v>
      </c>
      <c r="AJ451" s="32" t="n">
        <f aca="false">L451+Q451</f>
        <v>44998</v>
      </c>
      <c r="AK451" s="56" t="s">
        <v>73</v>
      </c>
      <c r="AL451" s="56" t="s">
        <v>73</v>
      </c>
      <c r="AM451" s="56" t="n">
        <v>0</v>
      </c>
      <c r="AN451" s="32" t="n">
        <f aca="false">+AJ451-AM451</f>
        <v>44998</v>
      </c>
      <c r="AO451" s="32" t="n">
        <f aca="false">AC451-AJ451</f>
        <v>102452</v>
      </c>
      <c r="AP451" s="2" t="n">
        <v>35874</v>
      </c>
      <c r="AQ451" s="56" t="s">
        <v>73</v>
      </c>
      <c r="AR451" s="56" t="s">
        <v>73</v>
      </c>
      <c r="AS451" s="56" t="s">
        <v>73</v>
      </c>
      <c r="AX451" s="32" t="n">
        <f aca="false">+M451</f>
        <v>22469</v>
      </c>
      <c r="AY451" s="32" t="n">
        <f aca="false">+N451</f>
        <v>0</v>
      </c>
      <c r="AZ451" s="32" t="n">
        <f aca="false">+R451</f>
        <v>30270.6</v>
      </c>
      <c r="BA451" s="32" t="n">
        <f aca="false">+'load Info'!S451</f>
        <v>0</v>
      </c>
      <c r="BB451" s="32" t="n">
        <f aca="false">+X451</f>
        <v>0</v>
      </c>
      <c r="BE451" s="57" t="n">
        <f aca="false">IF(AX451&lt;0,AX451,0)</f>
        <v>0</v>
      </c>
      <c r="BF451" s="57" t="n">
        <f aca="false">IF(AY451&lt;0,AY451,0)</f>
        <v>0</v>
      </c>
      <c r="BG451" s="57" t="n">
        <f aca="false">IF(AZ451&lt;0,AZ451,0)</f>
        <v>0</v>
      </c>
      <c r="BH451" s="57" t="n">
        <f aca="false">IF(BA451&lt;0,BA451,0)</f>
        <v>0</v>
      </c>
      <c r="BI451" s="57" t="n">
        <f aca="false">IF(BB451&lt;0,BB451,0)</f>
        <v>0</v>
      </c>
      <c r="BJ451" s="32" t="n">
        <f aca="false">SUM(BE451:BI451)</f>
        <v>0</v>
      </c>
    </row>
    <row r="452" customFormat="false" ht="12.75" hidden="false" customHeight="false" outlineLevel="0" collapsed="false">
      <c r="B452" s="9" t="n">
        <f aca="false">+MONTH(D452)</f>
        <v>3</v>
      </c>
      <c r="D452" s="2" t="n">
        <v>35875</v>
      </c>
      <c r="E452" s="62" t="n">
        <v>16</v>
      </c>
      <c r="F452" s="62" t="n">
        <v>21</v>
      </c>
      <c r="G452" s="62" t="n">
        <v>41</v>
      </c>
      <c r="H452" s="62" t="n">
        <v>56</v>
      </c>
      <c r="I452" s="50" t="n">
        <f aca="false">AVERAGE(G452:H452)</f>
        <v>48.5</v>
      </c>
      <c r="J452" s="37" t="s">
        <v>72</v>
      </c>
      <c r="K452" s="5" t="n">
        <v>42357</v>
      </c>
      <c r="L452" s="54" t="n">
        <v>36880</v>
      </c>
      <c r="M452" s="54" t="n">
        <v>18449</v>
      </c>
      <c r="N452" s="54" t="n">
        <v>0</v>
      </c>
      <c r="O452" s="63"/>
      <c r="P452" s="5" t="n">
        <v>19391</v>
      </c>
      <c r="Q452" s="54" t="n">
        <v>7621</v>
      </c>
      <c r="R452" s="63" t="n">
        <v>15285.48</v>
      </c>
      <c r="S452" s="54" t="n">
        <v>0</v>
      </c>
      <c r="T452" s="54"/>
      <c r="U452" s="54" t="n">
        <v>-105.7437</v>
      </c>
      <c r="V452" s="5" t="n">
        <v>7699</v>
      </c>
      <c r="W452" s="54" t="n">
        <v>14400</v>
      </c>
      <c r="X452" s="54" t="n">
        <v>0</v>
      </c>
      <c r="Y452" s="54" t="n">
        <v>0</v>
      </c>
      <c r="Z452" s="63" t="n">
        <v>-221</v>
      </c>
      <c r="AA452" s="54" t="n">
        <v>0</v>
      </c>
      <c r="AB452" s="53" t="n">
        <f aca="false">SUM(K452:Z452)</f>
        <v>161755.7363</v>
      </c>
      <c r="AC452" s="54" t="n">
        <v>159856</v>
      </c>
      <c r="AD452" s="54" t="n">
        <v>8252</v>
      </c>
      <c r="AE452" s="54" t="n">
        <v>30349</v>
      </c>
      <c r="AF452" s="54" t="n">
        <v>18366</v>
      </c>
      <c r="AG452" s="54" t="n">
        <v>2296</v>
      </c>
      <c r="AH452" s="53" t="n">
        <f aca="false">SUM(AC452:AG452)</f>
        <v>219119</v>
      </c>
      <c r="AI452" s="55" t="n">
        <f aca="false">+AB452-L452-Q452</f>
        <v>117254.7363</v>
      </c>
      <c r="AJ452" s="32" t="n">
        <f aca="false">L452+Q452</f>
        <v>44501</v>
      </c>
      <c r="AK452" s="56" t="s">
        <v>73</v>
      </c>
      <c r="AL452" s="56" t="s">
        <v>73</v>
      </c>
      <c r="AM452" s="56" t="n">
        <v>0</v>
      </c>
      <c r="AN452" s="32" t="n">
        <f aca="false">+AJ452-AM452</f>
        <v>44501</v>
      </c>
      <c r="AO452" s="32" t="n">
        <f aca="false">AC452-AJ452</f>
        <v>115355</v>
      </c>
      <c r="AP452" s="2" t="n">
        <v>35875</v>
      </c>
      <c r="AQ452" s="56" t="s">
        <v>73</v>
      </c>
      <c r="AR452" s="56" t="s">
        <v>73</v>
      </c>
      <c r="AS452" s="56" t="s">
        <v>73</v>
      </c>
      <c r="AX452" s="32" t="n">
        <f aca="false">+M452</f>
        <v>18449</v>
      </c>
      <c r="AY452" s="32" t="n">
        <f aca="false">+N452</f>
        <v>0</v>
      </c>
      <c r="AZ452" s="32" t="n">
        <f aca="false">+R452</f>
        <v>15285.48</v>
      </c>
      <c r="BA452" s="32" t="n">
        <f aca="false">+'load Info'!S452</f>
        <v>0</v>
      </c>
      <c r="BB452" s="32" t="n">
        <f aca="false">+X452</f>
        <v>0</v>
      </c>
      <c r="BE452" s="57" t="n">
        <f aca="false">IF(AX452&lt;0,AX452,0)</f>
        <v>0</v>
      </c>
      <c r="BF452" s="57" t="n">
        <f aca="false">IF(AY452&lt;0,AY452,0)</f>
        <v>0</v>
      </c>
      <c r="BG452" s="57" t="n">
        <f aca="false">IF(AZ452&lt;0,AZ452,0)</f>
        <v>0</v>
      </c>
      <c r="BH452" s="57" t="n">
        <f aca="false">IF(BA452&lt;0,BA452,0)</f>
        <v>0</v>
      </c>
      <c r="BI452" s="57" t="n">
        <f aca="false">IF(BB452&lt;0,BB452,0)</f>
        <v>0</v>
      </c>
      <c r="BJ452" s="32" t="n">
        <f aca="false">SUM(BE452:BI452)</f>
        <v>0</v>
      </c>
    </row>
    <row r="453" customFormat="false" ht="12.75" hidden="false" customHeight="false" outlineLevel="0" collapsed="false">
      <c r="B453" s="9" t="n">
        <f aca="false">+MONTH(D453)</f>
        <v>3</v>
      </c>
      <c r="D453" s="2" t="n">
        <v>35876</v>
      </c>
      <c r="E453" s="62" t="n">
        <v>20</v>
      </c>
      <c r="F453" s="62" t="n">
        <v>19</v>
      </c>
      <c r="G453" s="62" t="n">
        <v>40</v>
      </c>
      <c r="H453" s="62" t="n">
        <v>50</v>
      </c>
      <c r="I453" s="50" t="n">
        <f aca="false">AVERAGE(G453:H453)</f>
        <v>45</v>
      </c>
      <c r="J453" s="37" t="s">
        <v>72</v>
      </c>
      <c r="K453" s="5" t="n">
        <v>42357</v>
      </c>
      <c r="L453" s="54" t="n">
        <v>37332</v>
      </c>
      <c r="M453" s="54" t="n">
        <v>4123</v>
      </c>
      <c r="N453" s="54" t="n">
        <v>0</v>
      </c>
      <c r="O453" s="63"/>
      <c r="P453" s="5" t="n">
        <v>19391</v>
      </c>
      <c r="Q453" s="54" t="n">
        <v>7621</v>
      </c>
      <c r="R453" s="63" t="n">
        <v>22355.11</v>
      </c>
      <c r="S453" s="54" t="n">
        <v>0</v>
      </c>
      <c r="T453" s="54"/>
      <c r="U453" s="54" t="n">
        <v>-123.417775</v>
      </c>
      <c r="V453" s="5" t="n">
        <v>15930</v>
      </c>
      <c r="W453" s="54" t="n">
        <v>14400</v>
      </c>
      <c r="X453" s="54" t="n">
        <v>0</v>
      </c>
      <c r="Y453" s="54" t="n">
        <v>0</v>
      </c>
      <c r="Z453" s="63" t="n">
        <v>-303</v>
      </c>
      <c r="AA453" s="54" t="n">
        <v>0</v>
      </c>
      <c r="AB453" s="53" t="n">
        <f aca="false">SUM(K453:Z453)</f>
        <v>163082.692225</v>
      </c>
      <c r="AC453" s="54" t="n">
        <v>163208</v>
      </c>
      <c r="AD453" s="54" t="n">
        <v>55770</v>
      </c>
      <c r="AE453" s="54" t="n">
        <v>35703</v>
      </c>
      <c r="AF453" s="54" t="n">
        <v>18016</v>
      </c>
      <c r="AG453" s="54" t="n">
        <v>2416</v>
      </c>
      <c r="AH453" s="53" t="n">
        <f aca="false">SUM(AC453:AG453)</f>
        <v>275113</v>
      </c>
      <c r="AI453" s="55" t="n">
        <f aca="false">+AB453-L453-Q453</f>
        <v>118129.692225</v>
      </c>
      <c r="AJ453" s="32" t="n">
        <f aca="false">L453+Q453</f>
        <v>44953</v>
      </c>
      <c r="AK453" s="56" t="s">
        <v>73</v>
      </c>
      <c r="AL453" s="56" t="s">
        <v>73</v>
      </c>
      <c r="AM453" s="56" t="n">
        <v>0</v>
      </c>
      <c r="AN453" s="32" t="n">
        <f aca="false">+AJ453-AM453</f>
        <v>44953</v>
      </c>
      <c r="AO453" s="32" t="n">
        <f aca="false">AC453-AJ453</f>
        <v>118255</v>
      </c>
      <c r="AP453" s="2" t="n">
        <v>35876</v>
      </c>
      <c r="AQ453" s="56" t="s">
        <v>73</v>
      </c>
      <c r="AR453" s="56" t="s">
        <v>73</v>
      </c>
      <c r="AS453" s="56" t="s">
        <v>73</v>
      </c>
      <c r="AX453" s="32" t="n">
        <f aca="false">+M453</f>
        <v>4123</v>
      </c>
      <c r="AY453" s="32" t="n">
        <f aca="false">+N453</f>
        <v>0</v>
      </c>
      <c r="AZ453" s="32" t="n">
        <f aca="false">+R453</f>
        <v>22355.11</v>
      </c>
      <c r="BA453" s="32" t="n">
        <f aca="false">+'load Info'!S453</f>
        <v>0</v>
      </c>
      <c r="BB453" s="32" t="n">
        <f aca="false">+X453</f>
        <v>0</v>
      </c>
      <c r="BE453" s="57" t="n">
        <f aca="false">IF(AX453&lt;0,AX453,0)</f>
        <v>0</v>
      </c>
      <c r="BF453" s="57" t="n">
        <f aca="false">IF(AY453&lt;0,AY453,0)</f>
        <v>0</v>
      </c>
      <c r="BG453" s="57" t="n">
        <f aca="false">IF(AZ453&lt;0,AZ453,0)</f>
        <v>0</v>
      </c>
      <c r="BH453" s="57" t="n">
        <f aca="false">IF(BA453&lt;0,BA453,0)</f>
        <v>0</v>
      </c>
      <c r="BI453" s="57" t="n">
        <f aca="false">IF(BB453&lt;0,BB453,0)</f>
        <v>0</v>
      </c>
      <c r="BJ453" s="32" t="n">
        <f aca="false">SUM(BE453:BI453)</f>
        <v>0</v>
      </c>
    </row>
    <row r="454" customFormat="false" ht="12.75" hidden="false" customHeight="false" outlineLevel="0" collapsed="false">
      <c r="B454" s="9" t="n">
        <f aca="false">+MONTH(D454)</f>
        <v>3</v>
      </c>
      <c r="D454" s="2" t="n">
        <v>35877</v>
      </c>
      <c r="E454" s="62" t="n">
        <v>20</v>
      </c>
      <c r="F454" s="62" t="n">
        <v>23</v>
      </c>
      <c r="G454" s="62" t="n">
        <v>40</v>
      </c>
      <c r="H454" s="62" t="n">
        <v>49</v>
      </c>
      <c r="I454" s="50" t="n">
        <f aca="false">AVERAGE(G454:H454)</f>
        <v>44.5</v>
      </c>
      <c r="J454" s="37" t="s">
        <v>72</v>
      </c>
      <c r="K454" s="5" t="n">
        <v>42357</v>
      </c>
      <c r="L454" s="54" t="n">
        <v>15250</v>
      </c>
      <c r="M454" s="54" t="n">
        <v>11241</v>
      </c>
      <c r="N454" s="54" t="n">
        <v>0</v>
      </c>
      <c r="O454" s="63"/>
      <c r="P454" s="5" t="n">
        <v>19391</v>
      </c>
      <c r="Q454" s="54" t="n">
        <v>10321</v>
      </c>
      <c r="R454" s="63" t="n">
        <v>38185.32</v>
      </c>
      <c r="S454" s="54" t="n">
        <v>0</v>
      </c>
      <c r="T454" s="54"/>
      <c r="U454" s="54" t="n">
        <v>-169.7433</v>
      </c>
      <c r="V454" s="5" t="n">
        <v>15930</v>
      </c>
      <c r="W454" s="54" t="n">
        <v>14400</v>
      </c>
      <c r="X454" s="54" t="n">
        <v>0</v>
      </c>
      <c r="Y454" s="54" t="n">
        <v>0</v>
      </c>
      <c r="Z454" s="63" t="n">
        <v>-303</v>
      </c>
      <c r="AA454" s="54" t="n">
        <v>0</v>
      </c>
      <c r="AB454" s="53" t="n">
        <f aca="false">SUM(K454:Z454)</f>
        <v>166602.5767</v>
      </c>
      <c r="AC454" s="54" t="n">
        <v>164012</v>
      </c>
      <c r="AD454" s="54" t="n">
        <v>15308</v>
      </c>
      <c r="AE454" s="54" t="n">
        <v>40368</v>
      </c>
      <c r="AF454" s="54" t="n">
        <v>17735</v>
      </c>
      <c r="AG454" s="54" t="n">
        <v>2385</v>
      </c>
      <c r="AH454" s="53" t="n">
        <f aca="false">SUM(AC454:AG454)</f>
        <v>239808</v>
      </c>
      <c r="AI454" s="55" t="n">
        <f aca="false">+AB454-L454-Q454</f>
        <v>141031.5767</v>
      </c>
      <c r="AJ454" s="32" t="n">
        <f aca="false">L454+Q454</f>
        <v>25571</v>
      </c>
      <c r="AK454" s="56" t="s">
        <v>73</v>
      </c>
      <c r="AL454" s="56" t="s">
        <v>73</v>
      </c>
      <c r="AM454" s="56" t="n">
        <v>0</v>
      </c>
      <c r="AN454" s="32" t="n">
        <f aca="false">+AJ454-AM454</f>
        <v>25571</v>
      </c>
      <c r="AO454" s="32" t="n">
        <f aca="false">AC454-AJ454</f>
        <v>138441</v>
      </c>
      <c r="AP454" s="2" t="n">
        <v>35877</v>
      </c>
      <c r="AQ454" s="56" t="s">
        <v>73</v>
      </c>
      <c r="AR454" s="56" t="s">
        <v>73</v>
      </c>
      <c r="AS454" s="56" t="s">
        <v>73</v>
      </c>
      <c r="AX454" s="32" t="n">
        <f aca="false">+M454</f>
        <v>11241</v>
      </c>
      <c r="AY454" s="32" t="n">
        <f aca="false">+N454</f>
        <v>0</v>
      </c>
      <c r="AZ454" s="32" t="n">
        <f aca="false">+R454</f>
        <v>38185.32</v>
      </c>
      <c r="BA454" s="32" t="n">
        <f aca="false">+'load Info'!S454</f>
        <v>0</v>
      </c>
      <c r="BB454" s="32" t="n">
        <f aca="false">+X454</f>
        <v>0</v>
      </c>
      <c r="BE454" s="57" t="n">
        <f aca="false">IF(AX454&lt;0,AX454,0)</f>
        <v>0</v>
      </c>
      <c r="BF454" s="57" t="n">
        <f aca="false">IF(AY454&lt;0,AY454,0)</f>
        <v>0</v>
      </c>
      <c r="BG454" s="57" t="n">
        <f aca="false">IF(AZ454&lt;0,AZ454,0)</f>
        <v>0</v>
      </c>
      <c r="BH454" s="57" t="n">
        <f aca="false">IF(BA454&lt;0,BA454,0)</f>
        <v>0</v>
      </c>
      <c r="BI454" s="57" t="n">
        <f aca="false">IF(BB454&lt;0,BB454,0)</f>
        <v>0</v>
      </c>
      <c r="BJ454" s="32" t="n">
        <f aca="false">SUM(BE454:BI454)</f>
        <v>0</v>
      </c>
    </row>
    <row r="455" customFormat="false" ht="12.75" hidden="false" customHeight="false" outlineLevel="0" collapsed="false">
      <c r="B455" s="9" t="n">
        <f aca="false">+MONTH(D455)</f>
        <v>3</v>
      </c>
      <c r="D455" s="2" t="n">
        <v>35878</v>
      </c>
      <c r="E455" s="62" t="n">
        <v>17</v>
      </c>
      <c r="F455" s="62" t="n">
        <v>17</v>
      </c>
      <c r="G455" s="62" t="n">
        <v>36</v>
      </c>
      <c r="H455" s="62" t="n">
        <v>59</v>
      </c>
      <c r="I455" s="50" t="n">
        <f aca="false">AVERAGE(G455:H455)</f>
        <v>47.5</v>
      </c>
      <c r="J455" s="37" t="s">
        <v>72</v>
      </c>
      <c r="K455" s="5" t="n">
        <v>42357</v>
      </c>
      <c r="L455" s="54" t="n">
        <v>14701</v>
      </c>
      <c r="M455" s="54" t="n">
        <v>3617</v>
      </c>
      <c r="N455" s="54" t="n">
        <v>0</v>
      </c>
      <c r="O455" s="63"/>
      <c r="P455" s="5" t="n">
        <v>16543</v>
      </c>
      <c r="Q455" s="54" t="n">
        <v>46709</v>
      </c>
      <c r="R455" s="63" t="n">
        <v>2056.865</v>
      </c>
      <c r="S455" s="54" t="n">
        <v>0</v>
      </c>
      <c r="T455" s="54"/>
      <c r="U455" s="54" t="n">
        <v>-163.2721625</v>
      </c>
      <c r="V455" s="5" t="n">
        <v>15930</v>
      </c>
      <c r="W455" s="54" t="n">
        <v>14400</v>
      </c>
      <c r="X455" s="54" t="n">
        <v>0</v>
      </c>
      <c r="Y455" s="54" t="n">
        <v>0</v>
      </c>
      <c r="Z455" s="63" t="n">
        <v>-303</v>
      </c>
      <c r="AA455" s="54" t="n">
        <v>0</v>
      </c>
      <c r="AB455" s="53" t="n">
        <f aca="false">SUM(K455:Z455)</f>
        <v>155847.5928375</v>
      </c>
      <c r="AC455" s="54" t="n">
        <v>151221</v>
      </c>
      <c r="AD455" s="54" t="n">
        <v>13982</v>
      </c>
      <c r="AE455" s="54" t="n">
        <v>33403</v>
      </c>
      <c r="AF455" s="54" t="n">
        <v>17746</v>
      </c>
      <c r="AG455" s="54" t="n">
        <v>2396</v>
      </c>
      <c r="AH455" s="53" t="n">
        <f aca="false">SUM(AC455:AG455)</f>
        <v>218748</v>
      </c>
      <c r="AI455" s="55" t="n">
        <f aca="false">+AB455-L455-Q455</f>
        <v>94437.5928375</v>
      </c>
      <c r="AJ455" s="32" t="n">
        <f aca="false">L455+Q455</f>
        <v>61410</v>
      </c>
      <c r="AK455" s="56" t="s">
        <v>73</v>
      </c>
      <c r="AL455" s="56" t="s">
        <v>73</v>
      </c>
      <c r="AM455" s="56" t="n">
        <v>0</v>
      </c>
      <c r="AN455" s="32" t="n">
        <f aca="false">+AJ455-AM455</f>
        <v>61410</v>
      </c>
      <c r="AO455" s="32" t="n">
        <f aca="false">AC455-AJ455</f>
        <v>89811</v>
      </c>
      <c r="AP455" s="2" t="n">
        <v>35878</v>
      </c>
      <c r="AQ455" s="56" t="s">
        <v>73</v>
      </c>
      <c r="AR455" s="56" t="s">
        <v>73</v>
      </c>
      <c r="AS455" s="56" t="s">
        <v>73</v>
      </c>
      <c r="AX455" s="32" t="n">
        <f aca="false">+M455</f>
        <v>3617</v>
      </c>
      <c r="AY455" s="32" t="n">
        <f aca="false">+N455</f>
        <v>0</v>
      </c>
      <c r="AZ455" s="32" t="n">
        <f aca="false">+R455</f>
        <v>2056.865</v>
      </c>
      <c r="BA455" s="32" t="n">
        <f aca="false">+'load Info'!S455</f>
        <v>0</v>
      </c>
      <c r="BB455" s="32" t="n">
        <f aca="false">+X455</f>
        <v>0</v>
      </c>
      <c r="BE455" s="57" t="n">
        <f aca="false">IF(AX455&lt;0,AX455,0)</f>
        <v>0</v>
      </c>
      <c r="BF455" s="57" t="n">
        <f aca="false">IF(AY455&lt;0,AY455,0)</f>
        <v>0</v>
      </c>
      <c r="BG455" s="57" t="n">
        <f aca="false">IF(AZ455&lt;0,AZ455,0)</f>
        <v>0</v>
      </c>
      <c r="BH455" s="57" t="n">
        <f aca="false">IF(BA455&lt;0,BA455,0)</f>
        <v>0</v>
      </c>
      <c r="BI455" s="57" t="n">
        <f aca="false">IF(BB455&lt;0,BB455,0)</f>
        <v>0</v>
      </c>
      <c r="BJ455" s="32" t="n">
        <f aca="false">SUM(BE455:BI455)</f>
        <v>0</v>
      </c>
    </row>
    <row r="456" customFormat="false" ht="12.75" hidden="false" customHeight="false" outlineLevel="0" collapsed="false">
      <c r="B456" s="9" t="n">
        <f aca="false">+MONTH(D456)</f>
        <v>3</v>
      </c>
      <c r="D456" s="2" t="n">
        <v>35879</v>
      </c>
      <c r="E456" s="62" t="n">
        <v>18</v>
      </c>
      <c r="F456" s="62" t="n">
        <v>18</v>
      </c>
      <c r="G456" s="62" t="n">
        <v>43</v>
      </c>
      <c r="H456" s="62" t="n">
        <v>51</v>
      </c>
      <c r="I456" s="50" t="n">
        <f aca="false">AVERAGE(G456:H456)</f>
        <v>47</v>
      </c>
      <c r="J456" s="37" t="s">
        <v>72</v>
      </c>
      <c r="K456" s="5" t="n">
        <v>42357</v>
      </c>
      <c r="L456" s="54" t="n">
        <v>43745</v>
      </c>
      <c r="M456" s="54" t="n">
        <v>4643</v>
      </c>
      <c r="N456" s="54" t="n">
        <v>0</v>
      </c>
      <c r="O456" s="63"/>
      <c r="P456" s="5" t="n">
        <v>19391</v>
      </c>
      <c r="Q456" s="54" t="n">
        <v>7621</v>
      </c>
      <c r="R456" s="63" t="n">
        <v>4055.475</v>
      </c>
      <c r="S456" s="54" t="n">
        <v>0</v>
      </c>
      <c r="T456" s="54"/>
      <c r="U456" s="54" t="n">
        <v>-77.6686875</v>
      </c>
      <c r="V456" s="5" t="n">
        <v>0</v>
      </c>
      <c r="W456" s="54" t="n">
        <v>14400</v>
      </c>
      <c r="X456" s="54" t="n">
        <v>0</v>
      </c>
      <c r="Y456" s="54" t="n">
        <v>0</v>
      </c>
      <c r="Z456" s="63" t="n">
        <v>-144</v>
      </c>
      <c r="AA456" s="54" t="n">
        <v>0</v>
      </c>
      <c r="AB456" s="53" t="n">
        <f aca="false">SUM(K456:Z456)</f>
        <v>135990.8063125</v>
      </c>
      <c r="AC456" s="54" t="n">
        <v>146193</v>
      </c>
      <c r="AD456" s="54" t="n">
        <v>2111</v>
      </c>
      <c r="AE456" s="54" t="n">
        <v>31924</v>
      </c>
      <c r="AF456" s="54" t="n">
        <v>16520</v>
      </c>
      <c r="AG456" s="54" t="n">
        <v>1772</v>
      </c>
      <c r="AH456" s="53" t="n">
        <f aca="false">SUM(AC456:AG456)</f>
        <v>198520</v>
      </c>
      <c r="AI456" s="55" t="n">
        <f aca="false">+AB456-L456-Q456</f>
        <v>84624.8063125</v>
      </c>
      <c r="AJ456" s="32" t="n">
        <f aca="false">L456+Q456</f>
        <v>51366</v>
      </c>
      <c r="AK456" s="56" t="s">
        <v>73</v>
      </c>
      <c r="AL456" s="56" t="s">
        <v>73</v>
      </c>
      <c r="AM456" s="56" t="n">
        <v>0</v>
      </c>
      <c r="AN456" s="32" t="n">
        <f aca="false">+AJ456-AM456</f>
        <v>51366</v>
      </c>
      <c r="AO456" s="32" t="n">
        <f aca="false">AC456-AJ456</f>
        <v>94827</v>
      </c>
      <c r="AP456" s="2" t="n">
        <v>35879</v>
      </c>
      <c r="AQ456" s="56" t="s">
        <v>73</v>
      </c>
      <c r="AR456" s="56" t="s">
        <v>73</v>
      </c>
      <c r="AS456" s="56" t="s">
        <v>73</v>
      </c>
      <c r="AX456" s="32" t="n">
        <f aca="false">+M456</f>
        <v>4643</v>
      </c>
      <c r="AY456" s="32" t="n">
        <f aca="false">+N456</f>
        <v>0</v>
      </c>
      <c r="AZ456" s="32" t="n">
        <f aca="false">+R456</f>
        <v>4055.475</v>
      </c>
      <c r="BA456" s="32" t="n">
        <f aca="false">+'load Info'!S456</f>
        <v>0</v>
      </c>
      <c r="BB456" s="32" t="n">
        <f aca="false">+X456</f>
        <v>0</v>
      </c>
      <c r="BE456" s="57" t="n">
        <f aca="false">IF(AX456&lt;0,AX456,0)</f>
        <v>0</v>
      </c>
      <c r="BF456" s="57" t="n">
        <f aca="false">IF(AY456&lt;0,AY456,0)</f>
        <v>0</v>
      </c>
      <c r="BG456" s="57" t="n">
        <f aca="false">IF(AZ456&lt;0,AZ456,0)</f>
        <v>0</v>
      </c>
      <c r="BH456" s="57" t="n">
        <f aca="false">IF(BA456&lt;0,BA456,0)</f>
        <v>0</v>
      </c>
      <c r="BI456" s="57" t="n">
        <f aca="false">IF(BB456&lt;0,BB456,0)</f>
        <v>0</v>
      </c>
      <c r="BJ456" s="32" t="n">
        <f aca="false">SUM(BE456:BI456)</f>
        <v>0</v>
      </c>
    </row>
    <row r="457" customFormat="false" ht="12.75" hidden="false" customHeight="false" outlineLevel="0" collapsed="false">
      <c r="B457" s="9" t="n">
        <f aca="false">+MONTH(D457)</f>
        <v>3</v>
      </c>
      <c r="D457" s="2" t="n">
        <v>35880</v>
      </c>
      <c r="E457" s="62" t="n">
        <v>7</v>
      </c>
      <c r="F457" s="62" t="n">
        <v>0</v>
      </c>
      <c r="G457" s="62" t="n">
        <v>41</v>
      </c>
      <c r="H457" s="62" t="n">
        <v>74</v>
      </c>
      <c r="I457" s="50" t="n">
        <f aca="false">AVERAGE(G457:H457)</f>
        <v>57.5</v>
      </c>
      <c r="J457" s="37" t="s">
        <v>72</v>
      </c>
      <c r="K457" s="5" t="n">
        <v>29945</v>
      </c>
      <c r="L457" s="54" t="n">
        <v>39535</v>
      </c>
      <c r="M457" s="54" t="n">
        <v>-31209</v>
      </c>
      <c r="N457" s="54" t="n">
        <v>0</v>
      </c>
      <c r="O457" s="63"/>
      <c r="P457" s="5" t="n">
        <v>9043</v>
      </c>
      <c r="Q457" s="54" t="n">
        <v>9288</v>
      </c>
      <c r="R457" s="63" t="n">
        <v>-11205.23</v>
      </c>
      <c r="S457" s="54" t="n">
        <v>0</v>
      </c>
      <c r="T457" s="54"/>
      <c r="U457" s="54" t="n">
        <v>-17.814425</v>
      </c>
      <c r="V457" s="5" t="n">
        <v>15930</v>
      </c>
      <c r="W457" s="54" t="n">
        <v>14400</v>
      </c>
      <c r="X457" s="54" t="n">
        <v>0</v>
      </c>
      <c r="Y457" s="54" t="n">
        <v>0</v>
      </c>
      <c r="Z457" s="63" t="n">
        <v>-303</v>
      </c>
      <c r="AA457" s="54" t="n">
        <v>0</v>
      </c>
      <c r="AB457" s="53" t="n">
        <f aca="false">SUM(K457:Z457)</f>
        <v>75405.955575</v>
      </c>
      <c r="AC457" s="54" t="n">
        <v>75363</v>
      </c>
      <c r="AD457" s="54" t="n">
        <v>0</v>
      </c>
      <c r="AE457" s="54" t="n">
        <v>2748</v>
      </c>
      <c r="AF457" s="54" t="n">
        <v>12128</v>
      </c>
      <c r="AG457" s="54" t="n">
        <v>489</v>
      </c>
      <c r="AH457" s="53" t="n">
        <f aca="false">SUM(AC457:AG457)</f>
        <v>90728</v>
      </c>
      <c r="AI457" s="55" t="n">
        <f aca="false">+AB457-L457-Q457</f>
        <v>26582.955575</v>
      </c>
      <c r="AJ457" s="32" t="n">
        <f aca="false">L457+Q457</f>
        <v>48823</v>
      </c>
      <c r="AK457" s="56" t="s">
        <v>73</v>
      </c>
      <c r="AL457" s="56" t="s">
        <v>73</v>
      </c>
      <c r="AM457" s="56" t="n">
        <v>0</v>
      </c>
      <c r="AN457" s="32" t="n">
        <f aca="false">+AJ457-AM457</f>
        <v>48823</v>
      </c>
      <c r="AO457" s="32" t="n">
        <f aca="false">AC457-AJ457</f>
        <v>26540</v>
      </c>
      <c r="AP457" s="2" t="n">
        <v>35880</v>
      </c>
      <c r="AQ457" s="56" t="s">
        <v>73</v>
      </c>
      <c r="AR457" s="56" t="s">
        <v>73</v>
      </c>
      <c r="AS457" s="56" t="s">
        <v>73</v>
      </c>
      <c r="AX457" s="32" t="n">
        <f aca="false">+M457</f>
        <v>-31209</v>
      </c>
      <c r="AY457" s="32" t="n">
        <f aca="false">+N457</f>
        <v>0</v>
      </c>
      <c r="AZ457" s="32" t="n">
        <f aca="false">+R457</f>
        <v>-11205.23</v>
      </c>
      <c r="BA457" s="32" t="n">
        <f aca="false">+'load Info'!S457</f>
        <v>0</v>
      </c>
      <c r="BB457" s="32" t="n">
        <f aca="false">+X457</f>
        <v>0</v>
      </c>
      <c r="BE457" s="57" t="n">
        <f aca="false">IF(AX457&lt;0,AX457,0)</f>
        <v>-31209</v>
      </c>
      <c r="BF457" s="57" t="n">
        <f aca="false">IF(AY457&lt;0,AY457,0)</f>
        <v>0</v>
      </c>
      <c r="BG457" s="57" t="n">
        <f aca="false">IF(AZ457&lt;0,AZ457,0)</f>
        <v>-11205.23</v>
      </c>
      <c r="BH457" s="57" t="n">
        <f aca="false">IF(BA457&lt;0,BA457,0)</f>
        <v>0</v>
      </c>
      <c r="BI457" s="57" t="n">
        <f aca="false">IF(BB457&lt;0,BB457,0)</f>
        <v>0</v>
      </c>
      <c r="BJ457" s="32" t="n">
        <f aca="false">SUM(BE457:BI457)</f>
        <v>-42414.23</v>
      </c>
    </row>
    <row r="458" customFormat="false" ht="12.75" hidden="false" customHeight="false" outlineLevel="0" collapsed="false">
      <c r="B458" s="9" t="n">
        <f aca="false">+MONTH(D458)</f>
        <v>3</v>
      </c>
      <c r="D458" s="2" t="n">
        <v>35881</v>
      </c>
      <c r="E458" s="62" t="n">
        <v>0</v>
      </c>
      <c r="F458" s="62" t="n">
        <v>0</v>
      </c>
      <c r="G458" s="62" t="n">
        <v>60</v>
      </c>
      <c r="H458" s="62" t="n">
        <v>80</v>
      </c>
      <c r="I458" s="50" t="n">
        <f aca="false">AVERAGE(G458:H458)</f>
        <v>70</v>
      </c>
      <c r="J458" s="37" t="s">
        <v>72</v>
      </c>
      <c r="K458" s="5" t="n">
        <v>39731</v>
      </c>
      <c r="L458" s="54" t="n">
        <v>28188</v>
      </c>
      <c r="M458" s="54" t="n">
        <v>-38487</v>
      </c>
      <c r="N458" s="54" t="n">
        <v>0</v>
      </c>
      <c r="O458" s="63"/>
      <c r="P458" s="5" t="n">
        <v>18196</v>
      </c>
      <c r="Q458" s="54" t="n">
        <v>9288</v>
      </c>
      <c r="R458" s="63" t="n">
        <v>-25746.6675</v>
      </c>
      <c r="S458" s="54" t="n">
        <v>0</v>
      </c>
      <c r="T458" s="54"/>
      <c r="U458" s="54" t="n">
        <v>-4.34333125</v>
      </c>
      <c r="V458" s="5" t="n">
        <v>8231</v>
      </c>
      <c r="W458" s="54" t="n">
        <v>22099</v>
      </c>
      <c r="X458" s="54" t="n">
        <v>0</v>
      </c>
      <c r="Y458" s="54" t="n">
        <v>0</v>
      </c>
      <c r="Z458" s="63" t="n">
        <v>-303</v>
      </c>
      <c r="AA458" s="54" t="n">
        <v>0</v>
      </c>
      <c r="AB458" s="53" t="n">
        <f aca="false">SUM(K458:Z458)</f>
        <v>61191.98916875</v>
      </c>
      <c r="AC458" s="54" t="n">
        <v>60597</v>
      </c>
      <c r="AD458" s="54" t="n">
        <v>0</v>
      </c>
      <c r="AE458" s="54" t="n">
        <v>92</v>
      </c>
      <c r="AF458" s="54" t="n">
        <v>10038</v>
      </c>
      <c r="AG458" s="54" t="n">
        <v>425</v>
      </c>
      <c r="AH458" s="53" t="n">
        <f aca="false">SUM(AC458:AG458)</f>
        <v>71152</v>
      </c>
      <c r="AI458" s="55" t="n">
        <f aca="false">+AB458-L458-Q458</f>
        <v>23715.98916875</v>
      </c>
      <c r="AJ458" s="32" t="n">
        <f aca="false">L458+Q458</f>
        <v>37476</v>
      </c>
      <c r="AK458" s="56" t="s">
        <v>73</v>
      </c>
      <c r="AL458" s="56" t="s">
        <v>73</v>
      </c>
      <c r="AM458" s="56" t="n">
        <v>0</v>
      </c>
      <c r="AN458" s="32" t="n">
        <f aca="false">+AJ458-AM458</f>
        <v>37476</v>
      </c>
      <c r="AO458" s="32" t="n">
        <f aca="false">AC458-AJ458</f>
        <v>23121</v>
      </c>
      <c r="AP458" s="2" t="n">
        <v>35881</v>
      </c>
      <c r="AQ458" s="56" t="s">
        <v>73</v>
      </c>
      <c r="AR458" s="56" t="s">
        <v>73</v>
      </c>
      <c r="AS458" s="56" t="s">
        <v>73</v>
      </c>
      <c r="AX458" s="32" t="n">
        <f aca="false">+M458</f>
        <v>-38487</v>
      </c>
      <c r="AY458" s="32" t="n">
        <f aca="false">+N458</f>
        <v>0</v>
      </c>
      <c r="AZ458" s="32" t="n">
        <f aca="false">+R458</f>
        <v>-25746.6675</v>
      </c>
      <c r="BA458" s="32" t="n">
        <f aca="false">+'load Info'!S458</f>
        <v>0</v>
      </c>
      <c r="BB458" s="32" t="n">
        <f aca="false">+X458</f>
        <v>0</v>
      </c>
      <c r="BE458" s="57" t="n">
        <f aca="false">IF(AX458&lt;0,AX458,0)</f>
        <v>-38487</v>
      </c>
      <c r="BF458" s="57" t="n">
        <f aca="false">IF(AY458&lt;0,AY458,0)</f>
        <v>0</v>
      </c>
      <c r="BG458" s="57" t="n">
        <f aca="false">IF(AZ458&lt;0,AZ458,0)</f>
        <v>-25746.6675</v>
      </c>
      <c r="BH458" s="57" t="n">
        <f aca="false">IF(BA458&lt;0,BA458,0)</f>
        <v>0</v>
      </c>
      <c r="BI458" s="57" t="n">
        <f aca="false">IF(BB458&lt;0,BB458,0)</f>
        <v>0</v>
      </c>
      <c r="BJ458" s="32" t="n">
        <f aca="false">SUM(BE458:BI458)</f>
        <v>-64233.6675</v>
      </c>
    </row>
    <row r="459" customFormat="false" ht="12.75" hidden="false" customHeight="false" outlineLevel="0" collapsed="false">
      <c r="B459" s="9" t="n">
        <f aca="false">+MONTH(D459)</f>
        <v>3</v>
      </c>
      <c r="D459" s="2" t="n">
        <v>35882</v>
      </c>
      <c r="E459" s="62" t="n">
        <v>0</v>
      </c>
      <c r="F459" s="62" t="n">
        <v>0</v>
      </c>
      <c r="G459" s="62" t="n">
        <v>57</v>
      </c>
      <c r="H459" s="62" t="n">
        <v>78</v>
      </c>
      <c r="I459" s="50" t="n">
        <f aca="false">AVERAGE(G459:H459)</f>
        <v>67.5</v>
      </c>
      <c r="J459" s="37" t="s">
        <v>72</v>
      </c>
      <c r="K459" s="5" t="n">
        <v>39731</v>
      </c>
      <c r="L459" s="54" t="n">
        <v>28151</v>
      </c>
      <c r="M459" s="54" t="n">
        <v>-43855</v>
      </c>
      <c r="N459" s="54" t="n">
        <v>0</v>
      </c>
      <c r="O459" s="63"/>
      <c r="P459" s="5" t="n">
        <v>18196</v>
      </c>
      <c r="Q459" s="54" t="n">
        <v>9288</v>
      </c>
      <c r="R459" s="63" t="n">
        <v>-23933.145</v>
      </c>
      <c r="S459" s="54" t="n">
        <v>0</v>
      </c>
      <c r="T459" s="54"/>
      <c r="U459" s="54" t="n">
        <v>-8.8771375</v>
      </c>
      <c r="V459" s="5" t="n">
        <v>8231</v>
      </c>
      <c r="W459" s="54" t="n">
        <v>22099</v>
      </c>
      <c r="X459" s="54" t="n">
        <v>0</v>
      </c>
      <c r="Y459" s="54" t="n">
        <v>0</v>
      </c>
      <c r="Z459" s="63" t="n">
        <v>-303</v>
      </c>
      <c r="AA459" s="54" t="n">
        <v>0</v>
      </c>
      <c r="AB459" s="53" t="n">
        <f aca="false">SUM(K459:Z459)</f>
        <v>57595.9778625</v>
      </c>
      <c r="AC459" s="54" t="n">
        <v>56678</v>
      </c>
      <c r="AD459" s="54" t="n">
        <v>0</v>
      </c>
      <c r="AE459" s="54" t="n">
        <v>0</v>
      </c>
      <c r="AF459" s="54" t="n">
        <v>9073</v>
      </c>
      <c r="AG459" s="54" t="n">
        <v>404</v>
      </c>
      <c r="AH459" s="53" t="n">
        <f aca="false">SUM(AC459:AG459)</f>
        <v>66155</v>
      </c>
      <c r="AI459" s="55" t="n">
        <f aca="false">+AB459-L459-Q459</f>
        <v>20156.9778625</v>
      </c>
      <c r="AJ459" s="32" t="n">
        <f aca="false">L459+Q459</f>
        <v>37439</v>
      </c>
      <c r="AK459" s="56" t="s">
        <v>73</v>
      </c>
      <c r="AL459" s="56" t="s">
        <v>73</v>
      </c>
      <c r="AM459" s="56" t="n">
        <v>0</v>
      </c>
      <c r="AN459" s="32" t="n">
        <f aca="false">+AJ459-AM459</f>
        <v>37439</v>
      </c>
      <c r="AO459" s="32" t="n">
        <f aca="false">AC459-AJ459</f>
        <v>19239</v>
      </c>
      <c r="AP459" s="2" t="n">
        <v>35882</v>
      </c>
      <c r="AQ459" s="56" t="s">
        <v>73</v>
      </c>
      <c r="AR459" s="56" t="s">
        <v>73</v>
      </c>
      <c r="AS459" s="56" t="s">
        <v>73</v>
      </c>
      <c r="AX459" s="32" t="n">
        <f aca="false">+M459</f>
        <v>-43855</v>
      </c>
      <c r="AY459" s="32" t="n">
        <f aca="false">+N459</f>
        <v>0</v>
      </c>
      <c r="AZ459" s="32" t="n">
        <f aca="false">+R459</f>
        <v>-23933.145</v>
      </c>
      <c r="BA459" s="32" t="n">
        <f aca="false">+'load Info'!S459</f>
        <v>0</v>
      </c>
      <c r="BB459" s="32" t="n">
        <f aca="false">+X459</f>
        <v>0</v>
      </c>
      <c r="BE459" s="57" t="n">
        <f aca="false">IF(AX459&lt;0,AX459,0)</f>
        <v>-43855</v>
      </c>
      <c r="BF459" s="57" t="n">
        <f aca="false">IF(AY459&lt;0,AY459,0)</f>
        <v>0</v>
      </c>
      <c r="BG459" s="57" t="n">
        <f aca="false">IF(AZ459&lt;0,AZ459,0)</f>
        <v>-23933.145</v>
      </c>
      <c r="BH459" s="57" t="n">
        <f aca="false">IF(BA459&lt;0,BA459,0)</f>
        <v>0</v>
      </c>
      <c r="BI459" s="57" t="n">
        <f aca="false">IF(BB459&lt;0,BB459,0)</f>
        <v>0</v>
      </c>
      <c r="BJ459" s="32" t="n">
        <f aca="false">SUM(BE459:BI459)</f>
        <v>-67788.145</v>
      </c>
    </row>
    <row r="460" customFormat="false" ht="12.75" hidden="false" customHeight="false" outlineLevel="0" collapsed="false">
      <c r="B460" s="9" t="n">
        <f aca="false">+MONTH(D460)</f>
        <v>3</v>
      </c>
      <c r="D460" s="2" t="n">
        <v>35883</v>
      </c>
      <c r="E460" s="62" t="n">
        <v>0</v>
      </c>
      <c r="F460" s="62" t="n">
        <v>0</v>
      </c>
      <c r="G460" s="62" t="n">
        <v>62</v>
      </c>
      <c r="H460" s="62" t="n">
        <v>84</v>
      </c>
      <c r="I460" s="50" t="n">
        <f aca="false">AVERAGE(G460:H460)</f>
        <v>73</v>
      </c>
      <c r="J460" s="37" t="s">
        <v>72</v>
      </c>
      <c r="K460" s="5" t="n">
        <v>39731</v>
      </c>
      <c r="L460" s="54" t="n">
        <v>28139</v>
      </c>
      <c r="M460" s="54" t="n">
        <v>-38244</v>
      </c>
      <c r="N460" s="54" t="n">
        <v>0</v>
      </c>
      <c r="O460" s="63"/>
      <c r="P460" s="5" t="n">
        <v>18196</v>
      </c>
      <c r="Q460" s="54" t="n">
        <v>9288</v>
      </c>
      <c r="R460" s="63" t="n">
        <v>-26839.3925</v>
      </c>
      <c r="S460" s="54" t="n">
        <v>0</v>
      </c>
      <c r="T460" s="54"/>
      <c r="U460" s="54" t="n">
        <v>-1.61151875</v>
      </c>
      <c r="V460" s="5" t="n">
        <v>8231</v>
      </c>
      <c r="W460" s="54" t="n">
        <v>22099</v>
      </c>
      <c r="X460" s="54" t="n">
        <v>0</v>
      </c>
      <c r="Y460" s="54" t="n">
        <v>0</v>
      </c>
      <c r="Z460" s="63" t="n">
        <v>-303</v>
      </c>
      <c r="AA460" s="54" t="n">
        <v>0</v>
      </c>
      <c r="AB460" s="53" t="n">
        <f aca="false">SUM(K460:Z460)</f>
        <v>60295.99598125</v>
      </c>
      <c r="AC460" s="54" t="n">
        <v>60296</v>
      </c>
      <c r="AD460" s="54" t="n">
        <v>2062</v>
      </c>
      <c r="AE460" s="54" t="n">
        <v>0</v>
      </c>
      <c r="AF460" s="54" t="n">
        <v>9088</v>
      </c>
      <c r="AG460" s="54" t="n">
        <v>416</v>
      </c>
      <c r="AH460" s="53" t="n">
        <f aca="false">SUM(AC460:AG460)</f>
        <v>71862</v>
      </c>
      <c r="AI460" s="55" t="n">
        <f aca="false">+AB460-L460-Q460</f>
        <v>22868.99598125</v>
      </c>
      <c r="AJ460" s="32" t="n">
        <f aca="false">L460+Q460</f>
        <v>37427</v>
      </c>
      <c r="AK460" s="56" t="s">
        <v>73</v>
      </c>
      <c r="AL460" s="56" t="s">
        <v>73</v>
      </c>
      <c r="AM460" s="56" t="n">
        <v>0</v>
      </c>
      <c r="AN460" s="32" t="n">
        <f aca="false">+AJ460-AM460</f>
        <v>37427</v>
      </c>
      <c r="AO460" s="32" t="n">
        <f aca="false">AC460-AJ460</f>
        <v>22869</v>
      </c>
      <c r="AP460" s="2" t="n">
        <v>35883</v>
      </c>
      <c r="AQ460" s="56" t="s">
        <v>73</v>
      </c>
      <c r="AR460" s="56" t="s">
        <v>73</v>
      </c>
      <c r="AS460" s="56" t="s">
        <v>73</v>
      </c>
      <c r="AX460" s="32" t="n">
        <f aca="false">+M460</f>
        <v>-38244</v>
      </c>
      <c r="AY460" s="32" t="n">
        <f aca="false">+N460</f>
        <v>0</v>
      </c>
      <c r="AZ460" s="32" t="n">
        <f aca="false">+R460</f>
        <v>-26839.3925</v>
      </c>
      <c r="BA460" s="32" t="n">
        <f aca="false">+'load Info'!S460</f>
        <v>0</v>
      </c>
      <c r="BB460" s="32" t="n">
        <f aca="false">+X460</f>
        <v>0</v>
      </c>
      <c r="BE460" s="57" t="n">
        <f aca="false">IF(AX460&lt;0,AX460,0)</f>
        <v>-38244</v>
      </c>
      <c r="BF460" s="57" t="n">
        <f aca="false">IF(AY460&lt;0,AY460,0)</f>
        <v>0</v>
      </c>
      <c r="BG460" s="57" t="n">
        <f aca="false">IF(AZ460&lt;0,AZ460,0)</f>
        <v>-26839.3925</v>
      </c>
      <c r="BH460" s="57" t="n">
        <f aca="false">IF(BA460&lt;0,BA460,0)</f>
        <v>0</v>
      </c>
      <c r="BI460" s="57" t="n">
        <f aca="false">IF(BB460&lt;0,BB460,0)</f>
        <v>0</v>
      </c>
      <c r="BJ460" s="32" t="n">
        <f aca="false">SUM(BE460:BI460)</f>
        <v>-65083.3925</v>
      </c>
    </row>
    <row r="461" customFormat="false" ht="12.75" hidden="false" customHeight="false" outlineLevel="0" collapsed="false">
      <c r="B461" s="9" t="n">
        <f aca="false">+MONTH(D461)</f>
        <v>3</v>
      </c>
      <c r="D461" s="2" t="n">
        <v>35884</v>
      </c>
      <c r="E461" s="62" t="n">
        <v>0</v>
      </c>
      <c r="F461" s="62" t="n">
        <v>0</v>
      </c>
      <c r="G461" s="62" t="n">
        <v>61</v>
      </c>
      <c r="H461" s="62" t="n">
        <v>86</v>
      </c>
      <c r="I461" s="50" t="n">
        <f aca="false">AVERAGE(G461:H461)</f>
        <v>73.5</v>
      </c>
      <c r="J461" s="37" t="s">
        <v>72</v>
      </c>
      <c r="K461" s="5" t="n">
        <v>39731</v>
      </c>
      <c r="L461" s="54" t="n">
        <v>29462</v>
      </c>
      <c r="M461" s="54" t="n">
        <v>-41359</v>
      </c>
      <c r="N461" s="54" t="n">
        <v>0</v>
      </c>
      <c r="O461" s="63"/>
      <c r="P461" s="5" t="n">
        <v>18196</v>
      </c>
      <c r="Q461" s="54" t="n">
        <v>9288</v>
      </c>
      <c r="R461" s="63" t="n">
        <v>-26833.3775</v>
      </c>
      <c r="S461" s="54" t="n">
        <v>0</v>
      </c>
      <c r="T461" s="54"/>
      <c r="U461" s="54" t="n">
        <v>-1.62655625</v>
      </c>
      <c r="V461" s="5" t="n">
        <v>8231</v>
      </c>
      <c r="W461" s="54" t="n">
        <v>22099</v>
      </c>
      <c r="X461" s="54" t="n">
        <v>0</v>
      </c>
      <c r="Y461" s="54" t="n">
        <v>0</v>
      </c>
      <c r="Z461" s="63" t="n">
        <v>-303</v>
      </c>
      <c r="AA461" s="54" t="n">
        <v>0</v>
      </c>
      <c r="AB461" s="53" t="n">
        <f aca="false">SUM(K461:Z461)</f>
        <v>58509.99594375</v>
      </c>
      <c r="AC461" s="54" t="n">
        <v>58509</v>
      </c>
      <c r="AD461" s="54" t="n">
        <v>18367</v>
      </c>
      <c r="AE461" s="54" t="n">
        <v>0</v>
      </c>
      <c r="AF461" s="54" t="n">
        <v>9748</v>
      </c>
      <c r="AG461" s="54" t="n">
        <v>439</v>
      </c>
      <c r="AH461" s="53" t="n">
        <f aca="false">SUM(AC461:AG461)</f>
        <v>87063</v>
      </c>
      <c r="AI461" s="55" t="n">
        <f aca="false">+AB461-L461-Q461</f>
        <v>19759.99594375</v>
      </c>
      <c r="AJ461" s="32" t="n">
        <f aca="false">L461+Q461</f>
        <v>38750</v>
      </c>
      <c r="AK461" s="56" t="s">
        <v>73</v>
      </c>
      <c r="AL461" s="56" t="s">
        <v>73</v>
      </c>
      <c r="AM461" s="56" t="n">
        <v>0</v>
      </c>
      <c r="AN461" s="32" t="n">
        <f aca="false">+AJ461-AM461</f>
        <v>38750</v>
      </c>
      <c r="AO461" s="32" t="n">
        <f aca="false">AC461-AJ461</f>
        <v>19759</v>
      </c>
      <c r="AP461" s="2" t="n">
        <v>35884</v>
      </c>
      <c r="AQ461" s="56" t="s">
        <v>73</v>
      </c>
      <c r="AR461" s="56" t="s">
        <v>73</v>
      </c>
      <c r="AS461" s="56" t="s">
        <v>73</v>
      </c>
      <c r="AX461" s="32" t="n">
        <f aca="false">+M461</f>
        <v>-41359</v>
      </c>
      <c r="AY461" s="32" t="n">
        <f aca="false">+N461</f>
        <v>0</v>
      </c>
      <c r="AZ461" s="32" t="n">
        <f aca="false">+R461</f>
        <v>-26833.3775</v>
      </c>
      <c r="BA461" s="32" t="n">
        <f aca="false">+'load Info'!S461</f>
        <v>0</v>
      </c>
      <c r="BB461" s="32" t="n">
        <f aca="false">+X461</f>
        <v>0</v>
      </c>
      <c r="BE461" s="57" t="n">
        <f aca="false">IF(AX461&lt;0,AX461,0)</f>
        <v>-41359</v>
      </c>
      <c r="BF461" s="57" t="n">
        <f aca="false">IF(AY461&lt;0,AY461,0)</f>
        <v>0</v>
      </c>
      <c r="BG461" s="57" t="n">
        <f aca="false">IF(AZ461&lt;0,AZ461,0)</f>
        <v>-26833.3775</v>
      </c>
      <c r="BH461" s="57" t="n">
        <f aca="false">IF(BA461&lt;0,BA461,0)</f>
        <v>0</v>
      </c>
      <c r="BI461" s="57" t="n">
        <f aca="false">IF(BB461&lt;0,BB461,0)</f>
        <v>0</v>
      </c>
      <c r="BJ461" s="32" t="n">
        <f aca="false">SUM(BE461:BI461)</f>
        <v>-68192.3775</v>
      </c>
    </row>
    <row r="462" customFormat="false" ht="12.75" hidden="false" customHeight="false" outlineLevel="0" collapsed="false">
      <c r="B462" s="9" t="n">
        <f aca="false">+MONTH(D462)</f>
        <v>3</v>
      </c>
      <c r="D462" s="2" t="n">
        <v>35885</v>
      </c>
      <c r="E462" s="62" t="n">
        <v>0</v>
      </c>
      <c r="F462" s="62" t="n">
        <v>0</v>
      </c>
      <c r="G462" s="62" t="n">
        <v>63</v>
      </c>
      <c r="H462" s="62" t="n">
        <v>83</v>
      </c>
      <c r="I462" s="50" t="n">
        <f aca="false">AVERAGE(G462:H462)</f>
        <v>73</v>
      </c>
      <c r="J462" s="37" t="s">
        <v>72</v>
      </c>
      <c r="K462" s="5" t="n">
        <v>39731</v>
      </c>
      <c r="L462" s="54" t="n">
        <v>27242</v>
      </c>
      <c r="M462" s="54" t="n">
        <v>-39489</v>
      </c>
      <c r="N462" s="54" t="n">
        <v>0</v>
      </c>
      <c r="O462" s="63"/>
      <c r="P462" s="5" t="n">
        <v>13146</v>
      </c>
      <c r="Q462" s="54" t="n">
        <v>9288</v>
      </c>
      <c r="R462" s="63" t="n">
        <v>-21795.4075</v>
      </c>
      <c r="S462" s="54" t="n">
        <v>0</v>
      </c>
      <c r="T462" s="54"/>
      <c r="U462" s="54" t="n">
        <v>-1.59648125</v>
      </c>
      <c r="V462" s="5" t="n">
        <v>8231</v>
      </c>
      <c r="W462" s="54" t="n">
        <v>22099</v>
      </c>
      <c r="X462" s="54" t="n">
        <v>0</v>
      </c>
      <c r="Y462" s="54" t="n">
        <v>0</v>
      </c>
      <c r="Z462" s="63" t="n">
        <v>-303</v>
      </c>
      <c r="AA462" s="54" t="n">
        <v>0</v>
      </c>
      <c r="AB462" s="53" t="n">
        <f aca="false">SUM(K462:Z462)</f>
        <v>58147.99601875</v>
      </c>
      <c r="AC462" s="54" t="n">
        <v>58148</v>
      </c>
      <c r="AD462" s="54" t="n">
        <v>11289</v>
      </c>
      <c r="AE462" s="54" t="n">
        <v>530</v>
      </c>
      <c r="AF462" s="54" t="n">
        <v>9659</v>
      </c>
      <c r="AG462" s="54" t="n">
        <v>449</v>
      </c>
      <c r="AH462" s="53" t="n">
        <f aca="false">SUM(AC462:AG462)</f>
        <v>80075</v>
      </c>
      <c r="AI462" s="55" t="n">
        <f aca="false">+AB462-L462-Q462</f>
        <v>21617.99601875</v>
      </c>
      <c r="AJ462" s="32" t="n">
        <f aca="false">L462+Q462</f>
        <v>36530</v>
      </c>
      <c r="AK462" s="56" t="s">
        <v>73</v>
      </c>
      <c r="AL462" s="56" t="s">
        <v>73</v>
      </c>
      <c r="AM462" s="56" t="n">
        <v>0</v>
      </c>
      <c r="AN462" s="32" t="n">
        <f aca="false">+AJ462-AM462</f>
        <v>36530</v>
      </c>
      <c r="AO462" s="32" t="n">
        <f aca="false">AC462-AJ462</f>
        <v>21618</v>
      </c>
      <c r="AP462" s="2" t="n">
        <v>35885</v>
      </c>
      <c r="AQ462" s="56" t="s">
        <v>73</v>
      </c>
      <c r="AR462" s="56" t="s">
        <v>73</v>
      </c>
      <c r="AS462" s="56" t="s">
        <v>73</v>
      </c>
      <c r="AX462" s="32" t="n">
        <f aca="false">+M462</f>
        <v>-39489</v>
      </c>
      <c r="AY462" s="32" t="n">
        <f aca="false">+N462</f>
        <v>0</v>
      </c>
      <c r="AZ462" s="32" t="n">
        <f aca="false">+R462</f>
        <v>-21795.4075</v>
      </c>
      <c r="BA462" s="32" t="n">
        <f aca="false">+'load Info'!S462</f>
        <v>0</v>
      </c>
      <c r="BB462" s="32" t="n">
        <f aca="false">+X462</f>
        <v>0</v>
      </c>
      <c r="BE462" s="57" t="n">
        <f aca="false">IF(AX462&lt;0,AX462,0)</f>
        <v>-39489</v>
      </c>
      <c r="BF462" s="57" t="n">
        <f aca="false">IF(AY462&lt;0,AY462,0)</f>
        <v>0</v>
      </c>
      <c r="BG462" s="57" t="n">
        <f aca="false">IF(AZ462&lt;0,AZ462,0)</f>
        <v>-21795.4075</v>
      </c>
      <c r="BH462" s="57" t="n">
        <f aca="false">IF(BA462&lt;0,BA462,0)</f>
        <v>0</v>
      </c>
      <c r="BI462" s="57" t="n">
        <f aca="false">IF(BB462&lt;0,BB462,0)</f>
        <v>0</v>
      </c>
      <c r="BJ462" s="32" t="n">
        <f aca="false">SUM(BE462:BI462)</f>
        <v>-61284.4075</v>
      </c>
    </row>
    <row r="463" customFormat="false" ht="12.75" hidden="false" customHeight="false" outlineLevel="0" collapsed="false">
      <c r="B463" s="9" t="n">
        <f aca="false">+MONTH(D463)</f>
        <v>4</v>
      </c>
      <c r="D463" s="2" t="n">
        <v>35886</v>
      </c>
      <c r="E463" s="62" t="n">
        <v>0</v>
      </c>
      <c r="F463" s="62" t="n">
        <v>0</v>
      </c>
      <c r="G463" s="62" t="n">
        <v>66</v>
      </c>
      <c r="H463" s="62" t="n">
        <v>76</v>
      </c>
      <c r="I463" s="50" t="n">
        <f aca="false">AVERAGE(G463:H463)</f>
        <v>71</v>
      </c>
      <c r="J463" s="37" t="s">
        <v>72</v>
      </c>
      <c r="K463" s="5" t="n">
        <v>27400</v>
      </c>
      <c r="L463" s="54" t="n">
        <v>17605</v>
      </c>
      <c r="M463" s="54" t="n">
        <v>-16329.84</v>
      </c>
      <c r="N463" s="54" t="n">
        <v>0</v>
      </c>
      <c r="O463" s="63"/>
      <c r="P463" s="5" t="n">
        <v>12902</v>
      </c>
      <c r="Q463" s="54" t="n">
        <v>7537</v>
      </c>
      <c r="R463" s="63" t="n">
        <v>-15314.22</v>
      </c>
      <c r="S463" s="54" t="n">
        <v>0</v>
      </c>
      <c r="T463" s="54"/>
      <c r="U463" s="54" t="n">
        <v>-12.81195</v>
      </c>
      <c r="V463" s="5" t="n">
        <v>15930</v>
      </c>
      <c r="W463" s="54" t="n">
        <v>14400</v>
      </c>
      <c r="X463" s="54" t="n">
        <v>0</v>
      </c>
      <c r="Y463" s="54" t="n">
        <v>0</v>
      </c>
      <c r="Z463" s="63" t="n">
        <v>-303</v>
      </c>
      <c r="AA463" s="54" t="n">
        <v>0</v>
      </c>
      <c r="AB463" s="53" t="n">
        <f aca="false">SUM(K463:Z463)</f>
        <v>63814.12805</v>
      </c>
      <c r="AC463" s="54" t="n">
        <v>59573</v>
      </c>
      <c r="AD463" s="54" t="n">
        <v>0</v>
      </c>
      <c r="AE463" s="54" t="n">
        <v>244</v>
      </c>
      <c r="AF463" s="54" t="n">
        <v>7529</v>
      </c>
      <c r="AG463" s="54" t="n">
        <v>458</v>
      </c>
      <c r="AH463" s="53" t="n">
        <f aca="false">SUM(AC463:AG463)</f>
        <v>67804</v>
      </c>
      <c r="AI463" s="55" t="n">
        <f aca="false">+AB463-L463-Q463</f>
        <v>38672.12805</v>
      </c>
      <c r="AJ463" s="32" t="n">
        <f aca="false">L463+Q463</f>
        <v>25142</v>
      </c>
      <c r="AK463" s="56" t="s">
        <v>73</v>
      </c>
      <c r="AL463" s="56" t="s">
        <v>73</v>
      </c>
      <c r="AM463" s="56" t="n">
        <v>0</v>
      </c>
      <c r="AN463" s="32" t="n">
        <f aca="false">+AJ463-AM463</f>
        <v>25142</v>
      </c>
      <c r="AO463" s="32" t="n">
        <f aca="false">AC463-AJ463</f>
        <v>34431</v>
      </c>
      <c r="AP463" s="2" t="n">
        <v>35886</v>
      </c>
      <c r="AQ463" s="56" t="s">
        <v>73</v>
      </c>
      <c r="AR463" s="56" t="s">
        <v>73</v>
      </c>
      <c r="AS463" s="56" t="s">
        <v>73</v>
      </c>
      <c r="AX463" s="32" t="n">
        <f aca="false">+M463</f>
        <v>-16329.84</v>
      </c>
      <c r="AY463" s="32" t="n">
        <f aca="false">+N463</f>
        <v>0</v>
      </c>
      <c r="AZ463" s="32" t="n">
        <f aca="false">+R463</f>
        <v>-15314.22</v>
      </c>
      <c r="BA463" s="32" t="n">
        <f aca="false">+'load Info'!S463</f>
        <v>0</v>
      </c>
      <c r="BB463" s="32" t="n">
        <f aca="false">+X463</f>
        <v>0</v>
      </c>
      <c r="BE463" s="57" t="n">
        <f aca="false">IF(AX463&lt;0,AX463,0)</f>
        <v>-16329.84</v>
      </c>
      <c r="BF463" s="57" t="n">
        <f aca="false">IF(AY463&lt;0,AY463,0)</f>
        <v>0</v>
      </c>
      <c r="BG463" s="57" t="n">
        <f aca="false">IF(AZ463&lt;0,AZ463,0)</f>
        <v>-15314.22</v>
      </c>
      <c r="BH463" s="57" t="n">
        <f aca="false">IF(BA463&lt;0,BA463,0)</f>
        <v>0</v>
      </c>
      <c r="BI463" s="57" t="n">
        <f aca="false">IF(BB463&lt;0,BB463,0)</f>
        <v>0</v>
      </c>
      <c r="BJ463" s="32" t="n">
        <f aca="false">SUM(BE463:BI463)</f>
        <v>-31644.06</v>
      </c>
    </row>
    <row r="464" customFormat="false" ht="12.75" hidden="false" customHeight="false" outlineLevel="0" collapsed="false">
      <c r="B464" s="9" t="n">
        <f aca="false">+MONTH(D464)</f>
        <v>4</v>
      </c>
      <c r="D464" s="2" t="n">
        <v>35887</v>
      </c>
      <c r="E464" s="62" t="n">
        <v>0</v>
      </c>
      <c r="F464" s="62" t="n">
        <v>0</v>
      </c>
      <c r="G464" s="62" t="n">
        <v>60</v>
      </c>
      <c r="H464" s="62" t="n">
        <v>79</v>
      </c>
      <c r="I464" s="50" t="n">
        <f aca="false">AVERAGE(G464:H464)</f>
        <v>69.5</v>
      </c>
      <c r="J464" s="37" t="s">
        <v>72</v>
      </c>
      <c r="K464" s="5" t="n">
        <v>27400</v>
      </c>
      <c r="L464" s="54" t="n">
        <v>17121</v>
      </c>
      <c r="M464" s="54" t="n">
        <v>-14568</v>
      </c>
      <c r="N464" s="54" t="n">
        <v>0</v>
      </c>
      <c r="O464" s="63"/>
      <c r="P464" s="5" t="n">
        <v>12912</v>
      </c>
      <c r="Q464" s="54" t="n">
        <v>7537</v>
      </c>
      <c r="R464" s="63" t="n">
        <v>-17243.005</v>
      </c>
      <c r="S464" s="54" t="n">
        <v>0</v>
      </c>
      <c r="T464" s="54"/>
      <c r="U464" s="54" t="n">
        <v>-8.0149875</v>
      </c>
      <c r="V464" s="5" t="n">
        <v>15930</v>
      </c>
      <c r="W464" s="54" t="n">
        <v>14400</v>
      </c>
      <c r="X464" s="54" t="n">
        <v>0</v>
      </c>
      <c r="Y464" s="54" t="n">
        <v>0</v>
      </c>
      <c r="Z464" s="63" t="n">
        <v>-303</v>
      </c>
      <c r="AA464" s="54" t="n">
        <v>0</v>
      </c>
      <c r="AB464" s="53" t="n">
        <f aca="false">SUM(K464:Z464)</f>
        <v>63177.9800125</v>
      </c>
      <c r="AC464" s="54" t="n">
        <v>63463</v>
      </c>
      <c r="AD464" s="54" t="n">
        <v>0</v>
      </c>
      <c r="AE464" s="54" t="n">
        <v>0</v>
      </c>
      <c r="AF464" s="54" t="n">
        <v>1125</v>
      </c>
      <c r="AG464" s="54" t="n">
        <v>501</v>
      </c>
      <c r="AH464" s="53" t="n">
        <f aca="false">SUM(AC464:AG464)</f>
        <v>65089</v>
      </c>
      <c r="AI464" s="55" t="n">
        <f aca="false">+AB464-L464-Q464</f>
        <v>38519.9800125</v>
      </c>
      <c r="AJ464" s="32" t="n">
        <f aca="false">L464+Q464</f>
        <v>24658</v>
      </c>
      <c r="AK464" s="56" t="s">
        <v>73</v>
      </c>
      <c r="AL464" s="56" t="s">
        <v>73</v>
      </c>
      <c r="AM464" s="56" t="n">
        <v>0</v>
      </c>
      <c r="AN464" s="32" t="n">
        <f aca="false">+AJ464-AM464</f>
        <v>24658</v>
      </c>
      <c r="AO464" s="32" t="n">
        <f aca="false">AC464-AJ464</f>
        <v>38805</v>
      </c>
      <c r="AP464" s="2" t="n">
        <v>35887</v>
      </c>
      <c r="AQ464" s="56" t="s">
        <v>73</v>
      </c>
      <c r="AR464" s="56" t="s">
        <v>73</v>
      </c>
      <c r="AS464" s="56" t="s">
        <v>73</v>
      </c>
      <c r="AX464" s="32" t="n">
        <f aca="false">+M464</f>
        <v>-14568</v>
      </c>
      <c r="AY464" s="32" t="n">
        <f aca="false">+N464</f>
        <v>0</v>
      </c>
      <c r="AZ464" s="32" t="n">
        <f aca="false">+R464</f>
        <v>-17243.005</v>
      </c>
      <c r="BA464" s="32" t="n">
        <f aca="false">+'load Info'!S464</f>
        <v>0</v>
      </c>
      <c r="BB464" s="32" t="n">
        <f aca="false">+X464</f>
        <v>0</v>
      </c>
      <c r="BE464" s="57" t="n">
        <f aca="false">IF(AX464&lt;0,AX464,0)</f>
        <v>-14568</v>
      </c>
      <c r="BF464" s="57" t="n">
        <f aca="false">IF(AY464&lt;0,AY464,0)</f>
        <v>0</v>
      </c>
      <c r="BG464" s="57" t="n">
        <f aca="false">IF(AZ464&lt;0,AZ464,0)</f>
        <v>-17243.005</v>
      </c>
      <c r="BH464" s="57" t="n">
        <f aca="false">IF(BA464&lt;0,BA464,0)</f>
        <v>0</v>
      </c>
      <c r="BI464" s="57" t="n">
        <f aca="false">IF(BB464&lt;0,BB464,0)</f>
        <v>0</v>
      </c>
      <c r="BJ464" s="32" t="n">
        <f aca="false">SUM(BE464:BI464)</f>
        <v>-31811.005</v>
      </c>
    </row>
    <row r="465" customFormat="false" ht="12.75" hidden="false" customHeight="false" outlineLevel="0" collapsed="false">
      <c r="B465" s="9" t="n">
        <f aca="false">+MONTH(D465)</f>
        <v>4</v>
      </c>
      <c r="D465" s="2" t="n">
        <v>35888</v>
      </c>
      <c r="E465" s="62" t="n">
        <v>8</v>
      </c>
      <c r="F465" s="62" t="n">
        <v>10</v>
      </c>
      <c r="G465" s="62" t="n">
        <v>53</v>
      </c>
      <c r="H465" s="62" t="n">
        <v>61</v>
      </c>
      <c r="I465" s="50" t="n">
        <f aca="false">AVERAGE(G465:H465)</f>
        <v>57</v>
      </c>
      <c r="J465" s="37" t="s">
        <v>72</v>
      </c>
      <c r="K465" s="5" t="n">
        <v>27400</v>
      </c>
      <c r="L465" s="54" t="n">
        <v>12654</v>
      </c>
      <c r="M465" s="54" t="n">
        <v>-1989.33</v>
      </c>
      <c r="N465" s="54" t="n">
        <v>0</v>
      </c>
      <c r="O465" s="63"/>
      <c r="P465" s="5" t="n">
        <v>12912</v>
      </c>
      <c r="Q465" s="54" t="n">
        <v>7537</v>
      </c>
      <c r="R465" s="63" t="n">
        <v>-5479.67</v>
      </c>
      <c r="S465" s="54" t="n">
        <v>0</v>
      </c>
      <c r="T465" s="54"/>
      <c r="U465" s="54" t="n">
        <v>-37.423325</v>
      </c>
      <c r="V465" s="5" t="n">
        <v>15930</v>
      </c>
      <c r="W465" s="54" t="n">
        <v>14400</v>
      </c>
      <c r="X465" s="54" t="n">
        <v>0</v>
      </c>
      <c r="Y465" s="54" t="n">
        <v>0</v>
      </c>
      <c r="Z465" s="63" t="n">
        <v>-303</v>
      </c>
      <c r="AA465" s="54" t="n">
        <v>0</v>
      </c>
      <c r="AB465" s="53" t="n">
        <f aca="false">SUM(K465:Z465)</f>
        <v>83023.576675</v>
      </c>
      <c r="AC465" s="54" t="n">
        <v>79276</v>
      </c>
      <c r="AD465" s="54" t="n">
        <v>0</v>
      </c>
      <c r="AE465" s="54" t="n">
        <v>0</v>
      </c>
      <c r="AF465" s="54" t="n">
        <v>1389</v>
      </c>
      <c r="AG465" s="54" t="n">
        <v>571</v>
      </c>
      <c r="AH465" s="53" t="n">
        <f aca="false">SUM(AC465:AG465)</f>
        <v>81236</v>
      </c>
      <c r="AI465" s="55" t="n">
        <f aca="false">+AB465-L465-Q465</f>
        <v>62832.576675</v>
      </c>
      <c r="AJ465" s="32" t="n">
        <f aca="false">L465+Q465</f>
        <v>20191</v>
      </c>
      <c r="AK465" s="56" t="s">
        <v>73</v>
      </c>
      <c r="AL465" s="56" t="s">
        <v>73</v>
      </c>
      <c r="AM465" s="56" t="n">
        <v>0</v>
      </c>
      <c r="AN465" s="32" t="n">
        <f aca="false">+AJ465-AM465</f>
        <v>20191</v>
      </c>
      <c r="AO465" s="32" t="n">
        <f aca="false">AC465-AJ465</f>
        <v>59085</v>
      </c>
      <c r="AP465" s="2" t="n">
        <v>35888</v>
      </c>
      <c r="AQ465" s="56" t="s">
        <v>73</v>
      </c>
      <c r="AR465" s="56" t="s">
        <v>73</v>
      </c>
      <c r="AS465" s="56" t="s">
        <v>73</v>
      </c>
      <c r="AX465" s="32" t="n">
        <f aca="false">+M465</f>
        <v>-1989.33</v>
      </c>
      <c r="AY465" s="32" t="n">
        <f aca="false">+N465</f>
        <v>0</v>
      </c>
      <c r="AZ465" s="32" t="n">
        <f aca="false">+R465</f>
        <v>-5479.67</v>
      </c>
      <c r="BA465" s="32" t="n">
        <f aca="false">+'load Info'!S465</f>
        <v>0</v>
      </c>
      <c r="BB465" s="32" t="n">
        <f aca="false">+X465</f>
        <v>0</v>
      </c>
      <c r="BE465" s="57" t="n">
        <f aca="false">IF(AX465&lt;0,AX465,0)</f>
        <v>-1989.33</v>
      </c>
      <c r="BF465" s="57" t="n">
        <f aca="false">IF(AY465&lt;0,AY465,0)</f>
        <v>0</v>
      </c>
      <c r="BG465" s="57" t="n">
        <f aca="false">IF(AZ465&lt;0,AZ465,0)</f>
        <v>-5479.67</v>
      </c>
      <c r="BH465" s="57" t="n">
        <f aca="false">IF(BA465&lt;0,BA465,0)</f>
        <v>0</v>
      </c>
      <c r="BI465" s="57" t="n">
        <f aca="false">IF(BB465&lt;0,BB465,0)</f>
        <v>0</v>
      </c>
      <c r="BJ465" s="32" t="n">
        <f aca="false">SUM(BE465:BI465)</f>
        <v>-7469</v>
      </c>
    </row>
    <row r="466" customFormat="false" ht="12.75" hidden="false" customHeight="false" outlineLevel="0" collapsed="false">
      <c r="B466" s="9" t="n">
        <f aca="false">+MONTH(D466)</f>
        <v>4</v>
      </c>
      <c r="D466" s="2" t="n">
        <v>35889</v>
      </c>
      <c r="E466" s="62" t="n">
        <v>14</v>
      </c>
      <c r="F466" s="62" t="n">
        <v>19</v>
      </c>
      <c r="G466" s="62" t="n">
        <v>45</v>
      </c>
      <c r="H466" s="62" t="n">
        <v>56</v>
      </c>
      <c r="I466" s="50" t="n">
        <f aca="false">AVERAGE(G466:H466)</f>
        <v>50.5</v>
      </c>
      <c r="J466" s="37" t="s">
        <v>72</v>
      </c>
      <c r="K466" s="5" t="n">
        <v>27400</v>
      </c>
      <c r="L466" s="54" t="n">
        <v>13454</v>
      </c>
      <c r="M466" s="54" t="n">
        <v>16818.67</v>
      </c>
      <c r="N466" s="54" t="n">
        <v>0</v>
      </c>
      <c r="O466" s="63"/>
      <c r="P466" s="5" t="n">
        <v>12912</v>
      </c>
      <c r="Q466" s="54" t="n">
        <v>7536</v>
      </c>
      <c r="R466" s="63" t="n">
        <v>24667.5075</v>
      </c>
      <c r="S466" s="54" t="n">
        <v>0</v>
      </c>
      <c r="T466" s="54"/>
      <c r="U466" s="54" t="n">
        <v>-112.78876875</v>
      </c>
      <c r="V466" s="5" t="n">
        <v>15930</v>
      </c>
      <c r="W466" s="54" t="n">
        <v>14400</v>
      </c>
      <c r="X466" s="54" t="n">
        <v>0</v>
      </c>
      <c r="Y466" s="54" t="n">
        <v>0</v>
      </c>
      <c r="Z466" s="63" t="n">
        <v>-303</v>
      </c>
      <c r="AA466" s="54" t="n">
        <v>0</v>
      </c>
      <c r="AB466" s="53" t="n">
        <f aca="false">SUM(K466:Z466)</f>
        <v>132702.38873125</v>
      </c>
      <c r="AC466" s="54" t="n">
        <v>135320</v>
      </c>
      <c r="AD466" s="54" t="n">
        <v>0</v>
      </c>
      <c r="AE466" s="54" t="n">
        <v>0</v>
      </c>
      <c r="AF466" s="54" t="n">
        <v>6765</v>
      </c>
      <c r="AG466" s="54" t="n">
        <v>1834</v>
      </c>
      <c r="AH466" s="53" t="n">
        <f aca="false">SUM(AC466:AG466)</f>
        <v>143919</v>
      </c>
      <c r="AI466" s="55" t="n">
        <f aca="false">+AB466-L466-Q466</f>
        <v>111712.38873125</v>
      </c>
      <c r="AJ466" s="32" t="n">
        <f aca="false">L466+Q466</f>
        <v>20990</v>
      </c>
      <c r="AK466" s="56" t="s">
        <v>73</v>
      </c>
      <c r="AL466" s="56" t="s">
        <v>73</v>
      </c>
      <c r="AM466" s="56" t="n">
        <v>0</v>
      </c>
      <c r="AN466" s="32" t="n">
        <f aca="false">+AJ466-AM466</f>
        <v>20990</v>
      </c>
      <c r="AO466" s="32" t="n">
        <f aca="false">AC466-AJ466</f>
        <v>114330</v>
      </c>
      <c r="AP466" s="2" t="n">
        <v>35889</v>
      </c>
      <c r="AQ466" s="56" t="s">
        <v>73</v>
      </c>
      <c r="AR466" s="56" t="s">
        <v>73</v>
      </c>
      <c r="AS466" s="56" t="s">
        <v>73</v>
      </c>
      <c r="AX466" s="32" t="n">
        <f aca="false">+M466</f>
        <v>16818.67</v>
      </c>
      <c r="AY466" s="32" t="n">
        <f aca="false">+N466</f>
        <v>0</v>
      </c>
      <c r="AZ466" s="32" t="n">
        <f aca="false">+R466</f>
        <v>24667.5075</v>
      </c>
      <c r="BA466" s="32" t="n">
        <f aca="false">+'load Info'!S466</f>
        <v>0</v>
      </c>
      <c r="BB466" s="32" t="n">
        <f aca="false">+X466</f>
        <v>0</v>
      </c>
      <c r="BE466" s="57" t="n">
        <f aca="false">IF(AX466&lt;0,AX466,0)</f>
        <v>0</v>
      </c>
      <c r="BF466" s="57" t="n">
        <f aca="false">IF(AY466&lt;0,AY466,0)</f>
        <v>0</v>
      </c>
      <c r="BG466" s="57" t="n">
        <f aca="false">IF(AZ466&lt;0,AZ466,0)</f>
        <v>0</v>
      </c>
      <c r="BH466" s="57" t="n">
        <f aca="false">IF(BA466&lt;0,BA466,0)</f>
        <v>0</v>
      </c>
      <c r="BI466" s="57" t="n">
        <f aca="false">IF(BB466&lt;0,BB466,0)</f>
        <v>0</v>
      </c>
      <c r="BJ466" s="32" t="n">
        <f aca="false">SUM(BE466:BI466)</f>
        <v>0</v>
      </c>
    </row>
    <row r="467" customFormat="false" ht="12.75" hidden="false" customHeight="false" outlineLevel="0" collapsed="false">
      <c r="B467" s="9" t="n">
        <f aca="false">+MONTH(D467)</f>
        <v>4</v>
      </c>
      <c r="D467" s="2" t="n">
        <v>35890</v>
      </c>
      <c r="E467" s="62" t="n">
        <v>19</v>
      </c>
      <c r="F467" s="62" t="n">
        <v>19</v>
      </c>
      <c r="G467" s="62" t="n">
        <v>40</v>
      </c>
      <c r="H467" s="62" t="n">
        <v>52</v>
      </c>
      <c r="I467" s="50" t="n">
        <f aca="false">AVERAGE(G467:H467)</f>
        <v>46</v>
      </c>
      <c r="J467" s="37" t="s">
        <v>72</v>
      </c>
      <c r="K467" s="5" t="n">
        <v>27400</v>
      </c>
      <c r="L467" s="54" t="n">
        <v>13454</v>
      </c>
      <c r="M467" s="54" t="n">
        <v>16444.67</v>
      </c>
      <c r="N467" s="54" t="n">
        <v>0</v>
      </c>
      <c r="O467" s="63"/>
      <c r="P467" s="5" t="n">
        <v>12912</v>
      </c>
      <c r="Q467" s="54" t="n">
        <v>7546</v>
      </c>
      <c r="R467" s="63" t="n">
        <v>32695.5525</v>
      </c>
      <c r="S467" s="54" t="n">
        <v>0</v>
      </c>
      <c r="T467" s="54"/>
      <c r="U467" s="54" t="n">
        <v>-132.88388125</v>
      </c>
      <c r="V467" s="5" t="n">
        <v>15930</v>
      </c>
      <c r="W467" s="54" t="n">
        <v>14400</v>
      </c>
      <c r="X467" s="54" t="n">
        <v>0</v>
      </c>
      <c r="Y467" s="54" t="n">
        <v>0</v>
      </c>
      <c r="Z467" s="63" t="n">
        <v>-303</v>
      </c>
      <c r="AA467" s="54" t="n">
        <v>0</v>
      </c>
      <c r="AB467" s="53" t="n">
        <f aca="false">SUM(K467:Z467)</f>
        <v>140346.33861875</v>
      </c>
      <c r="AC467" s="54" t="n">
        <v>136109</v>
      </c>
      <c r="AD467" s="54" t="n">
        <v>15897</v>
      </c>
      <c r="AE467" s="54" t="n">
        <v>7888</v>
      </c>
      <c r="AF467" s="54" t="n">
        <v>5480</v>
      </c>
      <c r="AG467" s="54" t="n">
        <v>1244</v>
      </c>
      <c r="AH467" s="53" t="n">
        <f aca="false">SUM(AC467:AG467)</f>
        <v>166618</v>
      </c>
      <c r="AI467" s="55" t="n">
        <f aca="false">+AB467-L467-Q467</f>
        <v>119346.33861875</v>
      </c>
      <c r="AJ467" s="32" t="n">
        <f aca="false">L467+Q467</f>
        <v>21000</v>
      </c>
      <c r="AK467" s="56" t="s">
        <v>73</v>
      </c>
      <c r="AL467" s="56" t="s">
        <v>73</v>
      </c>
      <c r="AM467" s="56" t="n">
        <v>0</v>
      </c>
      <c r="AN467" s="32" t="n">
        <f aca="false">+AJ467-AM467</f>
        <v>21000</v>
      </c>
      <c r="AO467" s="32" t="n">
        <f aca="false">AC467-AJ467</f>
        <v>115109</v>
      </c>
      <c r="AP467" s="2" t="n">
        <v>35890</v>
      </c>
      <c r="AQ467" s="56" t="s">
        <v>73</v>
      </c>
      <c r="AR467" s="56" t="s">
        <v>73</v>
      </c>
      <c r="AS467" s="56" t="s">
        <v>73</v>
      </c>
      <c r="AX467" s="32" t="n">
        <f aca="false">+M467</f>
        <v>16444.67</v>
      </c>
      <c r="AY467" s="32" t="n">
        <f aca="false">+N467</f>
        <v>0</v>
      </c>
      <c r="AZ467" s="32" t="n">
        <f aca="false">+R467</f>
        <v>32695.5525</v>
      </c>
      <c r="BA467" s="32" t="n">
        <f aca="false">+'load Info'!S467</f>
        <v>0</v>
      </c>
      <c r="BB467" s="32" t="n">
        <f aca="false">+X467</f>
        <v>0</v>
      </c>
      <c r="BE467" s="57" t="n">
        <f aca="false">IF(AX467&lt;0,AX467,0)</f>
        <v>0</v>
      </c>
      <c r="BF467" s="57" t="n">
        <f aca="false">IF(AY467&lt;0,AY467,0)</f>
        <v>0</v>
      </c>
      <c r="BG467" s="57" t="n">
        <f aca="false">IF(AZ467&lt;0,AZ467,0)</f>
        <v>0</v>
      </c>
      <c r="BH467" s="57" t="n">
        <f aca="false">IF(BA467&lt;0,BA467,0)</f>
        <v>0</v>
      </c>
      <c r="BI467" s="57" t="n">
        <f aca="false">IF(BB467&lt;0,BB467,0)</f>
        <v>0</v>
      </c>
      <c r="BJ467" s="32" t="n">
        <f aca="false">SUM(BE467:BI467)</f>
        <v>0</v>
      </c>
    </row>
    <row r="468" customFormat="false" ht="12.75" hidden="false" customHeight="false" outlineLevel="0" collapsed="false">
      <c r="B468" s="9" t="n">
        <f aca="false">+MONTH(D468)</f>
        <v>4</v>
      </c>
      <c r="D468" s="2" t="n">
        <v>35891</v>
      </c>
      <c r="E468" s="62" t="n">
        <v>16</v>
      </c>
      <c r="F468" s="62" t="n">
        <v>14</v>
      </c>
      <c r="G468" s="62" t="n">
        <v>38</v>
      </c>
      <c r="H468" s="62" t="n">
        <v>59</v>
      </c>
      <c r="I468" s="50" t="n">
        <f aca="false">AVERAGE(G468:H468)</f>
        <v>48.5</v>
      </c>
      <c r="J468" s="37" t="s">
        <v>72</v>
      </c>
      <c r="K468" s="5" t="n">
        <v>27400</v>
      </c>
      <c r="L468" s="54" t="n">
        <v>13454</v>
      </c>
      <c r="M468" s="54" t="n">
        <v>2871.67</v>
      </c>
      <c r="N468" s="54" t="n">
        <v>0</v>
      </c>
      <c r="O468" s="63"/>
      <c r="P468" s="5" t="n">
        <v>12912</v>
      </c>
      <c r="Q468" s="54" t="n">
        <v>7547</v>
      </c>
      <c r="R468" s="63" t="n">
        <v>11212.9825</v>
      </c>
      <c r="S468" s="54" t="n">
        <v>0</v>
      </c>
      <c r="T468" s="54"/>
      <c r="U468" s="54" t="n">
        <v>-79.17995625</v>
      </c>
      <c r="V468" s="5" t="n">
        <v>15930</v>
      </c>
      <c r="W468" s="54" t="n">
        <v>14400</v>
      </c>
      <c r="X468" s="54" t="n">
        <v>0</v>
      </c>
      <c r="Y468" s="54" t="n">
        <v>0</v>
      </c>
      <c r="Z468" s="63" t="n">
        <v>-303</v>
      </c>
      <c r="AA468" s="54" t="n">
        <v>0</v>
      </c>
      <c r="AB468" s="53" t="n">
        <f aca="false">SUM(K468:Z468)</f>
        <v>105345.47254375</v>
      </c>
      <c r="AC468" s="54" t="n">
        <v>112457</v>
      </c>
      <c r="AD468" s="54" t="n">
        <v>19009</v>
      </c>
      <c r="AE468" s="54" t="n">
        <v>11806</v>
      </c>
      <c r="AF468" s="54" t="n">
        <v>3591</v>
      </c>
      <c r="AG468" s="54" t="n">
        <v>2508</v>
      </c>
      <c r="AH468" s="53" t="n">
        <f aca="false">SUM(AC468:AG468)</f>
        <v>149371</v>
      </c>
      <c r="AI468" s="55" t="n">
        <f aca="false">+AB468-L468-Q468</f>
        <v>84344.47254375</v>
      </c>
      <c r="AJ468" s="32" t="n">
        <f aca="false">L468+Q468</f>
        <v>21001</v>
      </c>
      <c r="AK468" s="56" t="s">
        <v>73</v>
      </c>
      <c r="AL468" s="56" t="s">
        <v>73</v>
      </c>
      <c r="AM468" s="56" t="n">
        <v>0</v>
      </c>
      <c r="AN468" s="32" t="n">
        <f aca="false">+AJ468-AM468</f>
        <v>21001</v>
      </c>
      <c r="AO468" s="32" t="n">
        <f aca="false">AC468-AJ468</f>
        <v>91456</v>
      </c>
      <c r="AP468" s="2" t="n">
        <v>35891</v>
      </c>
      <c r="AQ468" s="56" t="s">
        <v>73</v>
      </c>
      <c r="AR468" s="56" t="s">
        <v>73</v>
      </c>
      <c r="AS468" s="56" t="s">
        <v>73</v>
      </c>
      <c r="AX468" s="32" t="n">
        <f aca="false">+M468</f>
        <v>2871.67</v>
      </c>
      <c r="AY468" s="32" t="n">
        <f aca="false">+N468</f>
        <v>0</v>
      </c>
      <c r="AZ468" s="32" t="n">
        <f aca="false">+R468</f>
        <v>11212.9825</v>
      </c>
      <c r="BA468" s="32" t="n">
        <f aca="false">+'load Info'!S468</f>
        <v>0</v>
      </c>
      <c r="BB468" s="32" t="n">
        <f aca="false">+X468</f>
        <v>0</v>
      </c>
      <c r="BE468" s="57" t="n">
        <f aca="false">IF(AX468&lt;0,AX468,0)</f>
        <v>0</v>
      </c>
      <c r="BF468" s="57" t="n">
        <f aca="false">IF(AY468&lt;0,AY468,0)</f>
        <v>0</v>
      </c>
      <c r="BG468" s="57" t="n">
        <f aca="false">IF(AZ468&lt;0,AZ468,0)</f>
        <v>0</v>
      </c>
      <c r="BH468" s="57" t="n">
        <f aca="false">IF(BA468&lt;0,BA468,0)</f>
        <v>0</v>
      </c>
      <c r="BI468" s="57" t="n">
        <f aca="false">IF(BB468&lt;0,BB468,0)</f>
        <v>0</v>
      </c>
      <c r="BJ468" s="32" t="n">
        <f aca="false">SUM(BE468:BI468)</f>
        <v>0</v>
      </c>
    </row>
    <row r="469" customFormat="false" ht="12.75" hidden="false" customHeight="false" outlineLevel="0" collapsed="false">
      <c r="B469" s="9" t="n">
        <f aca="false">+MONTH(D469)</f>
        <v>4</v>
      </c>
      <c r="D469" s="2" t="n">
        <v>35892</v>
      </c>
      <c r="E469" s="62" t="n">
        <v>10</v>
      </c>
      <c r="F469" s="62" t="n">
        <v>4</v>
      </c>
      <c r="G469" s="62" t="n">
        <v>44</v>
      </c>
      <c r="H469" s="62" t="n">
        <v>65</v>
      </c>
      <c r="I469" s="50" t="n">
        <f aca="false">AVERAGE(G469:H469)</f>
        <v>54.5</v>
      </c>
      <c r="J469" s="37" t="s">
        <v>72</v>
      </c>
      <c r="K469" s="5" t="n">
        <v>27400</v>
      </c>
      <c r="L469" s="54" t="n">
        <v>14221</v>
      </c>
      <c r="M469" s="54" t="n">
        <v>-3752</v>
      </c>
      <c r="N469" s="54" t="n">
        <v>0</v>
      </c>
      <c r="O469" s="63"/>
      <c r="P469" s="5" t="n">
        <v>12912</v>
      </c>
      <c r="Q469" s="54" t="n">
        <v>7531</v>
      </c>
      <c r="R469" s="63" t="n">
        <v>-3150.8775</v>
      </c>
      <c r="S469" s="54" t="n">
        <v>0</v>
      </c>
      <c r="T469" s="54"/>
      <c r="U469" s="54" t="n">
        <v>-43.23030625</v>
      </c>
      <c r="V469" s="5" t="n">
        <v>15930</v>
      </c>
      <c r="W469" s="54" t="n">
        <v>14400</v>
      </c>
      <c r="X469" s="54" t="n">
        <v>0</v>
      </c>
      <c r="Y469" s="54" t="n">
        <v>0</v>
      </c>
      <c r="Z469" s="63" t="n">
        <v>-303</v>
      </c>
      <c r="AA469" s="54" t="n">
        <v>0</v>
      </c>
      <c r="AB469" s="53" t="n">
        <f aca="false">SUM(K469:Z469)</f>
        <v>85144.89219375</v>
      </c>
      <c r="AC469" s="54" t="n">
        <v>81930</v>
      </c>
      <c r="AD469" s="54" t="n">
        <v>4458</v>
      </c>
      <c r="AE469" s="54" t="n">
        <v>5629</v>
      </c>
      <c r="AF469" s="54" t="n">
        <v>1272</v>
      </c>
      <c r="AG469" s="54" t="n">
        <v>831</v>
      </c>
      <c r="AH469" s="53" t="n">
        <f aca="false">SUM(AC469:AG469)</f>
        <v>94120</v>
      </c>
      <c r="AI469" s="55" t="n">
        <f aca="false">+AB469-L469-Q469</f>
        <v>63392.89219375</v>
      </c>
      <c r="AJ469" s="32" t="n">
        <f aca="false">L469+Q469</f>
        <v>21752</v>
      </c>
      <c r="AK469" s="56" t="s">
        <v>73</v>
      </c>
      <c r="AL469" s="56" t="s">
        <v>73</v>
      </c>
      <c r="AM469" s="56" t="n">
        <v>0</v>
      </c>
      <c r="AN469" s="32" t="n">
        <f aca="false">+AJ469-AM469</f>
        <v>21752</v>
      </c>
      <c r="AO469" s="32" t="n">
        <f aca="false">AC469-AJ469</f>
        <v>60178</v>
      </c>
      <c r="AP469" s="2" t="n">
        <v>35892</v>
      </c>
      <c r="AQ469" s="56" t="s">
        <v>73</v>
      </c>
      <c r="AR469" s="56" t="s">
        <v>73</v>
      </c>
      <c r="AS469" s="56" t="s">
        <v>73</v>
      </c>
      <c r="AX469" s="32" t="n">
        <f aca="false">+M469</f>
        <v>-3752</v>
      </c>
      <c r="AY469" s="32" t="n">
        <f aca="false">+N469</f>
        <v>0</v>
      </c>
      <c r="AZ469" s="32" t="n">
        <f aca="false">+R469</f>
        <v>-3150.8775</v>
      </c>
      <c r="BA469" s="32" t="n">
        <f aca="false">+'load Info'!S469</f>
        <v>0</v>
      </c>
      <c r="BB469" s="32" t="n">
        <f aca="false">+X469</f>
        <v>0</v>
      </c>
      <c r="BE469" s="57" t="n">
        <f aca="false">IF(AX469&lt;0,AX469,0)</f>
        <v>-3752</v>
      </c>
      <c r="BF469" s="57" t="n">
        <f aca="false">IF(AY469&lt;0,AY469,0)</f>
        <v>0</v>
      </c>
      <c r="BG469" s="57" t="n">
        <f aca="false">IF(AZ469&lt;0,AZ469,0)</f>
        <v>-3150.8775</v>
      </c>
      <c r="BH469" s="57" t="n">
        <f aca="false">IF(BA469&lt;0,BA469,0)</f>
        <v>0</v>
      </c>
      <c r="BI469" s="57" t="n">
        <f aca="false">IF(BB469&lt;0,BB469,0)</f>
        <v>0</v>
      </c>
      <c r="BJ469" s="32" t="n">
        <f aca="false">SUM(BE469:BI469)</f>
        <v>-6902.8775</v>
      </c>
    </row>
    <row r="470" customFormat="false" ht="12.75" hidden="false" customHeight="false" outlineLevel="0" collapsed="false">
      <c r="B470" s="9" t="n">
        <f aca="false">+MONTH(D470)</f>
        <v>4</v>
      </c>
      <c r="D470" s="2" t="n">
        <v>35893</v>
      </c>
      <c r="E470" s="62" t="n">
        <v>0</v>
      </c>
      <c r="F470" s="62" t="n">
        <v>0</v>
      </c>
      <c r="G470" s="62" t="n">
        <v>57</v>
      </c>
      <c r="H470" s="62" t="n">
        <v>82</v>
      </c>
      <c r="I470" s="50" t="n">
        <f aca="false">AVERAGE(G470:H470)</f>
        <v>69.5</v>
      </c>
      <c r="J470" s="37" t="s">
        <v>72</v>
      </c>
      <c r="K470" s="5" t="n">
        <v>27400</v>
      </c>
      <c r="L470" s="54" t="n">
        <v>12206</v>
      </c>
      <c r="M470" s="54" t="n">
        <v>-14323</v>
      </c>
      <c r="N470" s="54" t="n">
        <v>0</v>
      </c>
      <c r="O470" s="63"/>
      <c r="P470" s="5" t="n">
        <v>12912</v>
      </c>
      <c r="Q470" s="54" t="n">
        <v>11692</v>
      </c>
      <c r="R470" s="63" t="n">
        <v>-13399.0575</v>
      </c>
      <c r="S470" s="54" t="n">
        <v>0</v>
      </c>
      <c r="T470" s="54"/>
      <c r="U470" s="54" t="n">
        <v>-28.01235625</v>
      </c>
      <c r="V470" s="5" t="n">
        <v>15930</v>
      </c>
      <c r="W470" s="54" t="n">
        <v>14400</v>
      </c>
      <c r="X470" s="54" t="n">
        <v>0</v>
      </c>
      <c r="Y470" s="54" t="n">
        <v>0</v>
      </c>
      <c r="Z470" s="63" t="n">
        <v>-303</v>
      </c>
      <c r="AA470" s="54" t="n">
        <v>0</v>
      </c>
      <c r="AB470" s="53" t="n">
        <f aca="false">SUM(K470:Z470)</f>
        <v>66486.93014375</v>
      </c>
      <c r="AC470" s="54" t="n">
        <v>62133</v>
      </c>
      <c r="AD470" s="54" t="n">
        <v>9018</v>
      </c>
      <c r="AE470" s="54" t="n">
        <v>0</v>
      </c>
      <c r="AF470" s="54" t="n">
        <v>1809</v>
      </c>
      <c r="AG470" s="54" t="n">
        <v>3070</v>
      </c>
      <c r="AH470" s="53" t="n">
        <f aca="false">SUM(AC470:AG470)</f>
        <v>76030</v>
      </c>
      <c r="AI470" s="55" t="n">
        <f aca="false">+AB470-L470-Q470</f>
        <v>42588.93014375</v>
      </c>
      <c r="AJ470" s="32" t="n">
        <f aca="false">L470+Q470</f>
        <v>23898</v>
      </c>
      <c r="AK470" s="56" t="s">
        <v>73</v>
      </c>
      <c r="AL470" s="56" t="s">
        <v>73</v>
      </c>
      <c r="AM470" s="56" t="n">
        <v>0</v>
      </c>
      <c r="AN470" s="32" t="n">
        <f aca="false">+AJ470-AM470</f>
        <v>23898</v>
      </c>
      <c r="AO470" s="32" t="n">
        <f aca="false">AC470-AJ470</f>
        <v>38235</v>
      </c>
      <c r="AP470" s="2" t="n">
        <v>35893</v>
      </c>
      <c r="AQ470" s="56" t="s">
        <v>73</v>
      </c>
      <c r="AR470" s="56" t="s">
        <v>73</v>
      </c>
      <c r="AS470" s="56" t="s">
        <v>73</v>
      </c>
      <c r="AX470" s="32" t="n">
        <f aca="false">+M470</f>
        <v>-14323</v>
      </c>
      <c r="AY470" s="32" t="n">
        <f aca="false">+N470</f>
        <v>0</v>
      </c>
      <c r="AZ470" s="32" t="n">
        <f aca="false">+R470</f>
        <v>-13399.0575</v>
      </c>
      <c r="BA470" s="32" t="n">
        <f aca="false">+'load Info'!S470</f>
        <v>0</v>
      </c>
      <c r="BB470" s="32" t="n">
        <f aca="false">+X470</f>
        <v>0</v>
      </c>
      <c r="BE470" s="57" t="n">
        <f aca="false">IF(AX470&lt;0,AX470,0)</f>
        <v>-14323</v>
      </c>
      <c r="BF470" s="57" t="n">
        <f aca="false">IF(AY470&lt;0,AY470,0)</f>
        <v>0</v>
      </c>
      <c r="BG470" s="57" t="n">
        <f aca="false">IF(AZ470&lt;0,AZ470,0)</f>
        <v>-13399.0575</v>
      </c>
      <c r="BH470" s="57" t="n">
        <f aca="false">IF(BA470&lt;0,BA470,0)</f>
        <v>0</v>
      </c>
      <c r="BI470" s="57" t="n">
        <f aca="false">IF(BB470&lt;0,BB470,0)</f>
        <v>0</v>
      </c>
      <c r="BJ470" s="32" t="n">
        <f aca="false">SUM(BE470:BI470)</f>
        <v>-27722.0575</v>
      </c>
    </row>
    <row r="471" customFormat="false" ht="12.75" hidden="false" customHeight="false" outlineLevel="0" collapsed="false">
      <c r="B471" s="9" t="n">
        <f aca="false">+MONTH(D471)</f>
        <v>4</v>
      </c>
      <c r="D471" s="2" t="n">
        <v>35894</v>
      </c>
      <c r="E471" s="62" t="n">
        <v>0</v>
      </c>
      <c r="F471" s="62" t="n">
        <v>6</v>
      </c>
      <c r="G471" s="62" t="n">
        <v>53</v>
      </c>
      <c r="H471" s="62" t="n">
        <v>77</v>
      </c>
      <c r="I471" s="50" t="n">
        <f aca="false">AVERAGE(G471:H471)</f>
        <v>65</v>
      </c>
      <c r="J471" s="37" t="s">
        <v>72</v>
      </c>
      <c r="K471" s="5" t="n">
        <v>27400</v>
      </c>
      <c r="L471" s="54" t="n">
        <v>12206</v>
      </c>
      <c r="M471" s="54" t="n">
        <v>-11087</v>
      </c>
      <c r="N471" s="54" t="n">
        <v>0</v>
      </c>
      <c r="O471" s="63"/>
      <c r="P471" s="5" t="n">
        <v>12912</v>
      </c>
      <c r="Q471" s="54" t="n">
        <v>9738</v>
      </c>
      <c r="R471" s="63" t="n">
        <v>-10115.7425</v>
      </c>
      <c r="S471" s="54" t="n">
        <v>0</v>
      </c>
      <c r="T471" s="54"/>
      <c r="U471" s="54" t="n">
        <v>-31.33564375</v>
      </c>
      <c r="V471" s="5" t="n">
        <v>15930</v>
      </c>
      <c r="W471" s="54" t="n">
        <v>14400</v>
      </c>
      <c r="X471" s="54" t="n">
        <v>0</v>
      </c>
      <c r="Y471" s="54" t="n">
        <v>0</v>
      </c>
      <c r="Z471" s="63" t="n">
        <v>-303</v>
      </c>
      <c r="AA471" s="54" t="n">
        <v>0</v>
      </c>
      <c r="AB471" s="53" t="n">
        <f aca="false">SUM(K471:Z471)</f>
        <v>71048.92185625</v>
      </c>
      <c r="AC471" s="54" t="n">
        <v>71380</v>
      </c>
      <c r="AD471" s="54" t="n">
        <v>7249</v>
      </c>
      <c r="AE471" s="54" t="n">
        <v>11479</v>
      </c>
      <c r="AF471" s="54" t="n">
        <v>3766</v>
      </c>
      <c r="AG471" s="54" t="n">
        <v>5071</v>
      </c>
      <c r="AH471" s="53" t="n">
        <f aca="false">SUM(AC471:AG471)</f>
        <v>98945</v>
      </c>
      <c r="AI471" s="55" t="n">
        <f aca="false">+AB471-L471-Q471</f>
        <v>49104.92185625</v>
      </c>
      <c r="AJ471" s="32" t="n">
        <f aca="false">L471+Q471</f>
        <v>21944</v>
      </c>
      <c r="AK471" s="56" t="s">
        <v>73</v>
      </c>
      <c r="AL471" s="56" t="s">
        <v>73</v>
      </c>
      <c r="AM471" s="56" t="n">
        <v>0</v>
      </c>
      <c r="AN471" s="32" t="n">
        <f aca="false">+AJ471-AM471</f>
        <v>21944</v>
      </c>
      <c r="AO471" s="32" t="n">
        <f aca="false">AC471-AJ471</f>
        <v>49436</v>
      </c>
      <c r="AP471" s="2" t="n">
        <v>35894</v>
      </c>
      <c r="AQ471" s="56" t="s">
        <v>73</v>
      </c>
      <c r="AR471" s="56" t="s">
        <v>73</v>
      </c>
      <c r="AS471" s="56" t="s">
        <v>73</v>
      </c>
      <c r="AX471" s="32" t="n">
        <f aca="false">+M471</f>
        <v>-11087</v>
      </c>
      <c r="AY471" s="32" t="n">
        <f aca="false">+N471</f>
        <v>0</v>
      </c>
      <c r="AZ471" s="32" t="n">
        <f aca="false">+R471</f>
        <v>-10115.7425</v>
      </c>
      <c r="BA471" s="32" t="n">
        <f aca="false">+'load Info'!S471</f>
        <v>0</v>
      </c>
      <c r="BB471" s="32" t="n">
        <f aca="false">+X471</f>
        <v>0</v>
      </c>
      <c r="BE471" s="57" t="n">
        <f aca="false">IF(AX471&lt;0,AX471,0)</f>
        <v>-11087</v>
      </c>
      <c r="BF471" s="57" t="n">
        <f aca="false">IF(AY471&lt;0,AY471,0)</f>
        <v>0</v>
      </c>
      <c r="BG471" s="57" t="n">
        <f aca="false">IF(AZ471&lt;0,AZ471,0)</f>
        <v>-10115.7425</v>
      </c>
      <c r="BH471" s="57" t="n">
        <f aca="false">IF(BA471&lt;0,BA471,0)</f>
        <v>0</v>
      </c>
      <c r="BI471" s="57" t="n">
        <f aca="false">IF(BB471&lt;0,BB471,0)</f>
        <v>0</v>
      </c>
      <c r="BJ471" s="32" t="n">
        <f aca="false">SUM(BE471:BI471)</f>
        <v>-21202.7425</v>
      </c>
    </row>
    <row r="472" customFormat="false" ht="12.75" hidden="false" customHeight="false" outlineLevel="0" collapsed="false">
      <c r="B472" s="9" t="n">
        <f aca="false">+MONTH(D472)</f>
        <v>4</v>
      </c>
      <c r="D472" s="2" t="n">
        <v>35895</v>
      </c>
      <c r="E472" s="62" t="n">
        <v>16</v>
      </c>
      <c r="F472" s="62" t="n">
        <v>17</v>
      </c>
      <c r="G472" s="62" t="n">
        <v>44</v>
      </c>
      <c r="H472" s="62" t="n">
        <v>53</v>
      </c>
      <c r="I472" s="50" t="n">
        <f aca="false">AVERAGE(G472:H472)</f>
        <v>48.5</v>
      </c>
      <c r="J472" s="37" t="s">
        <v>72</v>
      </c>
      <c r="K472" s="5" t="n">
        <v>27400</v>
      </c>
      <c r="L472" s="54" t="n">
        <v>12206</v>
      </c>
      <c r="M472" s="54" t="n">
        <v>9760</v>
      </c>
      <c r="N472" s="54" t="n">
        <v>0</v>
      </c>
      <c r="O472" s="63"/>
      <c r="P472" s="5" t="n">
        <v>12912</v>
      </c>
      <c r="Q472" s="54" t="n">
        <v>9739</v>
      </c>
      <c r="R472" s="63" t="n">
        <v>19804.875</v>
      </c>
      <c r="S472" s="54" t="n">
        <v>0</v>
      </c>
      <c r="T472" s="54"/>
      <c r="U472" s="54" t="n">
        <v>-106.1396875</v>
      </c>
      <c r="V472" s="5" t="n">
        <v>15930</v>
      </c>
      <c r="W472" s="54" t="n">
        <v>14400</v>
      </c>
      <c r="X472" s="54" t="n">
        <v>0</v>
      </c>
      <c r="Y472" s="54" t="n">
        <v>0</v>
      </c>
      <c r="Z472" s="63" t="n">
        <v>-303</v>
      </c>
      <c r="AA472" s="54" t="n">
        <v>0</v>
      </c>
      <c r="AB472" s="53" t="n">
        <f aca="false">SUM(K472:Z472)</f>
        <v>121742.7353125</v>
      </c>
      <c r="AC472" s="54" t="n">
        <v>124709</v>
      </c>
      <c r="AD472" s="54" t="n">
        <v>250</v>
      </c>
      <c r="AE472" s="54" t="n">
        <v>1449</v>
      </c>
      <c r="AF472" s="54" t="n">
        <v>7680</v>
      </c>
      <c r="AG472" s="54" t="n">
        <v>6208</v>
      </c>
      <c r="AH472" s="53" t="n">
        <f aca="false">SUM(AC472:AG472)</f>
        <v>140296</v>
      </c>
      <c r="AI472" s="55" t="n">
        <f aca="false">+AB472-L472-Q472</f>
        <v>99797.7353125</v>
      </c>
      <c r="AJ472" s="32" t="n">
        <f aca="false">L472+Q472</f>
        <v>21945</v>
      </c>
      <c r="AK472" s="56" t="s">
        <v>73</v>
      </c>
      <c r="AL472" s="56" t="s">
        <v>73</v>
      </c>
      <c r="AM472" s="56" t="n">
        <v>0</v>
      </c>
      <c r="AN472" s="32" t="n">
        <f aca="false">+AJ472-AM472</f>
        <v>21945</v>
      </c>
      <c r="AO472" s="32" t="n">
        <f aca="false">AC472-AJ472</f>
        <v>102764</v>
      </c>
      <c r="AP472" s="2" t="n">
        <v>35895</v>
      </c>
      <c r="AQ472" s="56" t="s">
        <v>73</v>
      </c>
      <c r="AR472" s="56" t="s">
        <v>73</v>
      </c>
      <c r="AS472" s="56" t="s">
        <v>73</v>
      </c>
      <c r="AX472" s="32" t="n">
        <f aca="false">+M472</f>
        <v>9760</v>
      </c>
      <c r="AY472" s="32" t="n">
        <f aca="false">+N472</f>
        <v>0</v>
      </c>
      <c r="AZ472" s="32" t="n">
        <f aca="false">+R472</f>
        <v>19804.875</v>
      </c>
      <c r="BA472" s="32" t="n">
        <f aca="false">+'load Info'!S472</f>
        <v>0</v>
      </c>
      <c r="BB472" s="32" t="n">
        <f aca="false">+X472</f>
        <v>0</v>
      </c>
      <c r="BE472" s="57" t="n">
        <f aca="false">IF(AX472&lt;0,AX472,0)</f>
        <v>0</v>
      </c>
      <c r="BF472" s="57" t="n">
        <f aca="false">IF(AY472&lt;0,AY472,0)</f>
        <v>0</v>
      </c>
      <c r="BG472" s="57" t="n">
        <f aca="false">IF(AZ472&lt;0,AZ472,0)</f>
        <v>0</v>
      </c>
      <c r="BH472" s="57" t="n">
        <f aca="false">IF(BA472&lt;0,BA472,0)</f>
        <v>0</v>
      </c>
      <c r="BI472" s="57" t="n">
        <f aca="false">IF(BB472&lt;0,BB472,0)</f>
        <v>0</v>
      </c>
      <c r="BJ472" s="32" t="n">
        <f aca="false">SUM(BE472:BI472)</f>
        <v>0</v>
      </c>
    </row>
    <row r="473" customFormat="false" ht="12.75" hidden="false" customHeight="false" outlineLevel="0" collapsed="false">
      <c r="B473" s="9" t="n">
        <f aca="false">+MONTH(D473)</f>
        <v>4</v>
      </c>
      <c r="D473" s="2" t="n">
        <v>35896</v>
      </c>
      <c r="E473" s="62" t="n">
        <v>15</v>
      </c>
      <c r="F473" s="62" t="n">
        <v>17</v>
      </c>
      <c r="G473" s="62" t="n">
        <v>43</v>
      </c>
      <c r="H473" s="62" t="n">
        <v>56</v>
      </c>
      <c r="I473" s="50" t="n">
        <f aca="false">AVERAGE(G473:H473)</f>
        <v>49.5</v>
      </c>
      <c r="J473" s="37" t="s">
        <v>72</v>
      </c>
      <c r="K473" s="5" t="n">
        <v>27400</v>
      </c>
      <c r="L473" s="54" t="n">
        <v>12206</v>
      </c>
      <c r="M473" s="54" t="n">
        <v>6284</v>
      </c>
      <c r="N473" s="54" t="n">
        <v>0</v>
      </c>
      <c r="O473" s="63"/>
      <c r="P473" s="5" t="n">
        <v>12912</v>
      </c>
      <c r="Q473" s="54" t="n">
        <v>9739</v>
      </c>
      <c r="R473" s="63" t="n">
        <v>12122.7175</v>
      </c>
      <c r="S473" s="54" t="n">
        <v>0</v>
      </c>
      <c r="T473" s="54"/>
      <c r="U473" s="54" t="n">
        <v>-86.93429375</v>
      </c>
      <c r="V473" s="5" t="n">
        <v>15930</v>
      </c>
      <c r="W473" s="54" t="n">
        <v>14400</v>
      </c>
      <c r="X473" s="54" t="n">
        <v>0</v>
      </c>
      <c r="Y473" s="54" t="n">
        <v>0</v>
      </c>
      <c r="Z473" s="63" t="n">
        <v>-303</v>
      </c>
      <c r="AA473" s="54" t="n">
        <v>0</v>
      </c>
      <c r="AB473" s="53" t="n">
        <f aca="false">SUM(K473:Z473)</f>
        <v>110603.78320625</v>
      </c>
      <c r="AC473" s="54" t="n">
        <v>109476</v>
      </c>
      <c r="AD473" s="54" t="n">
        <v>2962</v>
      </c>
      <c r="AE473" s="54" t="n">
        <v>133</v>
      </c>
      <c r="AF473" s="54" t="n">
        <v>5993</v>
      </c>
      <c r="AG473" s="54" t="n">
        <v>5623</v>
      </c>
      <c r="AH473" s="53" t="n">
        <f aca="false">SUM(AC473:AG473)</f>
        <v>124187</v>
      </c>
      <c r="AI473" s="55" t="n">
        <f aca="false">+AB473-L473-Q473</f>
        <v>88658.78320625</v>
      </c>
      <c r="AJ473" s="32" t="n">
        <f aca="false">L473+Q473</f>
        <v>21945</v>
      </c>
      <c r="AK473" s="56" t="s">
        <v>73</v>
      </c>
      <c r="AL473" s="56" t="s">
        <v>73</v>
      </c>
      <c r="AM473" s="56" t="n">
        <v>0</v>
      </c>
      <c r="AN473" s="32" t="n">
        <f aca="false">+AJ473-AM473</f>
        <v>21945</v>
      </c>
      <c r="AO473" s="32" t="n">
        <f aca="false">AC473-AJ473</f>
        <v>87531</v>
      </c>
      <c r="AP473" s="2" t="n">
        <v>35896</v>
      </c>
      <c r="AQ473" s="56" t="s">
        <v>73</v>
      </c>
      <c r="AR473" s="56" t="s">
        <v>73</v>
      </c>
      <c r="AS473" s="56" t="s">
        <v>73</v>
      </c>
      <c r="AX473" s="32" t="n">
        <f aca="false">+M473</f>
        <v>6284</v>
      </c>
      <c r="AY473" s="32" t="n">
        <f aca="false">+N473</f>
        <v>0</v>
      </c>
      <c r="AZ473" s="32" t="n">
        <f aca="false">+R473</f>
        <v>12122.7175</v>
      </c>
      <c r="BA473" s="32" t="n">
        <f aca="false">+'load Info'!S473</f>
        <v>0</v>
      </c>
      <c r="BB473" s="32" t="n">
        <f aca="false">+X473</f>
        <v>0</v>
      </c>
      <c r="BE473" s="57" t="n">
        <f aca="false">IF(AX473&lt;0,AX473,0)</f>
        <v>0</v>
      </c>
      <c r="BF473" s="57" t="n">
        <f aca="false">IF(AY473&lt;0,AY473,0)</f>
        <v>0</v>
      </c>
      <c r="BG473" s="57" t="n">
        <f aca="false">IF(AZ473&lt;0,AZ473,0)</f>
        <v>0</v>
      </c>
      <c r="BH473" s="57" t="n">
        <f aca="false">IF(BA473&lt;0,BA473,0)</f>
        <v>0</v>
      </c>
      <c r="BI473" s="57" t="n">
        <f aca="false">IF(BB473&lt;0,BB473,0)</f>
        <v>0</v>
      </c>
      <c r="BJ473" s="32" t="n">
        <f aca="false">SUM(BE473:BI473)</f>
        <v>0</v>
      </c>
    </row>
    <row r="474" customFormat="false" ht="12.75" hidden="false" customHeight="false" outlineLevel="0" collapsed="false">
      <c r="B474" s="9" t="n">
        <f aca="false">+MONTH(D474)</f>
        <v>4</v>
      </c>
      <c r="D474" s="2" t="n">
        <v>35897</v>
      </c>
      <c r="E474" s="62" t="n">
        <v>17</v>
      </c>
      <c r="F474" s="62" t="n">
        <v>16</v>
      </c>
      <c r="G474" s="62" t="n">
        <v>38</v>
      </c>
      <c r="H474" s="62" t="n">
        <v>57</v>
      </c>
      <c r="I474" s="50" t="n">
        <f aca="false">AVERAGE(G474:H474)</f>
        <v>47.5</v>
      </c>
      <c r="J474" s="37" t="s">
        <v>72</v>
      </c>
      <c r="K474" s="5" t="n">
        <v>27400</v>
      </c>
      <c r="L474" s="54" t="n">
        <v>12206</v>
      </c>
      <c r="M474" s="54" t="n">
        <v>5482</v>
      </c>
      <c r="N474" s="54" t="n">
        <v>0</v>
      </c>
      <c r="O474" s="63"/>
      <c r="P474" s="5" t="n">
        <v>12912</v>
      </c>
      <c r="Q474" s="54" t="n">
        <v>9739</v>
      </c>
      <c r="R474" s="63" t="n">
        <v>13186.37</v>
      </c>
      <c r="S474" s="54" t="n">
        <v>0</v>
      </c>
      <c r="T474" s="54"/>
      <c r="U474" s="54" t="n">
        <v>-89.593425</v>
      </c>
      <c r="V474" s="5" t="n">
        <v>15930</v>
      </c>
      <c r="W474" s="54" t="n">
        <v>14400</v>
      </c>
      <c r="X474" s="54" t="n">
        <v>0</v>
      </c>
      <c r="Y474" s="54" t="n">
        <v>0</v>
      </c>
      <c r="Z474" s="63" t="n">
        <v>-303</v>
      </c>
      <c r="AA474" s="54" t="n">
        <v>0</v>
      </c>
      <c r="AB474" s="53" t="n">
        <f aca="false">SUM(K474:Z474)</f>
        <v>110862.776575</v>
      </c>
      <c r="AC474" s="54" t="n">
        <v>112828</v>
      </c>
      <c r="AD474" s="54" t="n">
        <v>399</v>
      </c>
      <c r="AE474" s="54" t="n">
        <v>426</v>
      </c>
      <c r="AF474" s="54" t="n">
        <v>4913</v>
      </c>
      <c r="AG474" s="54" t="n">
        <v>4852</v>
      </c>
      <c r="AH474" s="53" t="n">
        <f aca="false">SUM(AC474:AG474)</f>
        <v>123418</v>
      </c>
      <c r="AI474" s="55" t="n">
        <f aca="false">+AB474-L474-Q474</f>
        <v>88917.776575</v>
      </c>
      <c r="AJ474" s="32" t="n">
        <f aca="false">L474+Q474</f>
        <v>21945</v>
      </c>
      <c r="AK474" s="56" t="s">
        <v>73</v>
      </c>
      <c r="AL474" s="56" t="s">
        <v>73</v>
      </c>
      <c r="AM474" s="56" t="n">
        <v>0</v>
      </c>
      <c r="AN474" s="32" t="n">
        <f aca="false">+AJ474-AM474</f>
        <v>21945</v>
      </c>
      <c r="AO474" s="32" t="n">
        <f aca="false">AC474-AJ474</f>
        <v>90883</v>
      </c>
      <c r="AP474" s="2" t="n">
        <v>35897</v>
      </c>
      <c r="AQ474" s="56" t="s">
        <v>73</v>
      </c>
      <c r="AR474" s="56" t="s">
        <v>73</v>
      </c>
      <c r="AS474" s="56" t="s">
        <v>73</v>
      </c>
      <c r="AX474" s="32" t="n">
        <f aca="false">+M474</f>
        <v>5482</v>
      </c>
      <c r="AY474" s="32" t="n">
        <f aca="false">+N474</f>
        <v>0</v>
      </c>
      <c r="AZ474" s="32" t="n">
        <f aca="false">+R474</f>
        <v>13186.37</v>
      </c>
      <c r="BA474" s="32" t="n">
        <f aca="false">+'load Info'!S474</f>
        <v>0</v>
      </c>
      <c r="BB474" s="32" t="n">
        <f aca="false">+X474</f>
        <v>0</v>
      </c>
      <c r="BE474" s="57" t="n">
        <f aca="false">IF(AX474&lt;0,AX474,0)</f>
        <v>0</v>
      </c>
      <c r="BF474" s="57" t="n">
        <f aca="false">IF(AY474&lt;0,AY474,0)</f>
        <v>0</v>
      </c>
      <c r="BG474" s="57" t="n">
        <f aca="false">IF(AZ474&lt;0,AZ474,0)</f>
        <v>0</v>
      </c>
      <c r="BH474" s="57" t="n">
        <f aca="false">IF(BA474&lt;0,BA474,0)</f>
        <v>0</v>
      </c>
      <c r="BI474" s="57" t="n">
        <f aca="false">IF(BB474&lt;0,BB474,0)</f>
        <v>0</v>
      </c>
      <c r="BJ474" s="32" t="n">
        <f aca="false">SUM(BE474:BI474)</f>
        <v>0</v>
      </c>
    </row>
    <row r="475" customFormat="false" ht="12.75" hidden="false" customHeight="false" outlineLevel="0" collapsed="false">
      <c r="B475" s="9" t="n">
        <f aca="false">+MONTH(D475)</f>
        <v>4</v>
      </c>
      <c r="D475" s="2" t="n">
        <v>35898</v>
      </c>
      <c r="E475" s="62" t="n">
        <v>13</v>
      </c>
      <c r="F475" s="62" t="n">
        <v>11</v>
      </c>
      <c r="G475" s="62" t="n">
        <v>38</v>
      </c>
      <c r="H475" s="62" t="n">
        <v>65</v>
      </c>
      <c r="I475" s="50" t="n">
        <f aca="false">AVERAGE(G475:H475)</f>
        <v>51.5</v>
      </c>
      <c r="J475" s="37" t="s">
        <v>72</v>
      </c>
      <c r="K475" s="5" t="n">
        <v>27400</v>
      </c>
      <c r="L475" s="54" t="n">
        <v>12081</v>
      </c>
      <c r="M475" s="54" t="n">
        <v>-1426</v>
      </c>
      <c r="N475" s="54" t="n">
        <v>0</v>
      </c>
      <c r="O475" s="63"/>
      <c r="P475" s="5" t="n">
        <v>12912</v>
      </c>
      <c r="Q475" s="54" t="n">
        <v>9798</v>
      </c>
      <c r="R475" s="63" t="n">
        <v>-1094.095</v>
      </c>
      <c r="S475" s="54" t="n">
        <v>0</v>
      </c>
      <c r="T475" s="54"/>
      <c r="U475" s="54" t="n">
        <v>-54.0397625</v>
      </c>
      <c r="V475" s="5" t="n">
        <v>15930</v>
      </c>
      <c r="W475" s="54" t="n">
        <v>14400</v>
      </c>
      <c r="X475" s="54" t="n">
        <v>0</v>
      </c>
      <c r="Y475" s="54" t="n">
        <v>0</v>
      </c>
      <c r="Z475" s="63" t="n">
        <v>-303</v>
      </c>
      <c r="AA475" s="54" t="n">
        <v>0</v>
      </c>
      <c r="AB475" s="53" t="n">
        <f aca="false">SUM(K475:Z475)</f>
        <v>89643.8652375</v>
      </c>
      <c r="AC475" s="54" t="n">
        <v>86890</v>
      </c>
      <c r="AD475" s="54" t="n">
        <v>0</v>
      </c>
      <c r="AE475" s="54" t="n">
        <v>0</v>
      </c>
      <c r="AF475" s="54" t="n">
        <v>3597</v>
      </c>
      <c r="AG475" s="54" t="n">
        <v>4415</v>
      </c>
      <c r="AH475" s="53" t="n">
        <f aca="false">SUM(AC475:AG475)</f>
        <v>94902</v>
      </c>
      <c r="AI475" s="55" t="n">
        <f aca="false">+AB475-L475-Q475</f>
        <v>67764.8652375</v>
      </c>
      <c r="AJ475" s="32" t="n">
        <f aca="false">L475+Q475</f>
        <v>21879</v>
      </c>
      <c r="AK475" s="56" t="s">
        <v>73</v>
      </c>
      <c r="AL475" s="56" t="s">
        <v>73</v>
      </c>
      <c r="AM475" s="56" t="n">
        <v>0</v>
      </c>
      <c r="AN475" s="32" t="n">
        <f aca="false">+AJ475-AM475</f>
        <v>21879</v>
      </c>
      <c r="AO475" s="32" t="n">
        <f aca="false">AC475-AJ475</f>
        <v>65011</v>
      </c>
      <c r="AP475" s="2" t="n">
        <v>35898</v>
      </c>
      <c r="AQ475" s="56" t="s">
        <v>73</v>
      </c>
      <c r="AR475" s="56" t="s">
        <v>73</v>
      </c>
      <c r="AS475" s="56" t="s">
        <v>73</v>
      </c>
      <c r="AX475" s="32" t="n">
        <f aca="false">+M475</f>
        <v>-1426</v>
      </c>
      <c r="AY475" s="32" t="n">
        <f aca="false">+N475</f>
        <v>0</v>
      </c>
      <c r="AZ475" s="32" t="n">
        <f aca="false">+R475</f>
        <v>-1094.095</v>
      </c>
      <c r="BA475" s="32" t="n">
        <f aca="false">+'load Info'!S475</f>
        <v>0</v>
      </c>
      <c r="BB475" s="32" t="n">
        <f aca="false">+X475</f>
        <v>0</v>
      </c>
      <c r="BE475" s="57" t="n">
        <f aca="false">IF(AX475&lt;0,AX475,0)</f>
        <v>-1426</v>
      </c>
      <c r="BF475" s="57" t="n">
        <f aca="false">IF(AY475&lt;0,AY475,0)</f>
        <v>0</v>
      </c>
      <c r="BG475" s="57" t="n">
        <f aca="false">IF(AZ475&lt;0,AZ475,0)</f>
        <v>-1094.095</v>
      </c>
      <c r="BH475" s="57" t="n">
        <f aca="false">IF(BA475&lt;0,BA475,0)</f>
        <v>0</v>
      </c>
      <c r="BI475" s="57" t="n">
        <f aca="false">IF(BB475&lt;0,BB475,0)</f>
        <v>0</v>
      </c>
      <c r="BJ475" s="32" t="n">
        <f aca="false">SUM(BE475:BI475)</f>
        <v>-2520.095</v>
      </c>
    </row>
    <row r="476" customFormat="false" ht="12.75" hidden="false" customHeight="false" outlineLevel="0" collapsed="false">
      <c r="B476" s="9" t="n">
        <f aca="false">+MONTH(D476)</f>
        <v>4</v>
      </c>
      <c r="D476" s="2" t="n">
        <v>35899</v>
      </c>
      <c r="E476" s="62" t="n">
        <v>6</v>
      </c>
      <c r="F476" s="62" t="n">
        <v>5</v>
      </c>
      <c r="G476" s="62" t="n">
        <v>52</v>
      </c>
      <c r="H476" s="62" t="n">
        <v>66</v>
      </c>
      <c r="I476" s="50" t="n">
        <f aca="false">AVERAGE(G476:H476)</f>
        <v>59</v>
      </c>
      <c r="J476" s="37" t="s">
        <v>72</v>
      </c>
      <c r="K476" s="5" t="n">
        <v>27400</v>
      </c>
      <c r="L476" s="54" t="n">
        <v>10468</v>
      </c>
      <c r="M476" s="54" t="n">
        <v>-3272.37</v>
      </c>
      <c r="N476" s="54" t="n">
        <v>0</v>
      </c>
      <c r="O476" s="63"/>
      <c r="P476" s="5" t="n">
        <v>12912</v>
      </c>
      <c r="Q476" s="54" t="n">
        <v>10492</v>
      </c>
      <c r="R476" s="63" t="n">
        <v>-4011.64</v>
      </c>
      <c r="S476" s="54" t="n">
        <v>0</v>
      </c>
      <c r="T476" s="54"/>
      <c r="U476" s="54" t="n">
        <v>-48.4809</v>
      </c>
      <c r="V476" s="5" t="n">
        <v>15930</v>
      </c>
      <c r="W476" s="54" t="n">
        <v>14400</v>
      </c>
      <c r="X476" s="54" t="n">
        <v>0</v>
      </c>
      <c r="Y476" s="54" t="n">
        <v>0</v>
      </c>
      <c r="Z476" s="63" t="n">
        <v>-303</v>
      </c>
      <c r="AA476" s="54" t="n">
        <v>0</v>
      </c>
      <c r="AB476" s="53" t="n">
        <f aca="false">SUM(K476:Z476)</f>
        <v>83966.5091</v>
      </c>
      <c r="AC476" s="54" t="n">
        <v>88613</v>
      </c>
      <c r="AD476" s="54" t="n">
        <v>0</v>
      </c>
      <c r="AE476" s="54" t="n">
        <v>0</v>
      </c>
      <c r="AF476" s="54" t="n">
        <v>4664</v>
      </c>
      <c r="AG476" s="54" t="n">
        <v>3112</v>
      </c>
      <c r="AH476" s="53" t="n">
        <f aca="false">SUM(AC476:AG476)</f>
        <v>96389</v>
      </c>
      <c r="AI476" s="55" t="n">
        <f aca="false">+AB476-L476-Q476</f>
        <v>63006.5091</v>
      </c>
      <c r="AJ476" s="32" t="n">
        <f aca="false">L476+Q476</f>
        <v>20960</v>
      </c>
      <c r="AK476" s="56" t="s">
        <v>73</v>
      </c>
      <c r="AL476" s="56" t="s">
        <v>73</v>
      </c>
      <c r="AM476" s="56" t="n">
        <v>0</v>
      </c>
      <c r="AN476" s="32" t="n">
        <f aca="false">+AJ476-AM476</f>
        <v>20960</v>
      </c>
      <c r="AO476" s="32" t="n">
        <f aca="false">AC476-AJ476</f>
        <v>67653</v>
      </c>
      <c r="AP476" s="2" t="n">
        <v>35899</v>
      </c>
      <c r="AQ476" s="56" t="s">
        <v>73</v>
      </c>
      <c r="AR476" s="56" t="s">
        <v>73</v>
      </c>
      <c r="AS476" s="56" t="s">
        <v>73</v>
      </c>
      <c r="AX476" s="32" t="n">
        <f aca="false">+M476</f>
        <v>-3272.37</v>
      </c>
      <c r="AY476" s="32" t="n">
        <f aca="false">+N476</f>
        <v>0</v>
      </c>
      <c r="AZ476" s="32" t="n">
        <f aca="false">+R476</f>
        <v>-4011.64</v>
      </c>
      <c r="BA476" s="32" t="n">
        <f aca="false">+'load Info'!S476</f>
        <v>0</v>
      </c>
      <c r="BB476" s="32" t="n">
        <f aca="false">+X476</f>
        <v>0</v>
      </c>
      <c r="BE476" s="57" t="n">
        <f aca="false">IF(AX476&lt;0,AX476,0)</f>
        <v>-3272.37</v>
      </c>
      <c r="BF476" s="57" t="n">
        <f aca="false">IF(AY476&lt;0,AY476,0)</f>
        <v>0</v>
      </c>
      <c r="BG476" s="57" t="n">
        <f aca="false">IF(AZ476&lt;0,AZ476,0)</f>
        <v>-4011.64</v>
      </c>
      <c r="BH476" s="57" t="n">
        <f aca="false">IF(BA476&lt;0,BA476,0)</f>
        <v>0</v>
      </c>
      <c r="BI476" s="57" t="n">
        <f aca="false">IF(BB476&lt;0,BB476,0)</f>
        <v>0</v>
      </c>
      <c r="BJ476" s="32" t="n">
        <f aca="false">SUM(BE476:BI476)</f>
        <v>-7284.01</v>
      </c>
    </row>
    <row r="477" customFormat="false" ht="12.75" hidden="false" customHeight="false" outlineLevel="0" collapsed="false">
      <c r="B477" s="9" t="n">
        <f aca="false">+MONTH(D477)</f>
        <v>4</v>
      </c>
      <c r="D477" s="2" t="n">
        <v>35900</v>
      </c>
      <c r="E477" s="62" t="n">
        <v>0</v>
      </c>
      <c r="F477" s="62" t="n">
        <v>0</v>
      </c>
      <c r="G477" s="62" t="n">
        <v>56</v>
      </c>
      <c r="H477" s="62" t="n">
        <v>77</v>
      </c>
      <c r="I477" s="50" t="n">
        <f aca="false">AVERAGE(G477:H477)</f>
        <v>66.5</v>
      </c>
      <c r="J477" s="37" t="s">
        <v>72</v>
      </c>
      <c r="K477" s="5" t="n">
        <v>27400</v>
      </c>
      <c r="L477" s="54" t="n">
        <v>12930</v>
      </c>
      <c r="M477" s="54" t="n">
        <v>-11178.7</v>
      </c>
      <c r="N477" s="54" t="n">
        <v>0</v>
      </c>
      <c r="O477" s="63"/>
      <c r="P477" s="5" t="n">
        <v>12912</v>
      </c>
      <c r="Q477" s="54" t="n">
        <v>14150</v>
      </c>
      <c r="R477" s="63" t="n">
        <v>-14451.5525</v>
      </c>
      <c r="S477" s="54" t="n">
        <v>0</v>
      </c>
      <c r="T477" s="54"/>
      <c r="U477" s="54" t="n">
        <v>-31.52611875</v>
      </c>
      <c r="V477" s="5" t="n">
        <v>15930</v>
      </c>
      <c r="W477" s="54" t="n">
        <v>14400</v>
      </c>
      <c r="X477" s="54" t="n">
        <v>0</v>
      </c>
      <c r="Y477" s="54" t="n">
        <v>0</v>
      </c>
      <c r="Z477" s="63" t="n">
        <v>-303</v>
      </c>
      <c r="AA477" s="54" t="n">
        <v>0</v>
      </c>
      <c r="AB477" s="53" t="n">
        <f aca="false">SUM(K477:Z477)</f>
        <v>71757.22138125</v>
      </c>
      <c r="AC477" s="54" t="n">
        <v>66138</v>
      </c>
      <c r="AD477" s="54" t="n">
        <v>5675</v>
      </c>
      <c r="AE477" s="54" t="n">
        <v>0</v>
      </c>
      <c r="AF477" s="54" t="n">
        <v>2414</v>
      </c>
      <c r="AG477" s="54" t="n">
        <v>1934</v>
      </c>
      <c r="AH477" s="53" t="n">
        <f aca="false">SUM(AC477:AG477)</f>
        <v>76161</v>
      </c>
      <c r="AI477" s="55" t="n">
        <f aca="false">+AB477-L477-Q477</f>
        <v>44677.22138125</v>
      </c>
      <c r="AJ477" s="32" t="n">
        <f aca="false">L477+Q477</f>
        <v>27080</v>
      </c>
      <c r="AK477" s="56" t="s">
        <v>73</v>
      </c>
      <c r="AL477" s="56" t="s">
        <v>73</v>
      </c>
      <c r="AM477" s="56" t="n">
        <v>0</v>
      </c>
      <c r="AN477" s="32" t="n">
        <f aca="false">+AJ477-AM477</f>
        <v>27080</v>
      </c>
      <c r="AO477" s="32" t="n">
        <f aca="false">AC477-AJ477</f>
        <v>39058</v>
      </c>
      <c r="AP477" s="2" t="n">
        <v>35900</v>
      </c>
      <c r="AQ477" s="56" t="s">
        <v>73</v>
      </c>
      <c r="AR477" s="56" t="s">
        <v>73</v>
      </c>
      <c r="AS477" s="56" t="s">
        <v>73</v>
      </c>
      <c r="AX477" s="32" t="n">
        <f aca="false">+M477</f>
        <v>-11178.7</v>
      </c>
      <c r="AY477" s="32" t="n">
        <f aca="false">+N477</f>
        <v>0</v>
      </c>
      <c r="AZ477" s="32" t="n">
        <f aca="false">+R477</f>
        <v>-14451.5525</v>
      </c>
      <c r="BA477" s="32" t="n">
        <f aca="false">+'load Info'!S477</f>
        <v>0</v>
      </c>
      <c r="BB477" s="32" t="n">
        <f aca="false">+X477</f>
        <v>0</v>
      </c>
      <c r="BE477" s="57" t="n">
        <f aca="false">IF(AX477&lt;0,AX477,0)</f>
        <v>-11178.7</v>
      </c>
      <c r="BF477" s="57" t="n">
        <f aca="false">IF(AY477&lt;0,AY477,0)</f>
        <v>0</v>
      </c>
      <c r="BG477" s="57" t="n">
        <f aca="false">IF(AZ477&lt;0,AZ477,0)</f>
        <v>-14451.5525</v>
      </c>
      <c r="BH477" s="57" t="n">
        <f aca="false">IF(BA477&lt;0,BA477,0)</f>
        <v>0</v>
      </c>
      <c r="BI477" s="57" t="n">
        <f aca="false">IF(BB477&lt;0,BB477,0)</f>
        <v>0</v>
      </c>
      <c r="BJ477" s="32" t="n">
        <f aca="false">SUM(BE477:BI477)</f>
        <v>-25630.2525</v>
      </c>
    </row>
    <row r="478" customFormat="false" ht="12.75" hidden="false" customHeight="false" outlineLevel="0" collapsed="false">
      <c r="B478" s="9" t="n">
        <f aca="false">+MONTH(D478)</f>
        <v>4</v>
      </c>
      <c r="D478" s="2" t="n">
        <v>35901</v>
      </c>
      <c r="E478" s="62" t="n">
        <v>0</v>
      </c>
      <c r="F478" s="62" t="n">
        <v>0</v>
      </c>
      <c r="G478" s="62" t="n">
        <v>60</v>
      </c>
      <c r="H478" s="62" t="n">
        <v>81</v>
      </c>
      <c r="I478" s="50" t="n">
        <f aca="false">AVERAGE(G478:H478)</f>
        <v>70.5</v>
      </c>
      <c r="J478" s="37" t="s">
        <v>72</v>
      </c>
      <c r="K478" s="5" t="n">
        <v>27400</v>
      </c>
      <c r="L478" s="54" t="n">
        <v>13048</v>
      </c>
      <c r="M478" s="54" t="n">
        <v>-18201.7</v>
      </c>
      <c r="N478" s="54" t="n">
        <v>0</v>
      </c>
      <c r="O478" s="63"/>
      <c r="P478" s="5" t="n">
        <v>12912</v>
      </c>
      <c r="Q478" s="54" t="n">
        <v>12054</v>
      </c>
      <c r="R478" s="63" t="n">
        <v>-15107.415</v>
      </c>
      <c r="S478" s="54" t="n">
        <v>-186</v>
      </c>
      <c r="T478" s="54"/>
      <c r="U478" s="54" t="n">
        <v>-24.6464625</v>
      </c>
      <c r="V478" s="5" t="n">
        <v>15930</v>
      </c>
      <c r="W478" s="54" t="n">
        <v>14400</v>
      </c>
      <c r="X478" s="54" t="n">
        <v>0</v>
      </c>
      <c r="Y478" s="54" t="n">
        <v>0</v>
      </c>
      <c r="Z478" s="63" t="n">
        <v>-303</v>
      </c>
      <c r="AA478" s="54" t="n">
        <v>0</v>
      </c>
      <c r="AB478" s="53" t="n">
        <f aca="false">SUM(K478:Z478)</f>
        <v>61921.2385375</v>
      </c>
      <c r="AC478" s="54" t="n">
        <v>61904</v>
      </c>
      <c r="AD478" s="54" t="n">
        <v>38412</v>
      </c>
      <c r="AE478" s="54" t="n">
        <v>0</v>
      </c>
      <c r="AF478" s="54" t="n">
        <v>2216</v>
      </c>
      <c r="AG478" s="54" t="n">
        <v>1895</v>
      </c>
      <c r="AH478" s="53" t="n">
        <f aca="false">SUM(AC478:AG478)</f>
        <v>104427</v>
      </c>
      <c r="AI478" s="55" t="n">
        <f aca="false">+AB478-L478-Q478</f>
        <v>36819.2385375</v>
      </c>
      <c r="AJ478" s="32" t="n">
        <f aca="false">L478+Q478</f>
        <v>25102</v>
      </c>
      <c r="AK478" s="56" t="s">
        <v>73</v>
      </c>
      <c r="AL478" s="56" t="s">
        <v>73</v>
      </c>
      <c r="AM478" s="56" t="n">
        <v>0</v>
      </c>
      <c r="AN478" s="32" t="n">
        <f aca="false">+AJ478-AM478</f>
        <v>25102</v>
      </c>
      <c r="AO478" s="32" t="n">
        <f aca="false">AC478-AJ478</f>
        <v>36802</v>
      </c>
      <c r="AP478" s="2" t="n">
        <v>35901</v>
      </c>
      <c r="AQ478" s="56" t="s">
        <v>73</v>
      </c>
      <c r="AR478" s="56" t="s">
        <v>73</v>
      </c>
      <c r="AS478" s="56" t="s">
        <v>73</v>
      </c>
      <c r="AX478" s="32" t="n">
        <f aca="false">+M478</f>
        <v>-18201.7</v>
      </c>
      <c r="AY478" s="32" t="n">
        <f aca="false">+N478</f>
        <v>0</v>
      </c>
      <c r="AZ478" s="32" t="n">
        <f aca="false">+R478</f>
        <v>-15107.415</v>
      </c>
      <c r="BA478" s="32" t="n">
        <f aca="false">+'load Info'!S478</f>
        <v>-186</v>
      </c>
      <c r="BB478" s="32" t="n">
        <f aca="false">+X478</f>
        <v>0</v>
      </c>
      <c r="BE478" s="57" t="n">
        <f aca="false">IF(AX478&lt;0,AX478,0)</f>
        <v>-18201.7</v>
      </c>
      <c r="BF478" s="57" t="n">
        <f aca="false">IF(AY478&lt;0,AY478,0)</f>
        <v>0</v>
      </c>
      <c r="BG478" s="57" t="n">
        <f aca="false">IF(AZ478&lt;0,AZ478,0)</f>
        <v>-15107.415</v>
      </c>
      <c r="BH478" s="57" t="n">
        <f aca="false">IF(BA478&lt;0,BA478,0)</f>
        <v>-186</v>
      </c>
      <c r="BI478" s="57" t="n">
        <f aca="false">IF(BB478&lt;0,BB478,0)</f>
        <v>0</v>
      </c>
      <c r="BJ478" s="32" t="n">
        <f aca="false">SUM(BE478:BI478)</f>
        <v>-33495.115</v>
      </c>
    </row>
    <row r="479" customFormat="false" ht="12.75" hidden="false" customHeight="false" outlineLevel="0" collapsed="false">
      <c r="B479" s="9" t="n">
        <f aca="false">+MONTH(D479)</f>
        <v>4</v>
      </c>
      <c r="D479" s="2" t="n">
        <v>35902</v>
      </c>
      <c r="E479" s="62" t="n">
        <v>0</v>
      </c>
      <c r="F479" s="62" t="n">
        <v>0</v>
      </c>
      <c r="G479" s="62" t="n">
        <v>66</v>
      </c>
      <c r="H479" s="62" t="n">
        <v>80</v>
      </c>
      <c r="I479" s="50" t="n">
        <f aca="false">AVERAGE(G479:H479)</f>
        <v>73</v>
      </c>
      <c r="J479" s="37" t="s">
        <v>72</v>
      </c>
      <c r="K479" s="5" t="n">
        <v>27400</v>
      </c>
      <c r="L479" s="54" t="n">
        <v>12737</v>
      </c>
      <c r="M479" s="54" t="n">
        <v>-22149.7</v>
      </c>
      <c r="N479" s="54" t="n">
        <v>0</v>
      </c>
      <c r="O479" s="63"/>
      <c r="P479" s="5" t="n">
        <v>12912</v>
      </c>
      <c r="Q479" s="54" t="n">
        <v>9737</v>
      </c>
      <c r="R479" s="63" t="n">
        <v>-15562.3275</v>
      </c>
      <c r="S479" s="54" t="n">
        <v>-186</v>
      </c>
      <c r="T479" s="54"/>
      <c r="U479" s="54" t="n">
        <v>-17.71668125</v>
      </c>
      <c r="V479" s="5" t="n">
        <v>15930</v>
      </c>
      <c r="W479" s="54" t="n">
        <v>14400</v>
      </c>
      <c r="X479" s="54" t="n">
        <v>0</v>
      </c>
      <c r="Y479" s="54" t="n">
        <v>0</v>
      </c>
      <c r="Z479" s="63" t="n">
        <v>-303</v>
      </c>
      <c r="AA479" s="54" t="n">
        <v>0</v>
      </c>
      <c r="AB479" s="53" t="n">
        <f aca="false">SUM(K479:Z479)</f>
        <v>54897.25581875</v>
      </c>
      <c r="AC479" s="54" t="n">
        <v>55086</v>
      </c>
      <c r="AD479" s="54" t="n">
        <v>8876</v>
      </c>
      <c r="AE479" s="54" t="n">
        <v>0</v>
      </c>
      <c r="AF479" s="54" t="n">
        <v>2279</v>
      </c>
      <c r="AG479" s="54" t="n">
        <v>99</v>
      </c>
      <c r="AH479" s="53" t="n">
        <f aca="false">SUM(AC479:AG479)</f>
        <v>66340</v>
      </c>
      <c r="AI479" s="55" t="n">
        <f aca="false">+AB479-L479-Q479</f>
        <v>32423.25581875</v>
      </c>
      <c r="AJ479" s="32" t="n">
        <f aca="false">L479+Q479</f>
        <v>22474</v>
      </c>
      <c r="AK479" s="56" t="s">
        <v>73</v>
      </c>
      <c r="AL479" s="56" t="s">
        <v>73</v>
      </c>
      <c r="AM479" s="56" t="n">
        <v>0</v>
      </c>
      <c r="AN479" s="32" t="n">
        <f aca="false">+AJ479-AM479</f>
        <v>22474</v>
      </c>
      <c r="AO479" s="32" t="n">
        <f aca="false">AC479-AJ479</f>
        <v>32612</v>
      </c>
      <c r="AP479" s="2" t="n">
        <v>35902</v>
      </c>
      <c r="AQ479" s="56" t="s">
        <v>73</v>
      </c>
      <c r="AR479" s="56" t="s">
        <v>73</v>
      </c>
      <c r="AS479" s="56" t="s">
        <v>73</v>
      </c>
      <c r="AX479" s="32" t="n">
        <f aca="false">+M479</f>
        <v>-22149.7</v>
      </c>
      <c r="AY479" s="32" t="n">
        <f aca="false">+N479</f>
        <v>0</v>
      </c>
      <c r="AZ479" s="32" t="n">
        <f aca="false">+R479</f>
        <v>-15562.3275</v>
      </c>
      <c r="BA479" s="32" t="n">
        <f aca="false">+'load Info'!S479</f>
        <v>-186</v>
      </c>
      <c r="BB479" s="32" t="n">
        <f aca="false">+X479</f>
        <v>0</v>
      </c>
      <c r="BE479" s="57" t="n">
        <f aca="false">IF(AX479&lt;0,AX479,0)</f>
        <v>-22149.7</v>
      </c>
      <c r="BF479" s="57" t="n">
        <f aca="false">IF(AY479&lt;0,AY479,0)</f>
        <v>0</v>
      </c>
      <c r="BG479" s="57" t="n">
        <f aca="false">IF(AZ479&lt;0,AZ479,0)</f>
        <v>-15562.3275</v>
      </c>
      <c r="BH479" s="57" t="n">
        <f aca="false">IF(BA479&lt;0,BA479,0)</f>
        <v>-186</v>
      </c>
      <c r="BI479" s="57" t="n">
        <f aca="false">IF(BB479&lt;0,BB479,0)</f>
        <v>0</v>
      </c>
      <c r="BJ479" s="32" t="n">
        <f aca="false">SUM(BE479:BI479)</f>
        <v>-37898.0275</v>
      </c>
    </row>
    <row r="480" customFormat="false" ht="12.75" hidden="false" customHeight="false" outlineLevel="0" collapsed="false">
      <c r="B480" s="9" t="n">
        <f aca="false">+MONTH(D480)</f>
        <v>4</v>
      </c>
      <c r="D480" s="2" t="n">
        <v>35903</v>
      </c>
      <c r="E480" s="62" t="n">
        <v>3</v>
      </c>
      <c r="F480" s="62" t="n">
        <v>11</v>
      </c>
      <c r="G480" s="62" t="n">
        <v>52</v>
      </c>
      <c r="H480" s="62" t="n">
        <v>72</v>
      </c>
      <c r="I480" s="50" t="n">
        <f aca="false">AVERAGE(G480:H480)</f>
        <v>62</v>
      </c>
      <c r="J480" s="37" t="s">
        <v>72</v>
      </c>
      <c r="K480" s="5" t="n">
        <v>27400</v>
      </c>
      <c r="L480" s="54" t="n">
        <v>12737</v>
      </c>
      <c r="M480" s="54" t="n">
        <v>-13312.7</v>
      </c>
      <c r="N480" s="54" t="n">
        <v>0</v>
      </c>
      <c r="O480" s="63"/>
      <c r="P480" s="5" t="n">
        <v>12912</v>
      </c>
      <c r="Q480" s="54" t="n">
        <v>9738</v>
      </c>
      <c r="R480" s="63" t="n">
        <v>-4059.64</v>
      </c>
      <c r="S480" s="54" t="n">
        <v>-186</v>
      </c>
      <c r="T480" s="54"/>
      <c r="U480" s="54" t="n">
        <v>-46.4759</v>
      </c>
      <c r="V480" s="5" t="n">
        <v>15930</v>
      </c>
      <c r="W480" s="54" t="n">
        <v>14400</v>
      </c>
      <c r="X480" s="54" t="n">
        <v>0</v>
      </c>
      <c r="Y480" s="54" t="n">
        <v>0</v>
      </c>
      <c r="Z480" s="63" t="n">
        <v>-303</v>
      </c>
      <c r="AA480" s="54" t="n">
        <v>0</v>
      </c>
      <c r="AB480" s="53" t="n">
        <f aca="false">SUM(K480:Z480)</f>
        <v>75209.1841</v>
      </c>
      <c r="AC480" s="54" t="n">
        <v>75089</v>
      </c>
      <c r="AD480" s="54" t="n">
        <v>0</v>
      </c>
      <c r="AE480" s="54" t="n">
        <v>0</v>
      </c>
      <c r="AF480" s="54" t="n">
        <v>4171</v>
      </c>
      <c r="AG480" s="54" t="n">
        <v>0</v>
      </c>
      <c r="AH480" s="53" t="n">
        <f aca="false">SUM(AC480:AG480)</f>
        <v>79260</v>
      </c>
      <c r="AI480" s="55" t="n">
        <f aca="false">+AB480-L480-Q480</f>
        <v>52734.1841</v>
      </c>
      <c r="AJ480" s="32" t="n">
        <f aca="false">L480+Q480</f>
        <v>22475</v>
      </c>
      <c r="AK480" s="56" t="s">
        <v>73</v>
      </c>
      <c r="AL480" s="56" t="s">
        <v>73</v>
      </c>
      <c r="AM480" s="56" t="n">
        <v>0</v>
      </c>
      <c r="AN480" s="32" t="n">
        <f aca="false">+AJ480-AM480</f>
        <v>22475</v>
      </c>
      <c r="AO480" s="32" t="n">
        <f aca="false">AC480-AJ480</f>
        <v>52614</v>
      </c>
      <c r="AP480" s="2" t="n">
        <v>35903</v>
      </c>
      <c r="AQ480" s="56" t="s">
        <v>73</v>
      </c>
      <c r="AR480" s="56" t="s">
        <v>73</v>
      </c>
      <c r="AS480" s="56" t="s">
        <v>73</v>
      </c>
      <c r="AX480" s="32" t="n">
        <f aca="false">+M480</f>
        <v>-13312.7</v>
      </c>
      <c r="AY480" s="32" t="n">
        <f aca="false">+N480</f>
        <v>0</v>
      </c>
      <c r="AZ480" s="32" t="n">
        <f aca="false">+R480</f>
        <v>-4059.64</v>
      </c>
      <c r="BA480" s="32" t="n">
        <f aca="false">+'load Info'!S480</f>
        <v>-186</v>
      </c>
      <c r="BB480" s="32" t="n">
        <f aca="false">+X480</f>
        <v>0</v>
      </c>
      <c r="BE480" s="57" t="n">
        <f aca="false">IF(AX480&lt;0,AX480,0)</f>
        <v>-13312.7</v>
      </c>
      <c r="BF480" s="57" t="n">
        <f aca="false">IF(AY480&lt;0,AY480,0)</f>
        <v>0</v>
      </c>
      <c r="BG480" s="57" t="n">
        <f aca="false">IF(AZ480&lt;0,AZ480,0)</f>
        <v>-4059.64</v>
      </c>
      <c r="BH480" s="57" t="n">
        <f aca="false">IF(BA480&lt;0,BA480,0)</f>
        <v>-186</v>
      </c>
      <c r="BI480" s="57" t="n">
        <f aca="false">IF(BB480&lt;0,BB480,0)</f>
        <v>0</v>
      </c>
      <c r="BJ480" s="32" t="n">
        <f aca="false">SUM(BE480:BI480)</f>
        <v>-17558.34</v>
      </c>
    </row>
    <row r="481" customFormat="false" ht="12.75" hidden="false" customHeight="false" outlineLevel="0" collapsed="false">
      <c r="B481" s="9" t="n">
        <f aca="false">+MONTH(D481)</f>
        <v>4</v>
      </c>
      <c r="D481" s="2" t="n">
        <v>35904</v>
      </c>
      <c r="E481" s="62" t="n">
        <v>1</v>
      </c>
      <c r="F481" s="62" t="n">
        <v>0</v>
      </c>
      <c r="G481" s="62" t="n">
        <v>50</v>
      </c>
      <c r="H481" s="62" t="n">
        <v>77</v>
      </c>
      <c r="I481" s="50" t="n">
        <f aca="false">AVERAGE(G481:H481)</f>
        <v>63.5</v>
      </c>
      <c r="J481" s="37" t="s">
        <v>72</v>
      </c>
      <c r="K481" s="5" t="n">
        <v>27400</v>
      </c>
      <c r="L481" s="54" t="n">
        <v>17433</v>
      </c>
      <c r="M481" s="54" t="n">
        <v>-17691.7</v>
      </c>
      <c r="N481" s="54" t="n">
        <v>0</v>
      </c>
      <c r="O481" s="63"/>
      <c r="P481" s="5" t="n">
        <v>12912</v>
      </c>
      <c r="Q481" s="54" t="n">
        <v>9738</v>
      </c>
      <c r="R481" s="63" t="n">
        <v>-15935.255</v>
      </c>
      <c r="S481" s="54" t="n">
        <v>-186</v>
      </c>
      <c r="T481" s="54"/>
      <c r="U481" s="54" t="n">
        <v>-16.7868625</v>
      </c>
      <c r="V481" s="5" t="n">
        <v>15930</v>
      </c>
      <c r="W481" s="54" t="n">
        <v>14400</v>
      </c>
      <c r="X481" s="54" t="n">
        <v>0</v>
      </c>
      <c r="Y481" s="54" t="n">
        <v>0</v>
      </c>
      <c r="Z481" s="63" t="n">
        <v>-303</v>
      </c>
      <c r="AA481" s="54" t="n">
        <v>0</v>
      </c>
      <c r="AB481" s="53" t="n">
        <f aca="false">SUM(K481:Z481)</f>
        <v>63680.2581375</v>
      </c>
      <c r="AC481" s="54" t="n">
        <v>59771</v>
      </c>
      <c r="AD481" s="54" t="n">
        <v>14045</v>
      </c>
      <c r="AE481" s="54" t="n">
        <v>0</v>
      </c>
      <c r="AF481" s="54" t="n">
        <v>4783</v>
      </c>
      <c r="AG481" s="54" t="n">
        <v>1</v>
      </c>
      <c r="AH481" s="53" t="n">
        <f aca="false">SUM(AC481:AG481)</f>
        <v>78600</v>
      </c>
      <c r="AI481" s="55" t="n">
        <f aca="false">+AB481-L481-Q481</f>
        <v>36509.2581375</v>
      </c>
      <c r="AJ481" s="32" t="n">
        <f aca="false">L481+Q481</f>
        <v>27171</v>
      </c>
      <c r="AK481" s="56" t="s">
        <v>73</v>
      </c>
      <c r="AL481" s="56" t="s">
        <v>73</v>
      </c>
      <c r="AM481" s="56" t="n">
        <v>0</v>
      </c>
      <c r="AN481" s="32" t="n">
        <f aca="false">+AJ481-AM481</f>
        <v>27171</v>
      </c>
      <c r="AO481" s="32" t="n">
        <f aca="false">AC481-AJ481</f>
        <v>32600</v>
      </c>
      <c r="AP481" s="2" t="n">
        <v>35904</v>
      </c>
      <c r="AQ481" s="56" t="s">
        <v>73</v>
      </c>
      <c r="AR481" s="56" t="s">
        <v>73</v>
      </c>
      <c r="AS481" s="56" t="s">
        <v>73</v>
      </c>
      <c r="AX481" s="32" t="n">
        <f aca="false">+M481</f>
        <v>-17691.7</v>
      </c>
      <c r="AY481" s="32" t="n">
        <f aca="false">+N481</f>
        <v>0</v>
      </c>
      <c r="AZ481" s="32" t="n">
        <f aca="false">+R481</f>
        <v>-15935.255</v>
      </c>
      <c r="BA481" s="32" t="n">
        <f aca="false">+'load Info'!S481</f>
        <v>-186</v>
      </c>
      <c r="BB481" s="32" t="n">
        <f aca="false">+X481</f>
        <v>0</v>
      </c>
      <c r="BE481" s="57" t="n">
        <f aca="false">IF(AX481&lt;0,AX481,0)</f>
        <v>-17691.7</v>
      </c>
      <c r="BF481" s="57" t="n">
        <f aca="false">IF(AY481&lt;0,AY481,0)</f>
        <v>0</v>
      </c>
      <c r="BG481" s="57" t="n">
        <f aca="false">IF(AZ481&lt;0,AZ481,0)</f>
        <v>-15935.255</v>
      </c>
      <c r="BH481" s="57" t="n">
        <f aca="false">IF(BA481&lt;0,BA481,0)</f>
        <v>-186</v>
      </c>
      <c r="BI481" s="57" t="n">
        <f aca="false">IF(BB481&lt;0,BB481,0)</f>
        <v>0</v>
      </c>
      <c r="BJ481" s="32" t="n">
        <f aca="false">SUM(BE481:BI481)</f>
        <v>-33812.955</v>
      </c>
    </row>
    <row r="482" customFormat="false" ht="12.75" hidden="false" customHeight="false" outlineLevel="0" collapsed="false">
      <c r="B482" s="9" t="n">
        <f aca="false">+MONTH(D482)</f>
        <v>4</v>
      </c>
      <c r="D482" s="2" t="n">
        <v>35905</v>
      </c>
      <c r="E482" s="62" t="n">
        <v>6</v>
      </c>
      <c r="F482" s="62" t="n">
        <v>8</v>
      </c>
      <c r="G482" s="62" t="n">
        <v>53</v>
      </c>
      <c r="H482" s="62" t="n">
        <v>65</v>
      </c>
      <c r="I482" s="50" t="n">
        <f aca="false">AVERAGE(G482:H482)</f>
        <v>59</v>
      </c>
      <c r="J482" s="37" t="s">
        <v>72</v>
      </c>
      <c r="K482" s="5" t="n">
        <v>27400</v>
      </c>
      <c r="L482" s="54" t="n">
        <v>17433</v>
      </c>
      <c r="M482" s="54" t="n">
        <v>-7732.7</v>
      </c>
      <c r="N482" s="54" t="n">
        <v>0</v>
      </c>
      <c r="O482" s="63"/>
      <c r="P482" s="5" t="n">
        <v>12912</v>
      </c>
      <c r="Q482" s="54" t="n">
        <v>9738</v>
      </c>
      <c r="R482" s="63" t="n">
        <v>-15012.955</v>
      </c>
      <c r="S482" s="54" t="n">
        <v>-186</v>
      </c>
      <c r="T482" s="54"/>
      <c r="U482" s="54" t="n">
        <v>-19.0926125</v>
      </c>
      <c r="V482" s="5" t="n">
        <v>15930</v>
      </c>
      <c r="W482" s="54" t="n">
        <v>14400</v>
      </c>
      <c r="X482" s="54" t="n">
        <v>0</v>
      </c>
      <c r="Y482" s="54" t="n">
        <v>0</v>
      </c>
      <c r="Z482" s="63" t="n">
        <v>-303</v>
      </c>
      <c r="AA482" s="54" t="n">
        <v>0</v>
      </c>
      <c r="AB482" s="53" t="n">
        <f aca="false">SUM(K482:Z482)</f>
        <v>74559.2523875</v>
      </c>
      <c r="AC482" s="54" t="n">
        <v>76508</v>
      </c>
      <c r="AD482" s="54" t="n">
        <v>26316</v>
      </c>
      <c r="AE482" s="54" t="n">
        <v>0</v>
      </c>
      <c r="AF482" s="54" t="n">
        <v>5007</v>
      </c>
      <c r="AG482" s="54" t="n">
        <v>1</v>
      </c>
      <c r="AH482" s="53" t="n">
        <f aca="false">SUM(AC482:AG482)</f>
        <v>107832</v>
      </c>
      <c r="AI482" s="55" t="n">
        <f aca="false">+AB482-L482-Q482</f>
        <v>47388.2523875</v>
      </c>
      <c r="AJ482" s="32" t="n">
        <f aca="false">L482+Q482</f>
        <v>27171</v>
      </c>
      <c r="AK482" s="56" t="s">
        <v>73</v>
      </c>
      <c r="AL482" s="56" t="s">
        <v>73</v>
      </c>
      <c r="AM482" s="56" t="n">
        <v>0</v>
      </c>
      <c r="AN482" s="32" t="n">
        <f aca="false">+AJ482-AM482</f>
        <v>27171</v>
      </c>
      <c r="AO482" s="32" t="n">
        <f aca="false">AC482-AJ482</f>
        <v>49337</v>
      </c>
      <c r="AP482" s="2" t="n">
        <v>35905</v>
      </c>
      <c r="AQ482" s="56" t="s">
        <v>73</v>
      </c>
      <c r="AR482" s="56" t="s">
        <v>73</v>
      </c>
      <c r="AS482" s="56" t="s">
        <v>73</v>
      </c>
      <c r="AX482" s="32" t="n">
        <f aca="false">+M482</f>
        <v>-7732.7</v>
      </c>
      <c r="AY482" s="32" t="n">
        <f aca="false">+N482</f>
        <v>0</v>
      </c>
      <c r="AZ482" s="32" t="n">
        <f aca="false">+R482</f>
        <v>-15012.955</v>
      </c>
      <c r="BA482" s="32" t="n">
        <f aca="false">+'load Info'!S482</f>
        <v>-186</v>
      </c>
      <c r="BB482" s="32" t="n">
        <f aca="false">+X482</f>
        <v>0</v>
      </c>
      <c r="BE482" s="57" t="n">
        <f aca="false">IF(AX482&lt;0,AX482,0)</f>
        <v>-7732.7</v>
      </c>
      <c r="BF482" s="57" t="n">
        <f aca="false">IF(AY482&lt;0,AY482,0)</f>
        <v>0</v>
      </c>
      <c r="BG482" s="57" t="n">
        <f aca="false">IF(AZ482&lt;0,AZ482,0)</f>
        <v>-15012.955</v>
      </c>
      <c r="BH482" s="57" t="n">
        <f aca="false">IF(BA482&lt;0,BA482,0)</f>
        <v>-186</v>
      </c>
      <c r="BI482" s="57" t="n">
        <f aca="false">IF(BB482&lt;0,BB482,0)</f>
        <v>0</v>
      </c>
      <c r="BJ482" s="32" t="n">
        <f aca="false">SUM(BE482:BI482)</f>
        <v>-22931.655</v>
      </c>
    </row>
    <row r="483" customFormat="false" ht="12.75" hidden="false" customHeight="false" outlineLevel="0" collapsed="false">
      <c r="B483" s="9" t="n">
        <f aca="false">+MONTH(D483)</f>
        <v>4</v>
      </c>
      <c r="D483" s="2" t="n">
        <v>35906</v>
      </c>
      <c r="E483" s="62" t="n">
        <v>11</v>
      </c>
      <c r="F483" s="62" t="n">
        <v>10</v>
      </c>
      <c r="G483" s="62" t="n">
        <v>47</v>
      </c>
      <c r="H483" s="62" t="n">
        <v>61</v>
      </c>
      <c r="I483" s="50" t="n">
        <f aca="false">AVERAGE(G483:H483)</f>
        <v>54</v>
      </c>
      <c r="J483" s="37" t="s">
        <v>72</v>
      </c>
      <c r="K483" s="5" t="n">
        <v>27400</v>
      </c>
      <c r="L483" s="54" t="n">
        <v>12353</v>
      </c>
      <c r="M483" s="54" t="n">
        <v>-3904</v>
      </c>
      <c r="N483" s="54" t="n">
        <v>0</v>
      </c>
      <c r="O483" s="63"/>
      <c r="P483" s="5" t="n">
        <v>12912</v>
      </c>
      <c r="Q483" s="54" t="n">
        <v>7738</v>
      </c>
      <c r="R483" s="63" t="n">
        <v>-5098.2175</v>
      </c>
      <c r="S483" s="54" t="n">
        <v>-186</v>
      </c>
      <c r="T483" s="54"/>
      <c r="U483" s="54" t="n">
        <v>-38.87945625</v>
      </c>
      <c r="V483" s="5" t="n">
        <v>15930</v>
      </c>
      <c r="W483" s="54" t="n">
        <v>14400</v>
      </c>
      <c r="X483" s="54" t="n">
        <v>0</v>
      </c>
      <c r="Y483" s="54" t="n">
        <v>0</v>
      </c>
      <c r="Z483" s="63" t="n">
        <v>-303</v>
      </c>
      <c r="AA483" s="54" t="n">
        <v>0</v>
      </c>
      <c r="AB483" s="53" t="n">
        <f aca="false">SUM(K483:Z483)</f>
        <v>81202.90304375</v>
      </c>
      <c r="AC483" s="54" t="n">
        <v>83592</v>
      </c>
      <c r="AD483" s="54" t="n">
        <v>14029</v>
      </c>
      <c r="AE483" s="54" t="n">
        <v>0</v>
      </c>
      <c r="AF483" s="54" t="n">
        <v>4640</v>
      </c>
      <c r="AG483" s="54" t="n">
        <v>0</v>
      </c>
      <c r="AH483" s="53" t="n">
        <f aca="false">SUM(AC483:AG483)</f>
        <v>102261</v>
      </c>
      <c r="AI483" s="55" t="n">
        <f aca="false">+AB483-L483-Q483</f>
        <v>61111.90304375</v>
      </c>
      <c r="AJ483" s="32" t="n">
        <f aca="false">L483+Q483</f>
        <v>20091</v>
      </c>
      <c r="AK483" s="56" t="s">
        <v>73</v>
      </c>
      <c r="AL483" s="56" t="s">
        <v>73</v>
      </c>
      <c r="AM483" s="56" t="n">
        <v>0</v>
      </c>
      <c r="AN483" s="32" t="n">
        <f aca="false">+AJ483-AM483</f>
        <v>20091</v>
      </c>
      <c r="AO483" s="32" t="n">
        <f aca="false">AC483-AJ483</f>
        <v>63501</v>
      </c>
      <c r="AP483" s="2" t="n">
        <v>35906</v>
      </c>
      <c r="AQ483" s="56" t="s">
        <v>73</v>
      </c>
      <c r="AR483" s="56" t="s">
        <v>73</v>
      </c>
      <c r="AS483" s="56" t="s">
        <v>73</v>
      </c>
      <c r="AX483" s="32" t="n">
        <f aca="false">+M483</f>
        <v>-3904</v>
      </c>
      <c r="AY483" s="32" t="n">
        <f aca="false">+N483</f>
        <v>0</v>
      </c>
      <c r="AZ483" s="32" t="n">
        <f aca="false">+R483</f>
        <v>-5098.2175</v>
      </c>
      <c r="BA483" s="32" t="n">
        <f aca="false">+'load Info'!S483</f>
        <v>-186</v>
      </c>
      <c r="BB483" s="32" t="n">
        <f aca="false">+X483</f>
        <v>0</v>
      </c>
      <c r="BE483" s="57" t="n">
        <f aca="false">IF(AX483&lt;0,AX483,0)</f>
        <v>-3904</v>
      </c>
      <c r="BF483" s="57" t="n">
        <f aca="false">IF(AY483&lt;0,AY483,0)</f>
        <v>0</v>
      </c>
      <c r="BG483" s="57" t="n">
        <f aca="false">IF(AZ483&lt;0,AZ483,0)</f>
        <v>-5098.2175</v>
      </c>
      <c r="BH483" s="57" t="n">
        <f aca="false">IF(BA483&lt;0,BA483,0)</f>
        <v>-186</v>
      </c>
      <c r="BI483" s="57" t="n">
        <f aca="false">IF(BB483&lt;0,BB483,0)</f>
        <v>0</v>
      </c>
      <c r="BJ483" s="32" t="n">
        <f aca="false">SUM(BE483:BI483)</f>
        <v>-9188.2175</v>
      </c>
    </row>
    <row r="484" customFormat="false" ht="12.75" hidden="false" customHeight="false" outlineLevel="0" collapsed="false">
      <c r="B484" s="9" t="n">
        <f aca="false">+MONTH(D484)</f>
        <v>4</v>
      </c>
      <c r="D484" s="2" t="n">
        <v>35907</v>
      </c>
      <c r="E484" s="62" t="n">
        <v>11</v>
      </c>
      <c r="F484" s="62" t="n">
        <v>12</v>
      </c>
      <c r="G484" s="62" t="n">
        <v>50</v>
      </c>
      <c r="H484" s="62" t="n">
        <v>57</v>
      </c>
      <c r="I484" s="50" t="n">
        <f aca="false">AVERAGE(G484:H484)</f>
        <v>53.5</v>
      </c>
      <c r="J484" s="37" t="s">
        <v>72</v>
      </c>
      <c r="K484" s="5" t="n">
        <v>27400</v>
      </c>
      <c r="L484" s="54" t="n">
        <v>17908</v>
      </c>
      <c r="M484" s="54" t="n">
        <v>5767.3</v>
      </c>
      <c r="N484" s="54" t="n">
        <v>0</v>
      </c>
      <c r="O484" s="63"/>
      <c r="P484" s="5" t="n">
        <v>12912</v>
      </c>
      <c r="Q484" s="54" t="n">
        <v>9738</v>
      </c>
      <c r="R484" s="63" t="n">
        <v>6645.055</v>
      </c>
      <c r="S484" s="54" t="n">
        <v>-186</v>
      </c>
      <c r="T484" s="54"/>
      <c r="U484" s="54" t="n">
        <v>-73.2376375</v>
      </c>
      <c r="V484" s="5" t="n">
        <v>15930</v>
      </c>
      <c r="W484" s="54" t="n">
        <v>14400</v>
      </c>
      <c r="X484" s="54" t="n">
        <v>0</v>
      </c>
      <c r="Y484" s="54" t="n">
        <v>0</v>
      </c>
      <c r="Z484" s="63" t="n">
        <v>-303</v>
      </c>
      <c r="AA484" s="54" t="n">
        <v>0</v>
      </c>
      <c r="AB484" s="53" t="n">
        <f aca="false">SUM(K484:Z484)</f>
        <v>110138.1173625</v>
      </c>
      <c r="AC484" s="54" t="n">
        <v>111465</v>
      </c>
      <c r="AD484" s="54" t="n">
        <v>18145</v>
      </c>
      <c r="AE484" s="54" t="n">
        <v>0</v>
      </c>
      <c r="AF484" s="54" t="n">
        <v>5818</v>
      </c>
      <c r="AG484" s="54" t="n">
        <v>0</v>
      </c>
      <c r="AH484" s="53" t="n">
        <f aca="false">SUM(AC484:AG484)</f>
        <v>135428</v>
      </c>
      <c r="AI484" s="55" t="n">
        <f aca="false">+AB484-L484-Q484</f>
        <v>82492.1173625</v>
      </c>
      <c r="AJ484" s="32" t="n">
        <f aca="false">L484+Q484</f>
        <v>27646</v>
      </c>
      <c r="AK484" s="56" t="s">
        <v>73</v>
      </c>
      <c r="AL484" s="56" t="s">
        <v>73</v>
      </c>
      <c r="AM484" s="56" t="n">
        <v>0</v>
      </c>
      <c r="AN484" s="32" t="n">
        <f aca="false">+AJ484-AM484</f>
        <v>27646</v>
      </c>
      <c r="AO484" s="32" t="n">
        <f aca="false">AC484-AJ484</f>
        <v>83819</v>
      </c>
      <c r="AP484" s="2" t="n">
        <v>35907</v>
      </c>
      <c r="AQ484" s="56" t="s">
        <v>73</v>
      </c>
      <c r="AR484" s="56" t="s">
        <v>73</v>
      </c>
      <c r="AS484" s="56" t="s">
        <v>73</v>
      </c>
      <c r="AX484" s="32" t="n">
        <f aca="false">+M484</f>
        <v>5767.3</v>
      </c>
      <c r="AY484" s="32" t="n">
        <f aca="false">+N484</f>
        <v>0</v>
      </c>
      <c r="AZ484" s="32" t="n">
        <f aca="false">+R484</f>
        <v>6645.055</v>
      </c>
      <c r="BA484" s="32" t="n">
        <f aca="false">+'load Info'!S484</f>
        <v>-186</v>
      </c>
      <c r="BB484" s="32" t="n">
        <f aca="false">+X484</f>
        <v>0</v>
      </c>
      <c r="BE484" s="57" t="n">
        <f aca="false">IF(AX484&lt;0,AX484,0)</f>
        <v>0</v>
      </c>
      <c r="BF484" s="57" t="n">
        <f aca="false">IF(AY484&lt;0,AY484,0)</f>
        <v>0</v>
      </c>
      <c r="BG484" s="57" t="n">
        <f aca="false">IF(AZ484&lt;0,AZ484,0)</f>
        <v>0</v>
      </c>
      <c r="BH484" s="57" t="n">
        <f aca="false">IF(BA484&lt;0,BA484,0)</f>
        <v>-186</v>
      </c>
      <c r="BI484" s="57" t="n">
        <f aca="false">IF(BB484&lt;0,BB484,0)</f>
        <v>0</v>
      </c>
      <c r="BJ484" s="32" t="n">
        <f aca="false">SUM(BE484:BI484)</f>
        <v>-186</v>
      </c>
    </row>
    <row r="485" customFormat="false" ht="12.75" hidden="false" customHeight="false" outlineLevel="0" collapsed="false">
      <c r="B485" s="9" t="n">
        <f aca="false">+MONTH(D485)</f>
        <v>4</v>
      </c>
      <c r="D485" s="2" t="n">
        <v>35908</v>
      </c>
      <c r="E485" s="62" t="n">
        <v>9</v>
      </c>
      <c r="F485" s="62" t="n">
        <v>10</v>
      </c>
      <c r="G485" s="62" t="n">
        <v>51</v>
      </c>
      <c r="H485" s="62" t="n">
        <v>61</v>
      </c>
      <c r="I485" s="50" t="n">
        <f aca="false">AVERAGE(G485:H485)</f>
        <v>56</v>
      </c>
      <c r="J485" s="37" t="s">
        <v>72</v>
      </c>
      <c r="K485" s="5" t="n">
        <v>27400</v>
      </c>
      <c r="L485" s="54" t="n">
        <v>10038</v>
      </c>
      <c r="M485" s="54" t="n">
        <v>333</v>
      </c>
      <c r="N485" s="54" t="n">
        <v>0</v>
      </c>
      <c r="O485" s="63"/>
      <c r="P485" s="5" t="n">
        <v>12912</v>
      </c>
      <c r="Q485" s="54" t="n">
        <v>13958</v>
      </c>
      <c r="R485" s="63" t="n">
        <v>720.805</v>
      </c>
      <c r="S485" s="54" t="n">
        <v>-186</v>
      </c>
      <c r="T485" s="54"/>
      <c r="U485" s="54" t="n">
        <v>-68.9770125</v>
      </c>
      <c r="V485" s="5" t="n">
        <v>15930</v>
      </c>
      <c r="W485" s="54" t="n">
        <v>14400</v>
      </c>
      <c r="X485" s="54" t="n">
        <v>0</v>
      </c>
      <c r="Y485" s="54" t="n">
        <v>0</v>
      </c>
      <c r="Z485" s="63" t="n">
        <v>-303</v>
      </c>
      <c r="AA485" s="54" t="n">
        <v>0</v>
      </c>
      <c r="AB485" s="53" t="n">
        <f aca="false">SUM(K485:Z485)</f>
        <v>95133.8279875</v>
      </c>
      <c r="AC485" s="54" t="n">
        <v>99936</v>
      </c>
      <c r="AD485" s="54" t="n">
        <v>5354</v>
      </c>
      <c r="AE485" s="54" t="n">
        <v>0</v>
      </c>
      <c r="AF485" s="54" t="n">
        <v>5183</v>
      </c>
      <c r="AG485" s="54" t="n">
        <v>1</v>
      </c>
      <c r="AH485" s="53" t="n">
        <f aca="false">SUM(AC485:AG485)</f>
        <v>110474</v>
      </c>
      <c r="AI485" s="55" t="n">
        <f aca="false">+AB485-L485-Q485</f>
        <v>71137.8279875</v>
      </c>
      <c r="AJ485" s="32" t="n">
        <f aca="false">L485+Q485</f>
        <v>23996</v>
      </c>
      <c r="AK485" s="56" t="s">
        <v>73</v>
      </c>
      <c r="AL485" s="56" t="s">
        <v>73</v>
      </c>
      <c r="AM485" s="56" t="n">
        <v>0</v>
      </c>
      <c r="AN485" s="32" t="n">
        <f aca="false">+AJ485-AM485</f>
        <v>23996</v>
      </c>
      <c r="AO485" s="32" t="n">
        <f aca="false">AC485-AJ485</f>
        <v>75940</v>
      </c>
      <c r="AP485" s="2" t="n">
        <v>35908</v>
      </c>
      <c r="AQ485" s="56" t="s">
        <v>73</v>
      </c>
      <c r="AR485" s="56" t="s">
        <v>73</v>
      </c>
      <c r="AS485" s="56" t="s">
        <v>73</v>
      </c>
      <c r="AX485" s="32" t="n">
        <f aca="false">+M485</f>
        <v>333</v>
      </c>
      <c r="AY485" s="32" t="n">
        <f aca="false">+N485</f>
        <v>0</v>
      </c>
      <c r="AZ485" s="32" t="n">
        <f aca="false">+R485</f>
        <v>720.805</v>
      </c>
      <c r="BA485" s="32" t="n">
        <f aca="false">+'load Info'!S485</f>
        <v>-186</v>
      </c>
      <c r="BB485" s="32" t="n">
        <f aca="false">+X485</f>
        <v>0</v>
      </c>
      <c r="BE485" s="57" t="n">
        <f aca="false">IF(AX485&lt;0,AX485,0)</f>
        <v>0</v>
      </c>
      <c r="BF485" s="57" t="n">
        <f aca="false">IF(AY485&lt;0,AY485,0)</f>
        <v>0</v>
      </c>
      <c r="BG485" s="57" t="n">
        <f aca="false">IF(AZ485&lt;0,AZ485,0)</f>
        <v>0</v>
      </c>
      <c r="BH485" s="57" t="n">
        <f aca="false">IF(BA485&lt;0,BA485,0)</f>
        <v>-186</v>
      </c>
      <c r="BI485" s="57" t="n">
        <f aca="false">IF(BB485&lt;0,BB485,0)</f>
        <v>0</v>
      </c>
      <c r="BJ485" s="32" t="n">
        <f aca="false">SUM(BE485:BI485)</f>
        <v>-186</v>
      </c>
    </row>
    <row r="486" customFormat="false" ht="12.75" hidden="false" customHeight="false" outlineLevel="0" collapsed="false">
      <c r="B486" s="9" t="n">
        <f aca="false">+MONTH(D486)</f>
        <v>4</v>
      </c>
      <c r="D486" s="2" t="n">
        <v>35909</v>
      </c>
      <c r="E486" s="62" t="n">
        <v>4</v>
      </c>
      <c r="F486" s="62" t="n">
        <v>3</v>
      </c>
      <c r="G486" s="62" t="n">
        <v>50</v>
      </c>
      <c r="H486" s="62" t="n">
        <v>71</v>
      </c>
      <c r="I486" s="50" t="n">
        <f aca="false">AVERAGE(G486:H486)</f>
        <v>60.5</v>
      </c>
      <c r="J486" s="37" t="s">
        <v>72</v>
      </c>
      <c r="K486" s="5" t="n">
        <v>27400</v>
      </c>
      <c r="L486" s="54" t="n">
        <v>13015</v>
      </c>
      <c r="M486" s="54" t="n">
        <v>-7054</v>
      </c>
      <c r="N486" s="54" t="n">
        <v>0</v>
      </c>
      <c r="O486" s="63"/>
      <c r="P486" s="5" t="n">
        <v>12912</v>
      </c>
      <c r="Q486" s="54" t="n">
        <v>9984</v>
      </c>
      <c r="R486" s="63" t="n">
        <v>-10086.055</v>
      </c>
      <c r="S486" s="54" t="n">
        <v>-186</v>
      </c>
      <c r="T486" s="54"/>
      <c r="U486" s="54" t="n">
        <v>-32.0248625</v>
      </c>
      <c r="V486" s="5" t="n">
        <v>15930</v>
      </c>
      <c r="W486" s="54" t="n">
        <v>14400</v>
      </c>
      <c r="X486" s="54" t="n">
        <v>0</v>
      </c>
      <c r="Y486" s="54" t="n">
        <v>0</v>
      </c>
      <c r="Z486" s="63" t="n">
        <v>-303</v>
      </c>
      <c r="AA486" s="54" t="n">
        <v>0</v>
      </c>
      <c r="AB486" s="53" t="n">
        <f aca="false">SUM(K486:Z486)</f>
        <v>75979.9201375</v>
      </c>
      <c r="AC486" s="54" t="n">
        <v>72321</v>
      </c>
      <c r="AD486" s="54" t="n">
        <v>1442</v>
      </c>
      <c r="AE486" s="54" t="n">
        <v>0</v>
      </c>
      <c r="AF486" s="54" t="n">
        <v>3100</v>
      </c>
      <c r="AG486" s="54" t="n">
        <v>0</v>
      </c>
      <c r="AH486" s="53" t="n">
        <f aca="false">SUM(AC486:AG486)</f>
        <v>76863</v>
      </c>
      <c r="AI486" s="55" t="n">
        <f aca="false">+AB486-L486-Q486</f>
        <v>52980.9201375</v>
      </c>
      <c r="AJ486" s="32" t="n">
        <f aca="false">L486+Q486</f>
        <v>22999</v>
      </c>
      <c r="AK486" s="56" t="s">
        <v>73</v>
      </c>
      <c r="AL486" s="56" t="s">
        <v>73</v>
      </c>
      <c r="AM486" s="56" t="n">
        <v>0</v>
      </c>
      <c r="AN486" s="32" t="n">
        <f aca="false">+AJ486-AM486</f>
        <v>22999</v>
      </c>
      <c r="AO486" s="32" t="n">
        <f aca="false">AC486-AJ486</f>
        <v>49322</v>
      </c>
      <c r="AP486" s="2" t="n">
        <v>35909</v>
      </c>
      <c r="AQ486" s="56" t="s">
        <v>73</v>
      </c>
      <c r="AR486" s="56" t="s">
        <v>73</v>
      </c>
      <c r="AS486" s="56" t="s">
        <v>73</v>
      </c>
      <c r="AX486" s="32" t="n">
        <f aca="false">+M486</f>
        <v>-7054</v>
      </c>
      <c r="AY486" s="32" t="n">
        <f aca="false">+N486</f>
        <v>0</v>
      </c>
      <c r="AZ486" s="32" t="n">
        <f aca="false">+R486</f>
        <v>-10086.055</v>
      </c>
      <c r="BA486" s="32" t="n">
        <f aca="false">+'load Info'!S486</f>
        <v>-186</v>
      </c>
      <c r="BB486" s="32" t="n">
        <f aca="false">+X486</f>
        <v>0</v>
      </c>
      <c r="BE486" s="57" t="n">
        <f aca="false">IF(AX486&lt;0,AX486,0)</f>
        <v>-7054</v>
      </c>
      <c r="BF486" s="57" t="n">
        <f aca="false">IF(AY486&lt;0,AY486,0)</f>
        <v>0</v>
      </c>
      <c r="BG486" s="57" t="n">
        <f aca="false">IF(AZ486&lt;0,AZ486,0)</f>
        <v>-10086.055</v>
      </c>
      <c r="BH486" s="57" t="n">
        <f aca="false">IF(BA486&lt;0,BA486,0)</f>
        <v>-186</v>
      </c>
      <c r="BI486" s="57" t="n">
        <f aca="false">IF(BB486&lt;0,BB486,0)</f>
        <v>0</v>
      </c>
      <c r="BJ486" s="32" t="n">
        <f aca="false">SUM(BE486:BI486)</f>
        <v>-17326.055</v>
      </c>
    </row>
    <row r="487" customFormat="false" ht="12.75" hidden="false" customHeight="false" outlineLevel="0" collapsed="false">
      <c r="B487" s="9" t="n">
        <f aca="false">+MONTH(D487)</f>
        <v>4</v>
      </c>
      <c r="D487" s="2" t="n">
        <v>35910</v>
      </c>
      <c r="E487" s="62" t="n">
        <v>0</v>
      </c>
      <c r="F487" s="62" t="n">
        <v>0</v>
      </c>
      <c r="G487" s="62" t="n">
        <v>52</v>
      </c>
      <c r="H487" s="62" t="n">
        <v>78</v>
      </c>
      <c r="I487" s="50" t="n">
        <f aca="false">AVERAGE(G487:H487)</f>
        <v>65</v>
      </c>
      <c r="J487" s="37" t="s">
        <v>72</v>
      </c>
      <c r="K487" s="5" t="n">
        <v>27400</v>
      </c>
      <c r="L487" s="54" t="n">
        <v>12320</v>
      </c>
      <c r="M487" s="54" t="n">
        <v>-16092.7</v>
      </c>
      <c r="N487" s="54" t="n">
        <v>0</v>
      </c>
      <c r="O487" s="63"/>
      <c r="P487" s="5" t="n">
        <v>12912</v>
      </c>
      <c r="Q487" s="54" t="n">
        <v>9984</v>
      </c>
      <c r="R487" s="63" t="n">
        <v>-16090.0275</v>
      </c>
      <c r="S487" s="54" t="n">
        <v>-186</v>
      </c>
      <c r="T487" s="54"/>
      <c r="U487" s="54" t="n">
        <v>-17.01493125</v>
      </c>
      <c r="V487" s="5" t="n">
        <v>15930</v>
      </c>
      <c r="W487" s="54" t="n">
        <v>14400</v>
      </c>
      <c r="X487" s="54" t="n">
        <v>0</v>
      </c>
      <c r="Y487" s="54" t="n">
        <v>0</v>
      </c>
      <c r="Z487" s="63" t="n">
        <v>-303</v>
      </c>
      <c r="AA487" s="54" t="n">
        <v>0</v>
      </c>
      <c r="AB487" s="53" t="n">
        <f aca="false">SUM(K487:Z487)</f>
        <v>60257.25756875</v>
      </c>
      <c r="AC487" s="54" t="n">
        <v>59243</v>
      </c>
      <c r="AD487" s="54" t="n">
        <v>0</v>
      </c>
      <c r="AE487" s="54" t="n">
        <v>0</v>
      </c>
      <c r="AF487" s="54" t="n">
        <v>1128</v>
      </c>
      <c r="AG487" s="54" t="n">
        <v>0</v>
      </c>
      <c r="AH487" s="53" t="n">
        <f aca="false">SUM(AC487:AG487)</f>
        <v>60371</v>
      </c>
      <c r="AI487" s="55" t="n">
        <f aca="false">+AB487-L487-Q487</f>
        <v>37953.25756875</v>
      </c>
      <c r="AJ487" s="32" t="n">
        <f aca="false">L487+Q487</f>
        <v>22304</v>
      </c>
      <c r="AK487" s="56" t="s">
        <v>73</v>
      </c>
      <c r="AL487" s="56" t="s">
        <v>73</v>
      </c>
      <c r="AM487" s="56" t="n">
        <v>0</v>
      </c>
      <c r="AN487" s="32" t="n">
        <f aca="false">+AJ487-AM487</f>
        <v>22304</v>
      </c>
      <c r="AO487" s="32" t="n">
        <f aca="false">AC487-AJ487</f>
        <v>36939</v>
      </c>
      <c r="AP487" s="2" t="n">
        <v>35910</v>
      </c>
      <c r="AQ487" s="56" t="s">
        <v>73</v>
      </c>
      <c r="AR487" s="56" t="s">
        <v>73</v>
      </c>
      <c r="AS487" s="56" t="s">
        <v>73</v>
      </c>
      <c r="AX487" s="32" t="n">
        <f aca="false">+M487</f>
        <v>-16092.7</v>
      </c>
      <c r="AY487" s="32" t="n">
        <f aca="false">+N487</f>
        <v>0</v>
      </c>
      <c r="AZ487" s="32" t="n">
        <f aca="false">+R487</f>
        <v>-16090.0275</v>
      </c>
      <c r="BA487" s="32" t="n">
        <f aca="false">+'load Info'!S487</f>
        <v>-186</v>
      </c>
      <c r="BB487" s="32" t="n">
        <f aca="false">+X487</f>
        <v>0</v>
      </c>
      <c r="BE487" s="57" t="n">
        <f aca="false">IF(AX487&lt;0,AX487,0)</f>
        <v>-16092.7</v>
      </c>
      <c r="BF487" s="57" t="n">
        <f aca="false">IF(AY487&lt;0,AY487,0)</f>
        <v>0</v>
      </c>
      <c r="BG487" s="57" t="n">
        <f aca="false">IF(AZ487&lt;0,AZ487,0)</f>
        <v>-16090.0275</v>
      </c>
      <c r="BH487" s="57" t="n">
        <f aca="false">IF(BA487&lt;0,BA487,0)</f>
        <v>-186</v>
      </c>
      <c r="BI487" s="57" t="n">
        <f aca="false">IF(BB487&lt;0,BB487,0)</f>
        <v>0</v>
      </c>
      <c r="BJ487" s="32" t="n">
        <f aca="false">SUM(BE487:BI487)</f>
        <v>-32368.7275</v>
      </c>
    </row>
    <row r="488" customFormat="false" ht="12.75" hidden="false" customHeight="false" outlineLevel="0" collapsed="false">
      <c r="B488" s="9" t="n">
        <f aca="false">+MONTH(D488)</f>
        <v>4</v>
      </c>
      <c r="D488" s="2" t="n">
        <v>35911</v>
      </c>
      <c r="E488" s="62" t="n">
        <v>0</v>
      </c>
      <c r="F488" s="62" t="n">
        <v>0</v>
      </c>
      <c r="G488" s="62" t="n">
        <v>60</v>
      </c>
      <c r="H488" s="62" t="n">
        <v>80</v>
      </c>
      <c r="I488" s="50" t="n">
        <f aca="false">AVERAGE(G488:H488)</f>
        <v>70</v>
      </c>
      <c r="J488" s="37" t="s">
        <v>72</v>
      </c>
      <c r="K488" s="5" t="n">
        <v>27400</v>
      </c>
      <c r="L488" s="54" t="n">
        <v>12320</v>
      </c>
      <c r="M488" s="54" t="n">
        <v>-13917.7</v>
      </c>
      <c r="N488" s="54" t="n">
        <v>0</v>
      </c>
      <c r="O488" s="63"/>
      <c r="P488" s="5" t="n">
        <v>12912</v>
      </c>
      <c r="Q488" s="54" t="n">
        <v>9984</v>
      </c>
      <c r="R488" s="63" t="n">
        <v>-16092.0325</v>
      </c>
      <c r="S488" s="54" t="n">
        <v>-186</v>
      </c>
      <c r="T488" s="54"/>
      <c r="U488" s="54" t="n">
        <v>-17.00991875</v>
      </c>
      <c r="V488" s="5" t="n">
        <v>15930</v>
      </c>
      <c r="W488" s="54" t="n">
        <v>14400</v>
      </c>
      <c r="X488" s="54" t="n">
        <v>0</v>
      </c>
      <c r="Y488" s="54" t="n">
        <v>0</v>
      </c>
      <c r="Z488" s="63" t="n">
        <v>-303</v>
      </c>
      <c r="AA488" s="54" t="n">
        <v>0</v>
      </c>
      <c r="AB488" s="53" t="n">
        <f aca="false">SUM(K488:Z488)</f>
        <v>62430.25758125</v>
      </c>
      <c r="AC488" s="54" t="n">
        <v>60730</v>
      </c>
      <c r="AD488" s="54" t="n">
        <v>13029</v>
      </c>
      <c r="AE488" s="54" t="n">
        <v>0</v>
      </c>
      <c r="AF488" s="54" t="n">
        <v>1405</v>
      </c>
      <c r="AG488" s="54" t="n">
        <v>0</v>
      </c>
      <c r="AH488" s="53" t="n">
        <f aca="false">SUM(AC488:AG488)</f>
        <v>75164</v>
      </c>
      <c r="AI488" s="55" t="n">
        <f aca="false">+AB488-L488-Q488</f>
        <v>40126.25758125</v>
      </c>
      <c r="AJ488" s="32" t="n">
        <f aca="false">L488+Q488</f>
        <v>22304</v>
      </c>
      <c r="AK488" s="56" t="s">
        <v>73</v>
      </c>
      <c r="AL488" s="56" t="s">
        <v>73</v>
      </c>
      <c r="AM488" s="56" t="n">
        <v>0</v>
      </c>
      <c r="AN488" s="32" t="n">
        <f aca="false">+AJ488-AM488</f>
        <v>22304</v>
      </c>
      <c r="AO488" s="32" t="n">
        <f aca="false">AC488-AJ488</f>
        <v>38426</v>
      </c>
      <c r="AP488" s="2" t="n">
        <v>35911</v>
      </c>
      <c r="AQ488" s="56" t="s">
        <v>73</v>
      </c>
      <c r="AR488" s="56" t="s">
        <v>73</v>
      </c>
      <c r="AS488" s="56" t="s">
        <v>73</v>
      </c>
      <c r="AX488" s="32" t="n">
        <f aca="false">+M488</f>
        <v>-13917.7</v>
      </c>
      <c r="AY488" s="32" t="n">
        <f aca="false">+N488</f>
        <v>0</v>
      </c>
      <c r="AZ488" s="32" t="n">
        <f aca="false">+R488</f>
        <v>-16092.0325</v>
      </c>
      <c r="BA488" s="32" t="n">
        <f aca="false">+'load Info'!S488</f>
        <v>-186</v>
      </c>
      <c r="BB488" s="32" t="n">
        <f aca="false">+X488</f>
        <v>0</v>
      </c>
      <c r="BE488" s="57" t="n">
        <f aca="false">IF(AX488&lt;0,AX488,0)</f>
        <v>-13917.7</v>
      </c>
      <c r="BF488" s="57" t="n">
        <f aca="false">IF(AY488&lt;0,AY488,0)</f>
        <v>0</v>
      </c>
      <c r="BG488" s="57" t="n">
        <f aca="false">IF(AZ488&lt;0,AZ488,0)</f>
        <v>-16092.0325</v>
      </c>
      <c r="BH488" s="57" t="n">
        <f aca="false">IF(BA488&lt;0,BA488,0)</f>
        <v>-186</v>
      </c>
      <c r="BI488" s="57" t="n">
        <f aca="false">IF(BB488&lt;0,BB488,0)</f>
        <v>0</v>
      </c>
      <c r="BJ488" s="32" t="n">
        <f aca="false">SUM(BE488:BI488)</f>
        <v>-30195.7325</v>
      </c>
    </row>
    <row r="489" customFormat="false" ht="12.75" hidden="false" customHeight="false" outlineLevel="0" collapsed="false">
      <c r="B489" s="9" t="n">
        <f aca="false">+MONTH(D489)</f>
        <v>4</v>
      </c>
      <c r="D489" s="2" t="n">
        <v>35912</v>
      </c>
      <c r="E489" s="62" t="n">
        <v>7</v>
      </c>
      <c r="F489" s="62" t="n">
        <v>17</v>
      </c>
      <c r="G489" s="62" t="n">
        <v>45</v>
      </c>
      <c r="H489" s="62" t="n">
        <v>70</v>
      </c>
      <c r="I489" s="50" t="n">
        <f aca="false">AVERAGE(G489:H489)</f>
        <v>57.5</v>
      </c>
      <c r="J489" s="37" t="s">
        <v>72</v>
      </c>
      <c r="K489" s="5" t="n">
        <v>27400</v>
      </c>
      <c r="L489" s="54" t="n">
        <v>12455</v>
      </c>
      <c r="M489" s="54" t="n">
        <v>10698.3</v>
      </c>
      <c r="N489" s="54" t="n">
        <v>0</v>
      </c>
      <c r="O489" s="63"/>
      <c r="P489" s="5" t="n">
        <v>12912</v>
      </c>
      <c r="Q489" s="54" t="n">
        <v>9993</v>
      </c>
      <c r="R489" s="63" t="n">
        <v>9973.9925</v>
      </c>
      <c r="S489" s="54" t="n">
        <v>-186</v>
      </c>
      <c r="T489" s="54"/>
      <c r="U489" s="54" t="n">
        <v>-82.19748125</v>
      </c>
      <c r="V489" s="5" t="n">
        <v>15930</v>
      </c>
      <c r="W489" s="54" t="n">
        <v>14400</v>
      </c>
      <c r="X489" s="54" t="n">
        <v>0</v>
      </c>
      <c r="Y489" s="54" t="n">
        <v>0</v>
      </c>
      <c r="Z489" s="63" t="n">
        <v>-303</v>
      </c>
      <c r="AA489" s="54" t="n">
        <v>0</v>
      </c>
      <c r="AB489" s="53" t="n">
        <f aca="false">SUM(K489:Z489)</f>
        <v>113191.09501875</v>
      </c>
      <c r="AC489" s="54" t="n">
        <v>113182</v>
      </c>
      <c r="AD489" s="54" t="n">
        <v>21876</v>
      </c>
      <c r="AE489" s="54" t="n">
        <v>0</v>
      </c>
      <c r="AF489" s="54" t="n">
        <v>6562</v>
      </c>
      <c r="AG489" s="54" t="n">
        <v>4</v>
      </c>
      <c r="AH489" s="53" t="n">
        <f aca="false">SUM(AC489:AG489)</f>
        <v>141624</v>
      </c>
      <c r="AI489" s="55" t="n">
        <f aca="false">+AB489-L489-Q489</f>
        <v>90743.09501875</v>
      </c>
      <c r="AJ489" s="32" t="n">
        <f aca="false">L489+Q489</f>
        <v>22448</v>
      </c>
      <c r="AK489" s="56" t="s">
        <v>73</v>
      </c>
      <c r="AL489" s="56" t="s">
        <v>73</v>
      </c>
      <c r="AM489" s="56" t="n">
        <v>0</v>
      </c>
      <c r="AN489" s="32" t="n">
        <f aca="false">+AJ489-AM489</f>
        <v>22448</v>
      </c>
      <c r="AO489" s="32" t="n">
        <f aca="false">AC489-AJ489</f>
        <v>90734</v>
      </c>
      <c r="AP489" s="2" t="n">
        <v>35912</v>
      </c>
      <c r="AQ489" s="56" t="s">
        <v>73</v>
      </c>
      <c r="AR489" s="56" t="s">
        <v>73</v>
      </c>
      <c r="AS489" s="56" t="s">
        <v>73</v>
      </c>
      <c r="AX489" s="32" t="n">
        <f aca="false">+M489</f>
        <v>10698.3</v>
      </c>
      <c r="AY489" s="32" t="n">
        <f aca="false">+N489</f>
        <v>0</v>
      </c>
      <c r="AZ489" s="32" t="n">
        <f aca="false">+R489</f>
        <v>9973.9925</v>
      </c>
      <c r="BA489" s="32" t="n">
        <f aca="false">+'load Info'!S489</f>
        <v>-186</v>
      </c>
      <c r="BB489" s="32" t="n">
        <f aca="false">+X489</f>
        <v>0</v>
      </c>
      <c r="BE489" s="57" t="n">
        <f aca="false">IF(AX489&lt;0,AX489,0)</f>
        <v>0</v>
      </c>
      <c r="BF489" s="57" t="n">
        <f aca="false">IF(AY489&lt;0,AY489,0)</f>
        <v>0</v>
      </c>
      <c r="BG489" s="57" t="n">
        <f aca="false">IF(AZ489&lt;0,AZ489,0)</f>
        <v>0</v>
      </c>
      <c r="BH489" s="57" t="n">
        <f aca="false">IF(BA489&lt;0,BA489,0)</f>
        <v>-186</v>
      </c>
      <c r="BI489" s="57" t="n">
        <f aca="false">IF(BB489&lt;0,BB489,0)</f>
        <v>0</v>
      </c>
      <c r="BJ489" s="32" t="n">
        <f aca="false">SUM(BE489:BI489)</f>
        <v>-186</v>
      </c>
    </row>
    <row r="490" customFormat="false" ht="12.75" hidden="false" customHeight="false" outlineLevel="0" collapsed="false">
      <c r="B490" s="9" t="n">
        <f aca="false">+MONTH(D490)</f>
        <v>4</v>
      </c>
      <c r="D490" s="2" t="n">
        <v>35913</v>
      </c>
      <c r="E490" s="62" t="n">
        <v>16</v>
      </c>
      <c r="F490" s="62" t="n">
        <v>14</v>
      </c>
      <c r="G490" s="62" t="n">
        <v>40</v>
      </c>
      <c r="H490" s="62" t="n">
        <v>57</v>
      </c>
      <c r="I490" s="50" t="n">
        <f aca="false">AVERAGE(G490:H490)</f>
        <v>48.5</v>
      </c>
      <c r="J490" s="37" t="s">
        <v>72</v>
      </c>
      <c r="K490" s="5" t="n">
        <v>27400</v>
      </c>
      <c r="L490" s="54" t="n">
        <v>17908</v>
      </c>
      <c r="M490" s="54" t="n">
        <v>5767.3</v>
      </c>
      <c r="N490" s="54" t="n">
        <v>0</v>
      </c>
      <c r="O490" s="63"/>
      <c r="P490" s="5" t="n">
        <v>12912</v>
      </c>
      <c r="Q490" s="54" t="n">
        <v>9738</v>
      </c>
      <c r="R490" s="63" t="n">
        <v>6645.055</v>
      </c>
      <c r="S490" s="54" t="n">
        <v>-186</v>
      </c>
      <c r="T490" s="54"/>
      <c r="U490" s="54" t="n">
        <v>-73.2376375</v>
      </c>
      <c r="V490" s="5" t="n">
        <v>15930</v>
      </c>
      <c r="W490" s="54" t="n">
        <v>14400</v>
      </c>
      <c r="X490" s="54" t="n">
        <v>0</v>
      </c>
      <c r="Y490" s="54" t="n">
        <v>0</v>
      </c>
      <c r="Z490" s="63" t="n">
        <v>-303</v>
      </c>
      <c r="AA490" s="54" t="n">
        <v>0</v>
      </c>
      <c r="AB490" s="53" t="n">
        <f aca="false">SUM(K490:Z490)</f>
        <v>110138.1173625</v>
      </c>
      <c r="AC490" s="54" t="n">
        <v>111465</v>
      </c>
      <c r="AD490" s="54" t="n">
        <v>35330</v>
      </c>
      <c r="AE490" s="54" t="n">
        <v>0</v>
      </c>
      <c r="AF490" s="54" t="n">
        <v>5236</v>
      </c>
      <c r="AG490" s="54" t="n">
        <v>0</v>
      </c>
      <c r="AH490" s="53" t="n">
        <f aca="false">SUM(AC490:AG490)</f>
        <v>152031</v>
      </c>
      <c r="AI490" s="55" t="n">
        <f aca="false">+AB490-L490-Q490</f>
        <v>82492.1173625</v>
      </c>
      <c r="AJ490" s="32" t="n">
        <f aca="false">L490+Q490</f>
        <v>27646</v>
      </c>
      <c r="AK490" s="56" t="s">
        <v>73</v>
      </c>
      <c r="AL490" s="56" t="s">
        <v>73</v>
      </c>
      <c r="AM490" s="56" t="n">
        <v>0</v>
      </c>
      <c r="AN490" s="32" t="n">
        <f aca="false">+AJ490-AM490</f>
        <v>27646</v>
      </c>
      <c r="AO490" s="32" t="n">
        <f aca="false">AC490-AJ490</f>
        <v>83819</v>
      </c>
      <c r="AP490" s="2" t="n">
        <v>35913</v>
      </c>
      <c r="AQ490" s="56" t="s">
        <v>73</v>
      </c>
      <c r="AR490" s="56" t="s">
        <v>73</v>
      </c>
      <c r="AS490" s="56" t="s">
        <v>73</v>
      </c>
      <c r="AX490" s="32" t="n">
        <f aca="false">+M490</f>
        <v>5767.3</v>
      </c>
      <c r="AY490" s="32" t="n">
        <f aca="false">+N490</f>
        <v>0</v>
      </c>
      <c r="AZ490" s="32" t="n">
        <f aca="false">+R490</f>
        <v>6645.055</v>
      </c>
      <c r="BA490" s="32" t="n">
        <f aca="false">+'load Info'!S490</f>
        <v>-186</v>
      </c>
      <c r="BB490" s="32" t="n">
        <f aca="false">+X490</f>
        <v>0</v>
      </c>
      <c r="BE490" s="57" t="n">
        <f aca="false">IF(AX490&lt;0,AX490,0)</f>
        <v>0</v>
      </c>
      <c r="BF490" s="57" t="n">
        <f aca="false">IF(AY490&lt;0,AY490,0)</f>
        <v>0</v>
      </c>
      <c r="BG490" s="57" t="n">
        <f aca="false">IF(AZ490&lt;0,AZ490,0)</f>
        <v>0</v>
      </c>
      <c r="BH490" s="57" t="n">
        <f aca="false">IF(BA490&lt;0,BA490,0)</f>
        <v>-186</v>
      </c>
      <c r="BI490" s="57" t="n">
        <f aca="false">IF(BB490&lt;0,BB490,0)</f>
        <v>0</v>
      </c>
      <c r="BJ490" s="32" t="n">
        <f aca="false">SUM(BE490:BI490)</f>
        <v>-186</v>
      </c>
    </row>
    <row r="491" customFormat="false" ht="12.75" hidden="false" customHeight="false" outlineLevel="0" collapsed="false">
      <c r="B491" s="9" t="n">
        <f aca="false">+MONTH(D491)</f>
        <v>4</v>
      </c>
      <c r="D491" s="2" t="n">
        <v>35914</v>
      </c>
      <c r="E491" s="62" t="n">
        <v>9</v>
      </c>
      <c r="F491" s="62" t="n">
        <v>6</v>
      </c>
      <c r="G491" s="62" t="n">
        <v>42</v>
      </c>
      <c r="H491" s="62" t="n">
        <v>70</v>
      </c>
      <c r="I491" s="50" t="n">
        <f aca="false">AVERAGE(G491:H491)</f>
        <v>56</v>
      </c>
      <c r="J491" s="37" t="s">
        <v>72</v>
      </c>
      <c r="K491" s="5" t="n">
        <v>27400</v>
      </c>
      <c r="L491" s="54" t="n">
        <v>17164</v>
      </c>
      <c r="M491" s="54" t="n">
        <v>-10292.7</v>
      </c>
      <c r="N491" s="54" t="n">
        <v>0</v>
      </c>
      <c r="O491" s="63"/>
      <c r="P491" s="5" t="n">
        <v>12912</v>
      </c>
      <c r="Q491" s="54" t="n">
        <v>5105</v>
      </c>
      <c r="R491" s="63" t="n">
        <v>-4097.2875</v>
      </c>
      <c r="S491" s="54" t="n">
        <v>-186</v>
      </c>
      <c r="T491" s="54"/>
      <c r="U491" s="54" t="n">
        <v>-34.79928125</v>
      </c>
      <c r="V491" s="5" t="n">
        <v>15930</v>
      </c>
      <c r="W491" s="54" t="n">
        <v>14400</v>
      </c>
      <c r="X491" s="54" t="n">
        <v>0</v>
      </c>
      <c r="Y491" s="54" t="n">
        <v>0</v>
      </c>
      <c r="Z491" s="63" t="n">
        <v>-303</v>
      </c>
      <c r="AA491" s="54" t="n">
        <v>0</v>
      </c>
      <c r="AB491" s="53" t="n">
        <f aca="false">SUM(K491:Z491)</f>
        <v>77997.21321875</v>
      </c>
      <c r="AC491" s="54" t="n">
        <v>75012</v>
      </c>
      <c r="AD491" s="54" t="n">
        <v>35987</v>
      </c>
      <c r="AE491" s="54" t="n">
        <v>0</v>
      </c>
      <c r="AF491" s="54" t="n">
        <v>3301</v>
      </c>
      <c r="AG491" s="54" t="n">
        <v>1</v>
      </c>
      <c r="AH491" s="53" t="n">
        <f aca="false">SUM(AC491:AG491)</f>
        <v>114301</v>
      </c>
      <c r="AI491" s="55" t="n">
        <f aca="false">+AB491-L491-Q491</f>
        <v>55728.21321875</v>
      </c>
      <c r="AJ491" s="32" t="n">
        <f aca="false">L491+Q491</f>
        <v>22269</v>
      </c>
      <c r="AK491" s="56" t="s">
        <v>73</v>
      </c>
      <c r="AL491" s="56" t="s">
        <v>73</v>
      </c>
      <c r="AM491" s="56" t="n">
        <v>0</v>
      </c>
      <c r="AN491" s="32" t="n">
        <f aca="false">+AJ491-AM491</f>
        <v>22269</v>
      </c>
      <c r="AO491" s="32" t="n">
        <f aca="false">AC491-AJ491</f>
        <v>52743</v>
      </c>
      <c r="AP491" s="2" t="n">
        <v>35914</v>
      </c>
      <c r="AQ491" s="56" t="s">
        <v>73</v>
      </c>
      <c r="AR491" s="56" t="s">
        <v>73</v>
      </c>
      <c r="AS491" s="56" t="s">
        <v>73</v>
      </c>
      <c r="AX491" s="32" t="n">
        <f aca="false">+M491</f>
        <v>-10292.7</v>
      </c>
      <c r="AY491" s="32" t="n">
        <f aca="false">+N491</f>
        <v>0</v>
      </c>
      <c r="AZ491" s="32" t="n">
        <f aca="false">+R491</f>
        <v>-4097.2875</v>
      </c>
      <c r="BA491" s="32" t="n">
        <f aca="false">+'load Info'!S491</f>
        <v>-186</v>
      </c>
      <c r="BB491" s="32" t="n">
        <f aca="false">+X491</f>
        <v>0</v>
      </c>
      <c r="BE491" s="57" t="n">
        <f aca="false">IF(AX491&lt;0,AX491,0)</f>
        <v>-10292.7</v>
      </c>
      <c r="BF491" s="57" t="n">
        <f aca="false">IF(AY491&lt;0,AY491,0)</f>
        <v>0</v>
      </c>
      <c r="BG491" s="57" t="n">
        <f aca="false">IF(AZ491&lt;0,AZ491,0)</f>
        <v>-4097.2875</v>
      </c>
      <c r="BH491" s="57" t="n">
        <f aca="false">IF(BA491&lt;0,BA491,0)</f>
        <v>-186</v>
      </c>
      <c r="BI491" s="57" t="n">
        <f aca="false">IF(BB491&lt;0,BB491,0)</f>
        <v>0</v>
      </c>
      <c r="BJ491" s="32" t="n">
        <f aca="false">SUM(BE491:BI491)</f>
        <v>-14575.9875</v>
      </c>
    </row>
    <row r="492" customFormat="false" ht="12.75" hidden="false" customHeight="false" outlineLevel="0" collapsed="false">
      <c r="B492" s="9" t="n">
        <f aca="false">+MONTH(D492)</f>
        <v>4</v>
      </c>
      <c r="D492" s="2" t="n">
        <v>35915</v>
      </c>
      <c r="E492" s="62" t="n">
        <v>0</v>
      </c>
      <c r="F492" s="62" t="n">
        <v>0</v>
      </c>
      <c r="G492" s="62" t="n">
        <v>53</v>
      </c>
      <c r="H492" s="62" t="n">
        <v>76</v>
      </c>
      <c r="I492" s="50" t="n">
        <f aca="false">AVERAGE(G492:H492)</f>
        <v>64.5</v>
      </c>
      <c r="J492" s="37" t="s">
        <v>72</v>
      </c>
      <c r="K492" s="5" t="n">
        <v>27400</v>
      </c>
      <c r="L492" s="54" t="n">
        <v>15773</v>
      </c>
      <c r="M492" s="54" t="n">
        <v>-12463.2</v>
      </c>
      <c r="N492" s="54" t="n">
        <v>0</v>
      </c>
      <c r="O492" s="63"/>
      <c r="P492" s="5" t="n">
        <v>12912</v>
      </c>
      <c r="Q492" s="54" t="n">
        <v>5111</v>
      </c>
      <c r="R492" s="63" t="n">
        <v>-15182.9175</v>
      </c>
      <c r="S492" s="54" t="n">
        <v>-186</v>
      </c>
      <c r="T492" s="54"/>
      <c r="U492" s="54" t="n">
        <v>-7.10020625</v>
      </c>
      <c r="V492" s="5" t="n">
        <v>15930</v>
      </c>
      <c r="W492" s="54" t="n">
        <v>14400</v>
      </c>
      <c r="X492" s="54" t="n">
        <v>0</v>
      </c>
      <c r="Y492" s="54" t="n">
        <v>0</v>
      </c>
      <c r="Z492" s="63" t="n">
        <v>-303</v>
      </c>
      <c r="AA492" s="54" t="n">
        <v>0</v>
      </c>
      <c r="AB492" s="53" t="n">
        <f aca="false">SUM(K492:Z492)</f>
        <v>63383.78229375</v>
      </c>
      <c r="AC492" s="54" t="n">
        <v>66337</v>
      </c>
      <c r="AD492" s="54" t="n">
        <v>38694</v>
      </c>
      <c r="AE492" s="54" t="n">
        <v>0</v>
      </c>
      <c r="AF492" s="54" t="n">
        <v>2684</v>
      </c>
      <c r="AG492" s="54" t="n">
        <v>1</v>
      </c>
      <c r="AH492" s="53" t="n">
        <f aca="false">SUM(AC492:AG492)</f>
        <v>107716</v>
      </c>
      <c r="AI492" s="55" t="n">
        <f aca="false">+AB492-L492-Q492</f>
        <v>42499.78229375</v>
      </c>
      <c r="AJ492" s="32" t="n">
        <f aca="false">L492+Q492</f>
        <v>20884</v>
      </c>
      <c r="AK492" s="56" t="s">
        <v>73</v>
      </c>
      <c r="AL492" s="56" t="s">
        <v>73</v>
      </c>
      <c r="AM492" s="56" t="n">
        <v>0</v>
      </c>
      <c r="AN492" s="32" t="n">
        <f aca="false">+AJ492-AM492</f>
        <v>20884</v>
      </c>
      <c r="AO492" s="32" t="n">
        <f aca="false">AC492-AJ492</f>
        <v>45453</v>
      </c>
      <c r="AP492" s="2" t="n">
        <v>35915</v>
      </c>
      <c r="AQ492" s="56" t="s">
        <v>73</v>
      </c>
      <c r="AR492" s="56" t="s">
        <v>73</v>
      </c>
      <c r="AS492" s="56" t="s">
        <v>73</v>
      </c>
      <c r="AX492" s="32" t="n">
        <f aca="false">+M492</f>
        <v>-12463.2</v>
      </c>
      <c r="AY492" s="32" t="n">
        <f aca="false">+N492</f>
        <v>0</v>
      </c>
      <c r="AZ492" s="32" t="n">
        <f aca="false">+R492</f>
        <v>-15182.9175</v>
      </c>
      <c r="BA492" s="32" t="n">
        <f aca="false">+'load Info'!S492</f>
        <v>-186</v>
      </c>
      <c r="BB492" s="32" t="n">
        <f aca="false">+X492</f>
        <v>0</v>
      </c>
      <c r="BE492" s="57" t="n">
        <f aca="false">IF(AX492&lt;0,AX492,0)</f>
        <v>-12463.2</v>
      </c>
      <c r="BF492" s="57" t="n">
        <f aca="false">IF(AY492&lt;0,AY492,0)</f>
        <v>0</v>
      </c>
      <c r="BG492" s="57" t="n">
        <f aca="false">IF(AZ492&lt;0,AZ492,0)</f>
        <v>-15182.9175</v>
      </c>
      <c r="BH492" s="57" t="n">
        <f aca="false">IF(BA492&lt;0,BA492,0)</f>
        <v>-186</v>
      </c>
      <c r="BI492" s="57" t="n">
        <f aca="false">IF(BB492&lt;0,BB492,0)</f>
        <v>0</v>
      </c>
      <c r="BJ492" s="32" t="n">
        <f aca="false">SUM(BE492:BI492)</f>
        <v>-27832.1175</v>
      </c>
    </row>
    <row r="493" customFormat="false" ht="12.75" hidden="false" customHeight="false" outlineLevel="0" collapsed="false">
      <c r="B493" s="9" t="n">
        <f aca="false">+MONTH(D493)</f>
        <v>5</v>
      </c>
      <c r="D493" s="2" t="n">
        <v>35916</v>
      </c>
      <c r="E493" s="62" t="n">
        <v>2</v>
      </c>
      <c r="F493" s="62" t="n">
        <v>4</v>
      </c>
      <c r="G493" s="62" t="n">
        <v>58</v>
      </c>
      <c r="H493" s="62" t="n">
        <v>67</v>
      </c>
      <c r="I493" s="50" t="n">
        <f aca="false">AVERAGE(G493:H493)</f>
        <v>62.5</v>
      </c>
      <c r="J493" s="37" t="s">
        <v>72</v>
      </c>
      <c r="K493" s="5" t="n">
        <v>12412</v>
      </c>
      <c r="L493" s="54" t="n">
        <v>18247</v>
      </c>
      <c r="M493" s="54" t="n">
        <v>-6119.35000000001</v>
      </c>
      <c r="N493" s="54" t="n">
        <v>0</v>
      </c>
      <c r="O493" s="63"/>
      <c r="P493" s="5" t="n">
        <v>10891</v>
      </c>
      <c r="Q493" s="54" t="n">
        <v>2114</v>
      </c>
      <c r="R493" s="63" t="n">
        <v>-9582.465</v>
      </c>
      <c r="S493" s="54" t="n">
        <v>-186</v>
      </c>
      <c r="T493" s="54"/>
      <c r="U493" s="54" t="n">
        <v>-8.5563375</v>
      </c>
      <c r="V493" s="5" t="n">
        <v>15930</v>
      </c>
      <c r="W493" s="54" t="n">
        <v>20000</v>
      </c>
      <c r="X493" s="54" t="n">
        <v>0</v>
      </c>
      <c r="Y493" s="54" t="n">
        <v>0</v>
      </c>
      <c r="Z493" s="63" t="n">
        <v>-359</v>
      </c>
      <c r="AA493" s="54" t="n">
        <v>0</v>
      </c>
      <c r="AB493" s="53" t="n">
        <f aca="false">SUM(K493:Z493)</f>
        <v>63338.6286625</v>
      </c>
      <c r="AC493" s="54" t="n">
        <v>63928</v>
      </c>
      <c r="AD493" s="54" t="n">
        <v>26246</v>
      </c>
      <c r="AE493" s="54" t="n">
        <v>0</v>
      </c>
      <c r="AF493" s="54" t="n">
        <v>2621</v>
      </c>
      <c r="AG493" s="54" t="n">
        <v>0</v>
      </c>
      <c r="AH493" s="53" t="n">
        <f aca="false">SUM(AC493:AG493)</f>
        <v>92795</v>
      </c>
      <c r="AI493" s="55" t="n">
        <f aca="false">+AB493-L493-Q493</f>
        <v>42977.6286625</v>
      </c>
      <c r="AJ493" s="32" t="n">
        <f aca="false">L493+Q493</f>
        <v>20361</v>
      </c>
      <c r="AK493" s="56" t="s">
        <v>73</v>
      </c>
      <c r="AL493" s="56" t="s">
        <v>73</v>
      </c>
      <c r="AM493" s="56" t="n">
        <v>0</v>
      </c>
      <c r="AN493" s="32" t="n">
        <f aca="false">+AJ493-AM493</f>
        <v>20361</v>
      </c>
      <c r="AO493" s="32" t="n">
        <f aca="false">AC493-AJ493</f>
        <v>43567</v>
      </c>
      <c r="AP493" s="2" t="n">
        <v>35916</v>
      </c>
      <c r="AQ493" s="56" t="s">
        <v>73</v>
      </c>
      <c r="AR493" s="56" t="s">
        <v>73</v>
      </c>
      <c r="AS493" s="56" t="s">
        <v>73</v>
      </c>
      <c r="AX493" s="32" t="n">
        <f aca="false">+M493</f>
        <v>-6119.35000000001</v>
      </c>
      <c r="AY493" s="32" t="n">
        <f aca="false">+N493</f>
        <v>0</v>
      </c>
      <c r="AZ493" s="32" t="n">
        <f aca="false">+R493</f>
        <v>-9582.465</v>
      </c>
      <c r="BA493" s="32" t="n">
        <f aca="false">+'load Info'!S493</f>
        <v>-186</v>
      </c>
      <c r="BB493" s="32" t="n">
        <f aca="false">+X493</f>
        <v>0</v>
      </c>
      <c r="BE493" s="57" t="n">
        <f aca="false">IF(AX493&lt;0,AX493,0)</f>
        <v>-6119.35000000001</v>
      </c>
      <c r="BF493" s="57" t="n">
        <f aca="false">IF(AY493&lt;0,AY493,0)</f>
        <v>0</v>
      </c>
      <c r="BG493" s="57" t="n">
        <f aca="false">IF(AZ493&lt;0,AZ493,0)</f>
        <v>-9582.465</v>
      </c>
      <c r="BH493" s="57" t="n">
        <f aca="false">IF(BA493&lt;0,BA493,0)</f>
        <v>-186</v>
      </c>
      <c r="BI493" s="57" t="n">
        <f aca="false">IF(BB493&lt;0,BB493,0)</f>
        <v>0</v>
      </c>
      <c r="BJ493" s="32" t="n">
        <f aca="false">SUM(BE493:BI493)</f>
        <v>-15887.815</v>
      </c>
    </row>
    <row r="494" customFormat="false" ht="12.75" hidden="false" customHeight="false" outlineLevel="0" collapsed="false">
      <c r="B494" s="9" t="n">
        <f aca="false">+MONTH(D494)</f>
        <v>5</v>
      </c>
      <c r="D494" s="2" t="n">
        <v>35917</v>
      </c>
      <c r="E494" s="62" t="n">
        <v>0</v>
      </c>
      <c r="F494" s="62" t="n">
        <v>1</v>
      </c>
      <c r="G494" s="62" t="n">
        <v>55</v>
      </c>
      <c r="H494" s="62" t="n">
        <v>74</v>
      </c>
      <c r="I494" s="50" t="n">
        <f aca="false">AVERAGE(G494:H494)</f>
        <v>64.5</v>
      </c>
      <c r="J494" s="37" t="s">
        <v>72</v>
      </c>
      <c r="K494" s="5" t="n">
        <v>12400</v>
      </c>
      <c r="L494" s="54" t="n">
        <v>20830</v>
      </c>
      <c r="M494" s="54" t="n">
        <v>-12754.7</v>
      </c>
      <c r="N494" s="54" t="n">
        <v>0</v>
      </c>
      <c r="O494" s="63"/>
      <c r="P494" s="5" t="n">
        <v>10891</v>
      </c>
      <c r="Q494" s="54" t="n">
        <v>2114</v>
      </c>
      <c r="R494" s="63" t="n">
        <v>-10151.885</v>
      </c>
      <c r="S494" s="54" t="n">
        <v>-186</v>
      </c>
      <c r="T494" s="54"/>
      <c r="U494" s="54" t="n">
        <v>-7.1327875</v>
      </c>
      <c r="V494" s="5" t="n">
        <v>11863</v>
      </c>
      <c r="W494" s="54" t="n">
        <v>24067</v>
      </c>
      <c r="X494" s="54" t="n">
        <v>0</v>
      </c>
      <c r="Y494" s="54" t="n">
        <v>0</v>
      </c>
      <c r="Z494" s="63" t="n">
        <v>-359</v>
      </c>
      <c r="AA494" s="54" t="n">
        <v>0</v>
      </c>
      <c r="AB494" s="53" t="n">
        <f aca="false">SUM(K494:Z494)</f>
        <v>58706.2822125</v>
      </c>
      <c r="AC494" s="54" t="n">
        <v>57385</v>
      </c>
      <c r="AD494" s="54" t="n">
        <v>0</v>
      </c>
      <c r="AE494" s="54" t="n">
        <v>0</v>
      </c>
      <c r="AF494" s="54" t="n">
        <v>1830</v>
      </c>
      <c r="AG494" s="54" t="n">
        <v>0</v>
      </c>
      <c r="AH494" s="53" t="n">
        <f aca="false">SUM(AC494:AG494)</f>
        <v>59215</v>
      </c>
      <c r="AI494" s="55" t="n">
        <f aca="false">+AB494-L494-Q494</f>
        <v>35762.2822125</v>
      </c>
      <c r="AJ494" s="32" t="n">
        <f aca="false">L494+Q494</f>
        <v>22944</v>
      </c>
      <c r="AK494" s="56" t="s">
        <v>73</v>
      </c>
      <c r="AL494" s="56" t="s">
        <v>73</v>
      </c>
      <c r="AM494" s="56" t="n">
        <v>0</v>
      </c>
      <c r="AN494" s="32" t="n">
        <f aca="false">+AJ494-AM494</f>
        <v>22944</v>
      </c>
      <c r="AO494" s="32" t="n">
        <f aca="false">AC494-AJ494</f>
        <v>34441</v>
      </c>
      <c r="AP494" s="2" t="n">
        <v>35917</v>
      </c>
      <c r="AQ494" s="56" t="s">
        <v>73</v>
      </c>
      <c r="AR494" s="56" t="s">
        <v>73</v>
      </c>
      <c r="AS494" s="56" t="s">
        <v>73</v>
      </c>
      <c r="AX494" s="32" t="n">
        <f aca="false">+M494</f>
        <v>-12754.7</v>
      </c>
      <c r="AY494" s="32" t="n">
        <f aca="false">+N494</f>
        <v>0</v>
      </c>
      <c r="AZ494" s="32" t="n">
        <f aca="false">+R494</f>
        <v>-10151.885</v>
      </c>
      <c r="BA494" s="32" t="n">
        <f aca="false">+'load Info'!S494</f>
        <v>-186</v>
      </c>
      <c r="BB494" s="32" t="n">
        <f aca="false">+X494</f>
        <v>0</v>
      </c>
      <c r="BE494" s="57" t="n">
        <f aca="false">IF(AX494&lt;0,AX494,0)</f>
        <v>-12754.7</v>
      </c>
      <c r="BF494" s="57" t="n">
        <f aca="false">IF(AY494&lt;0,AY494,0)</f>
        <v>0</v>
      </c>
      <c r="BG494" s="57" t="n">
        <f aca="false">IF(AZ494&lt;0,AZ494,0)</f>
        <v>-10151.885</v>
      </c>
      <c r="BH494" s="57" t="n">
        <f aca="false">IF(BA494&lt;0,BA494,0)</f>
        <v>-186</v>
      </c>
      <c r="BI494" s="57" t="n">
        <f aca="false">IF(BB494&lt;0,BB494,0)</f>
        <v>0</v>
      </c>
      <c r="BJ494" s="32" t="n">
        <f aca="false">SUM(BE494:BI494)</f>
        <v>-23092.585</v>
      </c>
    </row>
    <row r="495" customFormat="false" ht="12.75" hidden="false" customHeight="false" outlineLevel="0" collapsed="false">
      <c r="B495" s="9" t="n">
        <f aca="false">+MONTH(D495)</f>
        <v>5</v>
      </c>
      <c r="D495" s="2" t="n">
        <v>35918</v>
      </c>
      <c r="E495" s="62" t="n">
        <v>0</v>
      </c>
      <c r="F495" s="62" t="n">
        <v>0</v>
      </c>
      <c r="G495" s="62" t="n">
        <v>56</v>
      </c>
      <c r="H495" s="62" t="n">
        <v>81</v>
      </c>
      <c r="I495" s="50" t="n">
        <f aca="false">AVERAGE(G495:H495)</f>
        <v>68.5</v>
      </c>
      <c r="J495" s="37" t="s">
        <v>72</v>
      </c>
      <c r="K495" s="5" t="n">
        <v>12400</v>
      </c>
      <c r="L495" s="54" t="n">
        <v>20830</v>
      </c>
      <c r="M495" s="54" t="n">
        <v>-13353.7</v>
      </c>
      <c r="N495" s="54" t="n">
        <v>0</v>
      </c>
      <c r="O495" s="63"/>
      <c r="P495" s="5" t="n">
        <v>10891</v>
      </c>
      <c r="Q495" s="54" t="n">
        <v>2114</v>
      </c>
      <c r="R495" s="63" t="n">
        <v>-10214.04</v>
      </c>
      <c r="S495" s="54" t="n">
        <v>-186</v>
      </c>
      <c r="T495" s="54"/>
      <c r="U495" s="54" t="n">
        <v>-6.9774</v>
      </c>
      <c r="V495" s="5" t="n">
        <v>11863</v>
      </c>
      <c r="W495" s="54" t="n">
        <v>24067</v>
      </c>
      <c r="X495" s="54" t="n">
        <v>0</v>
      </c>
      <c r="Y495" s="54" t="n">
        <v>0</v>
      </c>
      <c r="Z495" s="63" t="n">
        <v>-359</v>
      </c>
      <c r="AA495" s="54" t="n">
        <v>0</v>
      </c>
      <c r="AB495" s="53" t="n">
        <f aca="false">SUM(K495:Z495)</f>
        <v>58045.2826</v>
      </c>
      <c r="AC495" s="54" t="n">
        <v>56798</v>
      </c>
      <c r="AD495" s="54" t="n">
        <v>8861</v>
      </c>
      <c r="AE495" s="54" t="n">
        <v>0</v>
      </c>
      <c r="AF495" s="54" t="n">
        <v>1266</v>
      </c>
      <c r="AG495" s="54" t="n">
        <v>0</v>
      </c>
      <c r="AH495" s="53" t="n">
        <f aca="false">SUM(AC495:AG495)</f>
        <v>66925</v>
      </c>
      <c r="AI495" s="55" t="n">
        <f aca="false">+AB495-L495-Q495</f>
        <v>35101.2826</v>
      </c>
      <c r="AJ495" s="32" t="n">
        <f aca="false">L495+Q495</f>
        <v>22944</v>
      </c>
      <c r="AK495" s="56" t="s">
        <v>73</v>
      </c>
      <c r="AL495" s="56" t="s">
        <v>73</v>
      </c>
      <c r="AM495" s="56" t="n">
        <v>0</v>
      </c>
      <c r="AN495" s="32" t="n">
        <f aca="false">+AJ495-AM495</f>
        <v>22944</v>
      </c>
      <c r="AO495" s="32" t="n">
        <f aca="false">AC495-AJ495</f>
        <v>33854</v>
      </c>
      <c r="AP495" s="2" t="n">
        <v>35918</v>
      </c>
      <c r="AQ495" s="56" t="s">
        <v>73</v>
      </c>
      <c r="AR495" s="56" t="s">
        <v>73</v>
      </c>
      <c r="AS495" s="56" t="s">
        <v>73</v>
      </c>
      <c r="AX495" s="32" t="n">
        <f aca="false">+M495</f>
        <v>-13353.7</v>
      </c>
      <c r="AY495" s="32" t="n">
        <f aca="false">+N495</f>
        <v>0</v>
      </c>
      <c r="AZ495" s="32" t="n">
        <f aca="false">+R495</f>
        <v>-10214.04</v>
      </c>
      <c r="BA495" s="32" t="n">
        <f aca="false">+'load Info'!S495</f>
        <v>-186</v>
      </c>
      <c r="BB495" s="32" t="n">
        <f aca="false">+X495</f>
        <v>0</v>
      </c>
      <c r="BE495" s="57" t="n">
        <f aca="false">IF(AX495&lt;0,AX495,0)</f>
        <v>-13353.7</v>
      </c>
      <c r="BF495" s="57" t="n">
        <f aca="false">IF(AY495&lt;0,AY495,0)</f>
        <v>0</v>
      </c>
      <c r="BG495" s="57" t="n">
        <f aca="false">IF(AZ495&lt;0,AZ495,0)</f>
        <v>-10214.04</v>
      </c>
      <c r="BH495" s="57" t="n">
        <f aca="false">IF(BA495&lt;0,BA495,0)</f>
        <v>-186</v>
      </c>
      <c r="BI495" s="57" t="n">
        <f aca="false">IF(BB495&lt;0,BB495,0)</f>
        <v>0</v>
      </c>
      <c r="BJ495" s="32" t="n">
        <f aca="false">SUM(BE495:BI495)</f>
        <v>-23753.74</v>
      </c>
    </row>
    <row r="496" customFormat="false" ht="12.75" hidden="false" customHeight="false" outlineLevel="0" collapsed="false">
      <c r="B496" s="9" t="n">
        <f aca="false">+MONTH(D496)</f>
        <v>5</v>
      </c>
      <c r="D496" s="2" t="n">
        <v>35919</v>
      </c>
      <c r="E496" s="62" t="n">
        <v>0</v>
      </c>
      <c r="F496" s="62" t="n">
        <v>1</v>
      </c>
      <c r="G496" s="62" t="n">
        <v>59</v>
      </c>
      <c r="H496" s="62" t="n">
        <v>76</v>
      </c>
      <c r="I496" s="50" t="n">
        <f aca="false">AVERAGE(G496:H496)</f>
        <v>67.5</v>
      </c>
      <c r="J496" s="37" t="s">
        <v>72</v>
      </c>
      <c r="K496" s="5" t="n">
        <v>12400</v>
      </c>
      <c r="L496" s="54" t="n">
        <v>18830</v>
      </c>
      <c r="M496" s="54" t="n">
        <v>-10712.35</v>
      </c>
      <c r="N496" s="54" t="n">
        <v>0</v>
      </c>
      <c r="O496" s="63"/>
      <c r="P496" s="5" t="n">
        <v>10891</v>
      </c>
      <c r="Q496" s="54" t="n">
        <v>2114</v>
      </c>
      <c r="R496" s="63" t="n">
        <v>-12262.1475</v>
      </c>
      <c r="S496" s="54" t="n">
        <v>-186</v>
      </c>
      <c r="T496" s="54"/>
      <c r="U496" s="54" t="n">
        <v>-1.85713125</v>
      </c>
      <c r="V496" s="5" t="n">
        <v>11863</v>
      </c>
      <c r="W496" s="54" t="n">
        <v>24067</v>
      </c>
      <c r="X496" s="54" t="n">
        <v>0</v>
      </c>
      <c r="Y496" s="54" t="n">
        <v>0</v>
      </c>
      <c r="Z496" s="63" t="n">
        <v>-359</v>
      </c>
      <c r="AA496" s="54" t="n">
        <v>0</v>
      </c>
      <c r="AB496" s="53" t="n">
        <f aca="false">SUM(K496:Z496)</f>
        <v>56643.64536875</v>
      </c>
      <c r="AC496" s="54" t="n">
        <v>62816</v>
      </c>
      <c r="AD496" s="54" t="n">
        <v>14276</v>
      </c>
      <c r="AE496" s="54" t="n">
        <v>0</v>
      </c>
      <c r="AF496" s="54" t="n">
        <v>2365</v>
      </c>
      <c r="AG496" s="54" t="n">
        <v>0</v>
      </c>
      <c r="AH496" s="53" t="n">
        <f aca="false">SUM(AC496:AG496)</f>
        <v>79457</v>
      </c>
      <c r="AI496" s="55" t="n">
        <f aca="false">+AB496-L496-Q496</f>
        <v>35699.64536875</v>
      </c>
      <c r="AJ496" s="32" t="n">
        <f aca="false">L496+Q496</f>
        <v>20944</v>
      </c>
      <c r="AK496" s="56" t="s">
        <v>73</v>
      </c>
      <c r="AL496" s="56" t="s">
        <v>73</v>
      </c>
      <c r="AM496" s="56" t="n">
        <v>0</v>
      </c>
      <c r="AN496" s="32" t="n">
        <f aca="false">+AJ496-AM496</f>
        <v>20944</v>
      </c>
      <c r="AO496" s="32" t="n">
        <f aca="false">AC496-AJ496</f>
        <v>41872</v>
      </c>
      <c r="AP496" s="2" t="n">
        <v>35919</v>
      </c>
      <c r="AQ496" s="56" t="s">
        <v>73</v>
      </c>
      <c r="AR496" s="56" t="s">
        <v>73</v>
      </c>
      <c r="AS496" s="56" t="s">
        <v>73</v>
      </c>
      <c r="AX496" s="32" t="n">
        <f aca="false">+M496</f>
        <v>-10712.35</v>
      </c>
      <c r="AY496" s="32" t="n">
        <f aca="false">+N496</f>
        <v>0</v>
      </c>
      <c r="AZ496" s="32" t="n">
        <f aca="false">+R496</f>
        <v>-12262.1475</v>
      </c>
      <c r="BA496" s="32" t="n">
        <f aca="false">+'load Info'!S496</f>
        <v>-186</v>
      </c>
      <c r="BB496" s="32" t="n">
        <f aca="false">+X496</f>
        <v>0</v>
      </c>
      <c r="BE496" s="57" t="n">
        <f aca="false">IF(AX496&lt;0,AX496,0)</f>
        <v>-10712.35</v>
      </c>
      <c r="BF496" s="57" t="n">
        <f aca="false">IF(AY496&lt;0,AY496,0)</f>
        <v>0</v>
      </c>
      <c r="BG496" s="57" t="n">
        <f aca="false">IF(AZ496&lt;0,AZ496,0)</f>
        <v>-12262.1475</v>
      </c>
      <c r="BH496" s="57" t="n">
        <f aca="false">IF(BA496&lt;0,BA496,0)</f>
        <v>-186</v>
      </c>
      <c r="BI496" s="57" t="n">
        <f aca="false">IF(BB496&lt;0,BB496,0)</f>
        <v>0</v>
      </c>
      <c r="BJ496" s="32" t="n">
        <f aca="false">SUM(BE496:BI496)</f>
        <v>-23160.4975</v>
      </c>
    </row>
    <row r="497" customFormat="false" ht="12.75" hidden="false" customHeight="false" outlineLevel="0" collapsed="false">
      <c r="B497" s="9" t="n">
        <f aca="false">+MONTH(D497)</f>
        <v>5</v>
      </c>
      <c r="D497" s="2" t="n">
        <v>35920</v>
      </c>
      <c r="E497" s="62" t="n">
        <v>0</v>
      </c>
      <c r="F497" s="62" t="n">
        <v>0</v>
      </c>
      <c r="G497" s="62" t="n">
        <v>59</v>
      </c>
      <c r="H497" s="62" t="n">
        <v>75</v>
      </c>
      <c r="I497" s="50" t="n">
        <f aca="false">AVERAGE(G497:H497)</f>
        <v>67</v>
      </c>
      <c r="J497" s="37" t="s">
        <v>72</v>
      </c>
      <c r="K497" s="5" t="n">
        <v>12400</v>
      </c>
      <c r="L497" s="54" t="n">
        <v>20965</v>
      </c>
      <c r="M497" s="54" t="n">
        <v>-16009.7</v>
      </c>
      <c r="N497" s="54" t="n">
        <v>0</v>
      </c>
      <c r="O497" s="63"/>
      <c r="P497" s="5" t="n">
        <v>10891</v>
      </c>
      <c r="Q497" s="54" t="n">
        <v>2114</v>
      </c>
      <c r="R497" s="63" t="n">
        <v>-12238.0875</v>
      </c>
      <c r="S497" s="54" t="n">
        <v>-186</v>
      </c>
      <c r="T497" s="54"/>
      <c r="U497" s="54" t="n">
        <v>-1.91728125</v>
      </c>
      <c r="V497" s="5" t="n">
        <v>11863</v>
      </c>
      <c r="W497" s="54" t="n">
        <v>24067</v>
      </c>
      <c r="X497" s="54" t="n">
        <v>0</v>
      </c>
      <c r="Y497" s="54" t="n">
        <v>0</v>
      </c>
      <c r="Z497" s="63" t="n">
        <v>-359</v>
      </c>
      <c r="AA497" s="54" t="n">
        <v>0</v>
      </c>
      <c r="AB497" s="53" t="n">
        <f aca="false">SUM(K497:Z497)</f>
        <v>53505.29521875</v>
      </c>
      <c r="AC497" s="54" t="n">
        <v>61114</v>
      </c>
      <c r="AD497" s="54" t="n">
        <v>4588</v>
      </c>
      <c r="AE497" s="54" t="n">
        <v>0</v>
      </c>
      <c r="AF497" s="54" t="n">
        <v>2423</v>
      </c>
      <c r="AG497" s="54" t="n">
        <v>1</v>
      </c>
      <c r="AH497" s="53" t="n">
        <f aca="false">SUM(AC497:AG497)</f>
        <v>68126</v>
      </c>
      <c r="AI497" s="55" t="n">
        <f aca="false">+AB497-L497-Q497</f>
        <v>30426.29521875</v>
      </c>
      <c r="AJ497" s="32" t="n">
        <f aca="false">L497+Q497</f>
        <v>23079</v>
      </c>
      <c r="AK497" s="56" t="s">
        <v>73</v>
      </c>
      <c r="AL497" s="56" t="s">
        <v>73</v>
      </c>
      <c r="AM497" s="56" t="n">
        <v>0</v>
      </c>
      <c r="AN497" s="32" t="n">
        <f aca="false">+AJ497-AM497</f>
        <v>23079</v>
      </c>
      <c r="AO497" s="32" t="n">
        <f aca="false">AC497-AJ497</f>
        <v>38035</v>
      </c>
      <c r="AP497" s="2" t="n">
        <v>35920</v>
      </c>
      <c r="AQ497" s="56" t="s">
        <v>73</v>
      </c>
      <c r="AR497" s="56" t="s">
        <v>73</v>
      </c>
      <c r="AS497" s="56" t="s">
        <v>73</v>
      </c>
      <c r="AX497" s="32" t="n">
        <f aca="false">+M497</f>
        <v>-16009.7</v>
      </c>
      <c r="AY497" s="32" t="n">
        <f aca="false">+N497</f>
        <v>0</v>
      </c>
      <c r="AZ497" s="32" t="n">
        <f aca="false">+R497</f>
        <v>-12238.0875</v>
      </c>
      <c r="BA497" s="32" t="n">
        <f aca="false">+'load Info'!S497</f>
        <v>-186</v>
      </c>
      <c r="BB497" s="32" t="n">
        <f aca="false">+X497</f>
        <v>0</v>
      </c>
      <c r="BE497" s="57" t="n">
        <f aca="false">IF(AX497&lt;0,AX497,0)</f>
        <v>-16009.7</v>
      </c>
      <c r="BF497" s="57" t="n">
        <f aca="false">IF(AY497&lt;0,AY497,0)</f>
        <v>0</v>
      </c>
      <c r="BG497" s="57" t="n">
        <f aca="false">IF(AZ497&lt;0,AZ497,0)</f>
        <v>-12238.0875</v>
      </c>
      <c r="BH497" s="57" t="n">
        <f aca="false">IF(BA497&lt;0,BA497,0)</f>
        <v>-186</v>
      </c>
      <c r="BI497" s="57" t="n">
        <f aca="false">IF(BB497&lt;0,BB497,0)</f>
        <v>0</v>
      </c>
      <c r="BJ497" s="32" t="n">
        <f aca="false">SUM(BE497:BI497)</f>
        <v>-28433.7875</v>
      </c>
    </row>
    <row r="498" customFormat="false" ht="12.75" hidden="false" customHeight="false" outlineLevel="0" collapsed="false">
      <c r="B498" s="9" t="n">
        <f aca="false">+MONTH(D498)</f>
        <v>5</v>
      </c>
      <c r="D498" s="2" t="n">
        <v>35921</v>
      </c>
      <c r="E498" s="62" t="n">
        <v>0</v>
      </c>
      <c r="F498" s="62" t="n">
        <v>0</v>
      </c>
      <c r="G498" s="62" t="n">
        <v>59</v>
      </c>
      <c r="H498" s="62" t="n">
        <v>73</v>
      </c>
      <c r="I498" s="50" t="n">
        <f aca="false">AVERAGE(G498:H498)</f>
        <v>66</v>
      </c>
      <c r="J498" s="37" t="s">
        <v>72</v>
      </c>
      <c r="K498" s="5" t="n">
        <v>12400</v>
      </c>
      <c r="L498" s="54" t="n">
        <v>20965</v>
      </c>
      <c r="M498" s="54" t="n">
        <v>-8335.69999999999</v>
      </c>
      <c r="N498" s="54" t="n">
        <v>0</v>
      </c>
      <c r="O498" s="63"/>
      <c r="P498" s="5" t="n">
        <v>10891</v>
      </c>
      <c r="Q498" s="54" t="n">
        <v>2114</v>
      </c>
      <c r="R498" s="63" t="n">
        <v>-12264.1525</v>
      </c>
      <c r="S498" s="54" t="n">
        <v>-186</v>
      </c>
      <c r="T498" s="54"/>
      <c r="U498" s="54" t="n">
        <v>-1.85211875</v>
      </c>
      <c r="V498" s="5" t="n">
        <v>0</v>
      </c>
      <c r="W498" s="54" t="n">
        <v>35931</v>
      </c>
      <c r="X498" s="54" t="n">
        <v>0</v>
      </c>
      <c r="Y498" s="54" t="n">
        <v>0</v>
      </c>
      <c r="Z498" s="63" t="n">
        <v>-359</v>
      </c>
      <c r="AA498" s="54" t="n">
        <v>0</v>
      </c>
      <c r="AB498" s="53" t="n">
        <f aca="false">SUM(K498:Z498)</f>
        <v>61154.29538125</v>
      </c>
      <c r="AC498" s="54" t="n">
        <v>61155</v>
      </c>
      <c r="AD498" s="54" t="n">
        <v>6</v>
      </c>
      <c r="AE498" s="54" t="n">
        <v>2383</v>
      </c>
      <c r="AF498" s="54" t="n">
        <v>1915</v>
      </c>
      <c r="AG498" s="54" t="n">
        <v>0</v>
      </c>
      <c r="AH498" s="53" t="n">
        <f aca="false">SUM(AC498:AG498)</f>
        <v>65459</v>
      </c>
      <c r="AI498" s="55" t="n">
        <f aca="false">+AB498-L498-Q498</f>
        <v>38075.29538125</v>
      </c>
      <c r="AJ498" s="32" t="n">
        <f aca="false">L498+Q498</f>
        <v>23079</v>
      </c>
      <c r="AK498" s="56" t="s">
        <v>73</v>
      </c>
      <c r="AL498" s="56" t="s">
        <v>73</v>
      </c>
      <c r="AM498" s="56" t="n">
        <v>0</v>
      </c>
      <c r="AN498" s="32" t="n">
        <f aca="false">+AJ498-AM498</f>
        <v>23079</v>
      </c>
      <c r="AO498" s="32" t="n">
        <f aca="false">AC498-AJ498</f>
        <v>38076</v>
      </c>
      <c r="AP498" s="2" t="n">
        <v>35921</v>
      </c>
      <c r="AQ498" s="56" t="s">
        <v>73</v>
      </c>
      <c r="AR498" s="56" t="s">
        <v>73</v>
      </c>
      <c r="AS498" s="56" t="s">
        <v>73</v>
      </c>
      <c r="AX498" s="32" t="n">
        <f aca="false">+M498</f>
        <v>-8335.69999999999</v>
      </c>
      <c r="AY498" s="32" t="n">
        <f aca="false">+N498</f>
        <v>0</v>
      </c>
      <c r="AZ498" s="32" t="n">
        <f aca="false">+R498</f>
        <v>-12264.1525</v>
      </c>
      <c r="BA498" s="32" t="n">
        <f aca="false">+'load Info'!S498</f>
        <v>-186</v>
      </c>
      <c r="BB498" s="32" t="n">
        <f aca="false">+X498</f>
        <v>0</v>
      </c>
      <c r="BE498" s="57" t="n">
        <f aca="false">IF(AX498&lt;0,AX498,0)</f>
        <v>-8335.69999999999</v>
      </c>
      <c r="BF498" s="57" t="n">
        <f aca="false">IF(AY498&lt;0,AY498,0)</f>
        <v>0</v>
      </c>
      <c r="BG498" s="57" t="n">
        <f aca="false">IF(AZ498&lt;0,AZ498,0)</f>
        <v>-12264.1525</v>
      </c>
      <c r="BH498" s="57" t="n">
        <f aca="false">IF(BA498&lt;0,BA498,0)</f>
        <v>-186</v>
      </c>
      <c r="BI498" s="57" t="n">
        <f aca="false">IF(BB498&lt;0,BB498,0)</f>
        <v>0</v>
      </c>
      <c r="BJ498" s="32" t="n">
        <f aca="false">SUM(BE498:BI498)</f>
        <v>-20785.8525</v>
      </c>
    </row>
    <row r="499" customFormat="false" ht="12.75" hidden="false" customHeight="false" outlineLevel="0" collapsed="false">
      <c r="B499" s="9" t="n">
        <f aca="false">+MONTH(D499)</f>
        <v>5</v>
      </c>
      <c r="D499" s="2" t="n">
        <v>35922</v>
      </c>
      <c r="E499" s="62" t="n">
        <v>0</v>
      </c>
      <c r="F499" s="62" t="n">
        <v>0</v>
      </c>
      <c r="G499" s="62" t="n">
        <v>59</v>
      </c>
      <c r="H499" s="62" t="n">
        <v>73</v>
      </c>
      <c r="I499" s="50" t="n">
        <f aca="false">AVERAGE(G499:H499)</f>
        <v>66</v>
      </c>
      <c r="J499" s="37" t="s">
        <v>72</v>
      </c>
      <c r="K499" s="5" t="n">
        <v>12400</v>
      </c>
      <c r="L499" s="54" t="n">
        <v>21465</v>
      </c>
      <c r="M499" s="54" t="n">
        <v>-10774.7</v>
      </c>
      <c r="N499" s="54" t="n">
        <v>0</v>
      </c>
      <c r="O499" s="63"/>
      <c r="P499" s="5" t="n">
        <v>10891</v>
      </c>
      <c r="Q499" s="54" t="n">
        <v>2114</v>
      </c>
      <c r="R499" s="63" t="n">
        <v>-12294.2275</v>
      </c>
      <c r="S499" s="54" t="n">
        <v>-186</v>
      </c>
      <c r="T499" s="54"/>
      <c r="U499" s="54" t="n">
        <v>-1.77693125</v>
      </c>
      <c r="V499" s="5" t="n">
        <v>0</v>
      </c>
      <c r="W499" s="54" t="n">
        <v>35930</v>
      </c>
      <c r="X499" s="54" t="n">
        <v>0</v>
      </c>
      <c r="Y499" s="54" t="n">
        <v>0</v>
      </c>
      <c r="Z499" s="63" t="n">
        <v>-359</v>
      </c>
      <c r="AA499" s="54" t="n">
        <v>0</v>
      </c>
      <c r="AB499" s="53" t="n">
        <f aca="false">SUM(K499:Z499)</f>
        <v>59184.29556875</v>
      </c>
      <c r="AC499" s="54" t="n">
        <v>59185</v>
      </c>
      <c r="AD499" s="54" t="n">
        <v>0</v>
      </c>
      <c r="AE499" s="54" t="n">
        <v>23</v>
      </c>
      <c r="AF499" s="54" t="n">
        <v>2</v>
      </c>
      <c r="AG499" s="54" t="n">
        <v>0</v>
      </c>
      <c r="AH499" s="53" t="n">
        <f aca="false">SUM(AC499:AG499)</f>
        <v>59210</v>
      </c>
      <c r="AI499" s="55" t="n">
        <f aca="false">+AB499-L499-Q499</f>
        <v>35605.29556875</v>
      </c>
      <c r="AJ499" s="32" t="n">
        <f aca="false">L499+Q499</f>
        <v>23579</v>
      </c>
      <c r="AK499" s="56" t="s">
        <v>73</v>
      </c>
      <c r="AL499" s="56" t="s">
        <v>73</v>
      </c>
      <c r="AM499" s="56" t="n">
        <v>0</v>
      </c>
      <c r="AN499" s="32" t="n">
        <f aca="false">+AJ499-AM499</f>
        <v>23579</v>
      </c>
      <c r="AO499" s="32" t="n">
        <f aca="false">AC499-AJ499</f>
        <v>35606</v>
      </c>
      <c r="AP499" s="2" t="n">
        <v>35922</v>
      </c>
      <c r="AQ499" s="56" t="s">
        <v>73</v>
      </c>
      <c r="AR499" s="56" t="s">
        <v>73</v>
      </c>
      <c r="AS499" s="56" t="s">
        <v>73</v>
      </c>
      <c r="AX499" s="32" t="n">
        <f aca="false">+M499</f>
        <v>-10774.7</v>
      </c>
      <c r="AY499" s="32" t="n">
        <f aca="false">+N499</f>
        <v>0</v>
      </c>
      <c r="AZ499" s="32" t="n">
        <f aca="false">+R499</f>
        <v>-12294.2275</v>
      </c>
      <c r="BA499" s="32" t="n">
        <f aca="false">+'load Info'!S499</f>
        <v>-186</v>
      </c>
      <c r="BB499" s="32" t="n">
        <f aca="false">+X499</f>
        <v>0</v>
      </c>
      <c r="BE499" s="57" t="n">
        <f aca="false">IF(AX499&lt;0,AX499,0)</f>
        <v>-10774.7</v>
      </c>
      <c r="BF499" s="57" t="n">
        <f aca="false">IF(AY499&lt;0,AY499,0)</f>
        <v>0</v>
      </c>
      <c r="BG499" s="57" t="n">
        <f aca="false">IF(AZ499&lt;0,AZ499,0)</f>
        <v>-12294.2275</v>
      </c>
      <c r="BH499" s="57" t="n">
        <f aca="false">IF(BA499&lt;0,BA499,0)</f>
        <v>-186</v>
      </c>
      <c r="BI499" s="57" t="n">
        <f aca="false">IF(BB499&lt;0,BB499,0)</f>
        <v>0</v>
      </c>
      <c r="BJ499" s="32" t="n">
        <f aca="false">SUM(BE499:BI499)</f>
        <v>-23254.9275</v>
      </c>
    </row>
    <row r="500" customFormat="false" ht="12.75" hidden="false" customHeight="false" outlineLevel="0" collapsed="false">
      <c r="B500" s="9" t="n">
        <f aca="false">+MONTH(D500)</f>
        <v>5</v>
      </c>
      <c r="D500" s="2" t="n">
        <v>35923</v>
      </c>
      <c r="E500" s="62" t="n">
        <v>0</v>
      </c>
      <c r="F500" s="62" t="n">
        <v>3</v>
      </c>
      <c r="G500" s="62" t="n">
        <v>57</v>
      </c>
      <c r="H500" s="62" t="n">
        <v>75</v>
      </c>
      <c r="I500" s="50" t="n">
        <f aca="false">AVERAGE(G500:H500)</f>
        <v>66</v>
      </c>
      <c r="J500" s="37" t="s">
        <v>72</v>
      </c>
      <c r="K500" s="5" t="n">
        <v>12400</v>
      </c>
      <c r="L500" s="54" t="n">
        <v>21465</v>
      </c>
      <c r="M500" s="54" t="n">
        <v>-10140.7</v>
      </c>
      <c r="N500" s="54" t="n">
        <v>0</v>
      </c>
      <c r="O500" s="63"/>
      <c r="P500" s="5" t="n">
        <v>10891</v>
      </c>
      <c r="Q500" s="54" t="n">
        <v>2114</v>
      </c>
      <c r="R500" s="63" t="n">
        <v>-12288.2125</v>
      </c>
      <c r="S500" s="54" t="n">
        <v>-186</v>
      </c>
      <c r="T500" s="54"/>
      <c r="U500" s="54" t="n">
        <v>-1.79196875</v>
      </c>
      <c r="V500" s="5" t="n">
        <v>0</v>
      </c>
      <c r="W500" s="54" t="n">
        <v>35930</v>
      </c>
      <c r="X500" s="54" t="n">
        <v>0</v>
      </c>
      <c r="Y500" s="54" t="n">
        <v>0</v>
      </c>
      <c r="Z500" s="63" t="n">
        <v>-359</v>
      </c>
      <c r="AA500" s="54" t="n">
        <v>0</v>
      </c>
      <c r="AB500" s="53" t="n">
        <f aca="false">SUM(K500:Z500)</f>
        <v>59824.29553125</v>
      </c>
      <c r="AC500" s="54" t="n">
        <v>59823</v>
      </c>
      <c r="AD500" s="54" t="n">
        <v>0</v>
      </c>
      <c r="AE500" s="54" t="n">
        <v>0</v>
      </c>
      <c r="AF500" s="54" t="n">
        <v>2</v>
      </c>
      <c r="AG500" s="54" t="n">
        <v>0</v>
      </c>
      <c r="AH500" s="53" t="n">
        <f aca="false">SUM(AC500:AG500)</f>
        <v>59825</v>
      </c>
      <c r="AI500" s="55" t="n">
        <f aca="false">+AB500-L500-Q500</f>
        <v>36245.29553125</v>
      </c>
      <c r="AJ500" s="32" t="n">
        <f aca="false">L500+Q500</f>
        <v>23579</v>
      </c>
      <c r="AK500" s="56" t="s">
        <v>73</v>
      </c>
      <c r="AL500" s="56" t="s">
        <v>73</v>
      </c>
      <c r="AM500" s="56" t="n">
        <v>0</v>
      </c>
      <c r="AN500" s="32" t="n">
        <f aca="false">+AJ500-AM500</f>
        <v>23579</v>
      </c>
      <c r="AO500" s="32" t="n">
        <f aca="false">AC500-AJ500</f>
        <v>36244</v>
      </c>
      <c r="AP500" s="2" t="n">
        <v>35923</v>
      </c>
      <c r="AQ500" s="56" t="s">
        <v>73</v>
      </c>
      <c r="AR500" s="56" t="s">
        <v>73</v>
      </c>
      <c r="AS500" s="56" t="s">
        <v>73</v>
      </c>
      <c r="AX500" s="32" t="n">
        <f aca="false">+M500</f>
        <v>-10140.7</v>
      </c>
      <c r="AY500" s="32" t="n">
        <f aca="false">+N500</f>
        <v>0</v>
      </c>
      <c r="AZ500" s="32" t="n">
        <f aca="false">+R500</f>
        <v>-12288.2125</v>
      </c>
      <c r="BA500" s="32" t="n">
        <f aca="false">+'load Info'!S500</f>
        <v>-186</v>
      </c>
      <c r="BB500" s="32" t="n">
        <f aca="false">+X500</f>
        <v>0</v>
      </c>
      <c r="BE500" s="57" t="n">
        <f aca="false">IF(AX500&lt;0,AX500,0)</f>
        <v>-10140.7</v>
      </c>
      <c r="BF500" s="57" t="n">
        <f aca="false">IF(AY500&lt;0,AY500,0)</f>
        <v>0</v>
      </c>
      <c r="BG500" s="57" t="n">
        <f aca="false">IF(AZ500&lt;0,AZ500,0)</f>
        <v>-12288.2125</v>
      </c>
      <c r="BH500" s="57" t="n">
        <f aca="false">IF(BA500&lt;0,BA500,0)</f>
        <v>-186</v>
      </c>
      <c r="BI500" s="57" t="n">
        <f aca="false">IF(BB500&lt;0,BB500,0)</f>
        <v>0</v>
      </c>
      <c r="BJ500" s="32" t="n">
        <f aca="false">SUM(BE500:BI500)</f>
        <v>-22614.9125</v>
      </c>
    </row>
    <row r="501" customFormat="false" ht="12.75" hidden="false" customHeight="false" outlineLevel="0" collapsed="false">
      <c r="B501" s="9" t="n">
        <f aca="false">+MONTH(D501)</f>
        <v>5</v>
      </c>
      <c r="D501" s="2" t="n">
        <v>35924</v>
      </c>
      <c r="E501" s="62" t="n">
        <v>2</v>
      </c>
      <c r="F501" s="62" t="n">
        <v>3</v>
      </c>
      <c r="G501" s="62" t="n">
        <v>59</v>
      </c>
      <c r="H501" s="62" t="n">
        <v>66</v>
      </c>
      <c r="I501" s="50" t="n">
        <f aca="false">AVERAGE(G501:H501)</f>
        <v>62.5</v>
      </c>
      <c r="J501" s="37" t="s">
        <v>72</v>
      </c>
      <c r="K501" s="5" t="n">
        <v>12400</v>
      </c>
      <c r="L501" s="54" t="n">
        <v>21788</v>
      </c>
      <c r="M501" s="54" t="n">
        <v>-10548.7</v>
      </c>
      <c r="N501" s="54" t="n">
        <v>0</v>
      </c>
      <c r="O501" s="63"/>
      <c r="P501" s="5" t="n">
        <v>10891</v>
      </c>
      <c r="Q501" s="54" t="n">
        <v>2114</v>
      </c>
      <c r="R501" s="63" t="n">
        <v>-3211.5775</v>
      </c>
      <c r="S501" s="54" t="n">
        <v>-186</v>
      </c>
      <c r="T501" s="54"/>
      <c r="U501" s="54" t="n">
        <v>-24.48355625</v>
      </c>
      <c r="V501" s="5" t="n">
        <v>0</v>
      </c>
      <c r="W501" s="54" t="n">
        <v>35930</v>
      </c>
      <c r="X501" s="54" t="n">
        <v>0</v>
      </c>
      <c r="Y501" s="54" t="n">
        <v>0</v>
      </c>
      <c r="Z501" s="63" t="n">
        <v>-359</v>
      </c>
      <c r="AA501" s="54" t="n">
        <v>0</v>
      </c>
      <c r="AB501" s="53" t="n">
        <f aca="false">SUM(K501:Z501)</f>
        <v>68793.23894375</v>
      </c>
      <c r="AC501" s="54" t="n">
        <v>59796</v>
      </c>
      <c r="AD501" s="54" t="n">
        <v>11418</v>
      </c>
      <c r="AE501" s="54" t="n">
        <v>0</v>
      </c>
      <c r="AF501" s="54" t="n">
        <v>1</v>
      </c>
      <c r="AG501" s="54" t="n">
        <v>0</v>
      </c>
      <c r="AH501" s="53" t="n">
        <f aca="false">SUM(AC501:AG501)</f>
        <v>71215</v>
      </c>
      <c r="AI501" s="55" t="n">
        <f aca="false">+AB501-L501-Q501</f>
        <v>44891.23894375</v>
      </c>
      <c r="AJ501" s="32" t="n">
        <f aca="false">L501+Q501</f>
        <v>23902</v>
      </c>
      <c r="AK501" s="56" t="s">
        <v>73</v>
      </c>
      <c r="AL501" s="56" t="s">
        <v>73</v>
      </c>
      <c r="AM501" s="56" t="n">
        <v>0</v>
      </c>
      <c r="AN501" s="32" t="n">
        <f aca="false">+AJ501-AM501</f>
        <v>23902</v>
      </c>
      <c r="AO501" s="32" t="n">
        <f aca="false">AC501-AJ501</f>
        <v>35894</v>
      </c>
      <c r="AP501" s="2" t="n">
        <v>35924</v>
      </c>
      <c r="AQ501" s="56" t="s">
        <v>73</v>
      </c>
      <c r="AR501" s="56" t="s">
        <v>73</v>
      </c>
      <c r="AS501" s="56" t="s">
        <v>73</v>
      </c>
      <c r="AX501" s="32" t="n">
        <f aca="false">+M501</f>
        <v>-10548.7</v>
      </c>
      <c r="AY501" s="32" t="n">
        <f aca="false">+N501</f>
        <v>0</v>
      </c>
      <c r="AZ501" s="32" t="n">
        <f aca="false">+R501</f>
        <v>-3211.5775</v>
      </c>
      <c r="BA501" s="32" t="n">
        <f aca="false">+'load Info'!S501</f>
        <v>-186</v>
      </c>
      <c r="BB501" s="32" t="n">
        <f aca="false">+X501</f>
        <v>0</v>
      </c>
      <c r="BE501" s="57" t="n">
        <f aca="false">IF(AX501&lt;0,AX501,0)</f>
        <v>-10548.7</v>
      </c>
      <c r="BF501" s="57" t="n">
        <f aca="false">IF(AY501&lt;0,AY501,0)</f>
        <v>0</v>
      </c>
      <c r="BG501" s="57" t="n">
        <f aca="false">IF(AZ501&lt;0,AZ501,0)</f>
        <v>-3211.5775</v>
      </c>
      <c r="BH501" s="57" t="n">
        <f aca="false">IF(BA501&lt;0,BA501,0)</f>
        <v>-186</v>
      </c>
      <c r="BI501" s="57" t="n">
        <f aca="false">IF(BB501&lt;0,BB501,0)</f>
        <v>0</v>
      </c>
      <c r="BJ501" s="32" t="n">
        <f aca="false">SUM(BE501:BI501)</f>
        <v>-13946.2775</v>
      </c>
    </row>
    <row r="502" customFormat="false" ht="12.75" hidden="false" customHeight="false" outlineLevel="0" collapsed="false">
      <c r="B502" s="9" t="n">
        <f aca="false">+MONTH(D502)</f>
        <v>5</v>
      </c>
      <c r="D502" s="2" t="n">
        <v>35925</v>
      </c>
      <c r="E502" s="62" t="n">
        <v>3</v>
      </c>
      <c r="F502" s="62" t="n">
        <v>6</v>
      </c>
      <c r="G502" s="62" t="n">
        <v>56</v>
      </c>
      <c r="H502" s="62" t="n">
        <v>67</v>
      </c>
      <c r="I502" s="50" t="n">
        <f aca="false">AVERAGE(G502:H502)</f>
        <v>61.5</v>
      </c>
      <c r="J502" s="37" t="s">
        <v>72</v>
      </c>
      <c r="K502" s="5" t="n">
        <v>12400</v>
      </c>
      <c r="L502" s="54" t="n">
        <v>21788</v>
      </c>
      <c r="M502" s="54" t="n">
        <v>-7999.7</v>
      </c>
      <c r="N502" s="54" t="n">
        <v>0</v>
      </c>
      <c r="O502" s="63"/>
      <c r="P502" s="5" t="n">
        <v>10891</v>
      </c>
      <c r="Q502" s="54" t="n">
        <v>2114</v>
      </c>
      <c r="R502" s="63" t="n">
        <v>-12192.975</v>
      </c>
      <c r="S502" s="54" t="n">
        <v>-186</v>
      </c>
      <c r="T502" s="54"/>
      <c r="U502" s="54" t="n">
        <v>-2.0300625</v>
      </c>
      <c r="V502" s="5" t="n">
        <v>0</v>
      </c>
      <c r="W502" s="54" t="n">
        <v>35930</v>
      </c>
      <c r="X502" s="54" t="n">
        <v>0</v>
      </c>
      <c r="Y502" s="54" t="n">
        <v>0</v>
      </c>
      <c r="Z502" s="63" t="n">
        <v>-359</v>
      </c>
      <c r="AA502" s="54" t="n">
        <v>0</v>
      </c>
      <c r="AB502" s="53" t="n">
        <f aca="false">SUM(K502:Z502)</f>
        <v>62383.2949375</v>
      </c>
      <c r="AC502" s="54" t="n">
        <v>62368</v>
      </c>
      <c r="AD502" s="54" t="n">
        <v>11418</v>
      </c>
      <c r="AE502" s="54" t="n">
        <v>0</v>
      </c>
      <c r="AF502" s="54" t="n">
        <v>1</v>
      </c>
      <c r="AG502" s="54" t="n">
        <v>0</v>
      </c>
      <c r="AH502" s="53" t="n">
        <f aca="false">SUM(AC502:AG502)</f>
        <v>73787</v>
      </c>
      <c r="AI502" s="55" t="n">
        <f aca="false">+AB502-L502-Q502</f>
        <v>38481.2949375</v>
      </c>
      <c r="AJ502" s="32" t="n">
        <f aca="false">L502+Q502</f>
        <v>23902</v>
      </c>
      <c r="AK502" s="56" t="s">
        <v>73</v>
      </c>
      <c r="AL502" s="56" t="s">
        <v>73</v>
      </c>
      <c r="AM502" s="56" t="n">
        <v>0</v>
      </c>
      <c r="AN502" s="32" t="n">
        <f aca="false">+AJ502-AM502</f>
        <v>23902</v>
      </c>
      <c r="AO502" s="32" t="n">
        <f aca="false">AC502-AJ502</f>
        <v>38466</v>
      </c>
      <c r="AP502" s="2" t="n">
        <v>35925</v>
      </c>
      <c r="AQ502" s="56" t="s">
        <v>73</v>
      </c>
      <c r="AR502" s="56" t="s">
        <v>73</v>
      </c>
      <c r="AS502" s="56" t="s">
        <v>73</v>
      </c>
      <c r="AX502" s="32" t="n">
        <f aca="false">+M502</f>
        <v>-7999.7</v>
      </c>
      <c r="AY502" s="32" t="n">
        <f aca="false">+N502</f>
        <v>0</v>
      </c>
      <c r="AZ502" s="32" t="n">
        <f aca="false">+R502</f>
        <v>-12192.975</v>
      </c>
      <c r="BA502" s="32" t="n">
        <f aca="false">+'load Info'!S502</f>
        <v>-186</v>
      </c>
      <c r="BB502" s="32" t="n">
        <f aca="false">+X502</f>
        <v>0</v>
      </c>
      <c r="BE502" s="57" t="n">
        <f aca="false">IF(AX502&lt;0,AX502,0)</f>
        <v>-7999.7</v>
      </c>
      <c r="BF502" s="57" t="n">
        <f aca="false">IF(AY502&lt;0,AY502,0)</f>
        <v>0</v>
      </c>
      <c r="BG502" s="57" t="n">
        <f aca="false">IF(AZ502&lt;0,AZ502,0)</f>
        <v>-12192.975</v>
      </c>
      <c r="BH502" s="57" t="n">
        <f aca="false">IF(BA502&lt;0,BA502,0)</f>
        <v>-186</v>
      </c>
      <c r="BI502" s="57" t="n">
        <f aca="false">IF(BB502&lt;0,BB502,0)</f>
        <v>0</v>
      </c>
      <c r="BJ502" s="32" t="n">
        <f aca="false">SUM(BE502:BI502)</f>
        <v>-20378.675</v>
      </c>
    </row>
    <row r="503" customFormat="false" ht="12.75" hidden="false" customHeight="false" outlineLevel="0" collapsed="false">
      <c r="B503" s="9" t="n">
        <f aca="false">+MONTH(D503)</f>
        <v>5</v>
      </c>
      <c r="D503" s="2" t="n">
        <v>35926</v>
      </c>
      <c r="E503" s="62" t="n">
        <v>10</v>
      </c>
      <c r="F503" s="62" t="n">
        <v>10</v>
      </c>
      <c r="G503" s="62" t="n">
        <v>52</v>
      </c>
      <c r="H503" s="62" t="n">
        <v>58</v>
      </c>
      <c r="I503" s="50" t="n">
        <f aca="false">AVERAGE(G503:H503)</f>
        <v>55</v>
      </c>
      <c r="J503" s="37" t="s">
        <v>72</v>
      </c>
      <c r="K503" s="5" t="n">
        <v>12400</v>
      </c>
      <c r="L503" s="54" t="n">
        <v>21788</v>
      </c>
      <c r="M503" s="54" t="n">
        <v>5924.3</v>
      </c>
      <c r="N503" s="54" t="n">
        <v>0</v>
      </c>
      <c r="O503" s="63"/>
      <c r="P503" s="5" t="n">
        <v>10891</v>
      </c>
      <c r="Q503" s="54" t="n">
        <v>2114</v>
      </c>
      <c r="R503" s="63" t="n">
        <v>3408.9325</v>
      </c>
      <c r="S503" s="54" t="n">
        <v>-186</v>
      </c>
      <c r="T503" s="54"/>
      <c r="U503" s="54" t="n">
        <v>-41.03483125</v>
      </c>
      <c r="V503" s="5" t="n">
        <v>0</v>
      </c>
      <c r="W503" s="54" t="n">
        <v>35930</v>
      </c>
      <c r="X503" s="54" t="n">
        <v>0</v>
      </c>
      <c r="Y503" s="54" t="n">
        <v>0</v>
      </c>
      <c r="Z503" s="63" t="n">
        <v>-359</v>
      </c>
      <c r="AA503" s="54" t="n">
        <v>0</v>
      </c>
      <c r="AB503" s="53" t="n">
        <f aca="false">SUM(K503:Z503)</f>
        <v>91870.19766875</v>
      </c>
      <c r="AC503" s="54" t="n">
        <v>88448</v>
      </c>
      <c r="AD503" s="54" t="n">
        <v>40121</v>
      </c>
      <c r="AE503" s="54" t="n">
        <v>127</v>
      </c>
      <c r="AF503" s="54" t="n">
        <v>0</v>
      </c>
      <c r="AG503" s="54" t="n">
        <v>0</v>
      </c>
      <c r="AH503" s="53" t="n">
        <f aca="false">SUM(AC503:AG503)</f>
        <v>128696</v>
      </c>
      <c r="AI503" s="55" t="n">
        <f aca="false">+AB503-L503-Q503</f>
        <v>67968.19766875</v>
      </c>
      <c r="AJ503" s="32" t="n">
        <f aca="false">L503+Q503</f>
        <v>23902</v>
      </c>
      <c r="AK503" s="56" t="s">
        <v>73</v>
      </c>
      <c r="AL503" s="56" t="s">
        <v>73</v>
      </c>
      <c r="AM503" s="56" t="n">
        <v>0</v>
      </c>
      <c r="AN503" s="32" t="n">
        <f aca="false">+AJ503-AM503</f>
        <v>23902</v>
      </c>
      <c r="AO503" s="32" t="n">
        <f aca="false">AC503-AJ503</f>
        <v>64546</v>
      </c>
      <c r="AP503" s="2" t="n">
        <v>35926</v>
      </c>
      <c r="AQ503" s="56" t="s">
        <v>73</v>
      </c>
      <c r="AR503" s="56" t="s">
        <v>73</v>
      </c>
      <c r="AS503" s="56" t="s">
        <v>73</v>
      </c>
      <c r="AX503" s="32" t="n">
        <f aca="false">+M503</f>
        <v>5924.3</v>
      </c>
      <c r="AY503" s="32" t="n">
        <f aca="false">+N503</f>
        <v>0</v>
      </c>
      <c r="AZ503" s="32" t="n">
        <f aca="false">+R503</f>
        <v>3408.9325</v>
      </c>
      <c r="BA503" s="32" t="n">
        <f aca="false">+'load Info'!S503</f>
        <v>-186</v>
      </c>
      <c r="BB503" s="32" t="n">
        <f aca="false">+X503</f>
        <v>0</v>
      </c>
      <c r="BE503" s="57" t="n">
        <f aca="false">IF(AX503&lt;0,AX503,0)</f>
        <v>0</v>
      </c>
      <c r="BF503" s="57" t="n">
        <f aca="false">IF(AY503&lt;0,AY503,0)</f>
        <v>0</v>
      </c>
      <c r="BG503" s="57" t="n">
        <f aca="false">IF(AZ503&lt;0,AZ503,0)</f>
        <v>0</v>
      </c>
      <c r="BH503" s="57" t="n">
        <f aca="false">IF(BA503&lt;0,BA503,0)</f>
        <v>-186</v>
      </c>
      <c r="BI503" s="57" t="n">
        <f aca="false">IF(BB503&lt;0,BB503,0)</f>
        <v>0</v>
      </c>
      <c r="BJ503" s="32" t="n">
        <f aca="false">SUM(BE503:BI503)</f>
        <v>-186</v>
      </c>
    </row>
    <row r="504" customFormat="false" ht="12.75" hidden="false" customHeight="false" outlineLevel="0" collapsed="false">
      <c r="B504" s="9" t="n">
        <f aca="false">+MONTH(D504)</f>
        <v>5</v>
      </c>
      <c r="D504" s="2" t="n">
        <v>35927</v>
      </c>
      <c r="E504" s="62" t="n">
        <v>11</v>
      </c>
      <c r="F504" s="62" t="n">
        <v>10</v>
      </c>
      <c r="G504" s="62" t="n">
        <v>51</v>
      </c>
      <c r="H504" s="62" t="n">
        <v>56</v>
      </c>
      <c r="I504" s="50" t="n">
        <f aca="false">AVERAGE(G504:H504)</f>
        <v>53.5</v>
      </c>
      <c r="J504" s="37" t="s">
        <v>72</v>
      </c>
      <c r="K504" s="5" t="n">
        <v>12400</v>
      </c>
      <c r="L504" s="54" t="n">
        <v>20965</v>
      </c>
      <c r="M504" s="54" t="n">
        <v>9106.3</v>
      </c>
      <c r="N504" s="54" t="n">
        <v>0</v>
      </c>
      <c r="O504" s="63"/>
      <c r="P504" s="5" t="n">
        <v>10891</v>
      </c>
      <c r="Q504" s="54" t="n">
        <v>2114</v>
      </c>
      <c r="R504" s="63" t="n">
        <v>14731.1675</v>
      </c>
      <c r="S504" s="54" t="n">
        <v>-186</v>
      </c>
      <c r="T504" s="54"/>
      <c r="U504" s="54" t="n">
        <v>-69.34041875</v>
      </c>
      <c r="V504" s="5" t="n">
        <v>0</v>
      </c>
      <c r="W504" s="54" t="n">
        <v>35930</v>
      </c>
      <c r="X504" s="54" t="n">
        <v>0</v>
      </c>
      <c r="Y504" s="54" t="n">
        <v>0</v>
      </c>
      <c r="Z504" s="63" t="n">
        <v>-359</v>
      </c>
      <c r="AA504" s="54" t="n">
        <v>0</v>
      </c>
      <c r="AB504" s="53" t="n">
        <f aca="false">SUM(K504:Z504)</f>
        <v>105523.12708125</v>
      </c>
      <c r="AC504" s="54" t="n">
        <v>104724</v>
      </c>
      <c r="AD504" s="54" t="n">
        <v>55472</v>
      </c>
      <c r="AE504" s="54" t="n">
        <v>7526</v>
      </c>
      <c r="AF504" s="54" t="n">
        <v>0</v>
      </c>
      <c r="AG504" s="54" t="n">
        <v>1</v>
      </c>
      <c r="AH504" s="53" t="n">
        <f aca="false">SUM(AC504:AG504)</f>
        <v>167723</v>
      </c>
      <c r="AI504" s="55" t="n">
        <f aca="false">+AB504-L504-Q504</f>
        <v>82444.12708125</v>
      </c>
      <c r="AJ504" s="32" t="n">
        <f aca="false">L504+Q504</f>
        <v>23079</v>
      </c>
      <c r="AK504" s="56" t="s">
        <v>73</v>
      </c>
      <c r="AL504" s="56" t="s">
        <v>73</v>
      </c>
      <c r="AM504" s="56" t="n">
        <v>0</v>
      </c>
      <c r="AN504" s="32" t="n">
        <f aca="false">+AJ504-AM504</f>
        <v>23079</v>
      </c>
      <c r="AO504" s="32" t="n">
        <f aca="false">AC504-AJ504</f>
        <v>81645</v>
      </c>
      <c r="AP504" s="2" t="n">
        <v>35927</v>
      </c>
      <c r="AQ504" s="56" t="s">
        <v>73</v>
      </c>
      <c r="AR504" s="56" t="s">
        <v>73</v>
      </c>
      <c r="AS504" s="56" t="s">
        <v>73</v>
      </c>
      <c r="AX504" s="32" t="n">
        <f aca="false">+M504</f>
        <v>9106.3</v>
      </c>
      <c r="AY504" s="32" t="n">
        <f aca="false">+N504</f>
        <v>0</v>
      </c>
      <c r="AZ504" s="32" t="n">
        <f aca="false">+R504</f>
        <v>14731.1675</v>
      </c>
      <c r="BA504" s="32" t="n">
        <f aca="false">+'load Info'!S504</f>
        <v>-186</v>
      </c>
      <c r="BB504" s="32" t="n">
        <f aca="false">+X504</f>
        <v>0</v>
      </c>
      <c r="BE504" s="57" t="n">
        <f aca="false">IF(AX504&lt;0,AX504,0)</f>
        <v>0</v>
      </c>
      <c r="BF504" s="57" t="n">
        <f aca="false">IF(AY504&lt;0,AY504,0)</f>
        <v>0</v>
      </c>
      <c r="BG504" s="57" t="n">
        <f aca="false">IF(AZ504&lt;0,AZ504,0)</f>
        <v>0</v>
      </c>
      <c r="BH504" s="57" t="n">
        <f aca="false">IF(BA504&lt;0,BA504,0)</f>
        <v>-186</v>
      </c>
      <c r="BI504" s="57" t="n">
        <f aca="false">IF(BB504&lt;0,BB504,0)</f>
        <v>0</v>
      </c>
      <c r="BJ504" s="32" t="n">
        <f aca="false">SUM(BE504:BI504)</f>
        <v>-186</v>
      </c>
    </row>
    <row r="505" customFormat="false" ht="12.75" hidden="false" customHeight="false" outlineLevel="0" collapsed="false">
      <c r="B505" s="9" t="n">
        <f aca="false">+MONTH(D505)</f>
        <v>5</v>
      </c>
      <c r="D505" s="2" t="n">
        <v>35928</v>
      </c>
      <c r="E505" s="62" t="n">
        <v>12</v>
      </c>
      <c r="F505" s="62" t="n">
        <v>12</v>
      </c>
      <c r="G505" s="62" t="n">
        <v>50</v>
      </c>
      <c r="H505" s="62" t="n">
        <v>56</v>
      </c>
      <c r="I505" s="50" t="n">
        <f aca="false">AVERAGE(G505:H505)</f>
        <v>53</v>
      </c>
      <c r="J505" s="37" t="s">
        <v>72</v>
      </c>
      <c r="K505" s="5" t="n">
        <v>12400</v>
      </c>
      <c r="L505" s="54" t="n">
        <v>22947</v>
      </c>
      <c r="M505" s="54" t="n">
        <v>10963.3</v>
      </c>
      <c r="N505" s="54" t="n">
        <v>0</v>
      </c>
      <c r="O505" s="63"/>
      <c r="P505" s="5" t="n">
        <v>10891</v>
      </c>
      <c r="Q505" s="54" t="n">
        <v>2114</v>
      </c>
      <c r="R505" s="63" t="n">
        <v>13097.0925</v>
      </c>
      <c r="S505" s="54" t="n">
        <v>-186</v>
      </c>
      <c r="T505" s="54"/>
      <c r="U505" s="54" t="n">
        <v>-65.25523125</v>
      </c>
      <c r="V505" s="5" t="n">
        <v>0</v>
      </c>
      <c r="W505" s="54" t="n">
        <v>35930</v>
      </c>
      <c r="X505" s="54" t="n">
        <v>0</v>
      </c>
      <c r="Y505" s="54" t="n">
        <v>0</v>
      </c>
      <c r="Z505" s="63" t="n">
        <v>-359</v>
      </c>
      <c r="AA505" s="54" t="n">
        <v>0</v>
      </c>
      <c r="AB505" s="53" t="n">
        <f aca="false">SUM(K505:Z505)</f>
        <v>107732.13726875</v>
      </c>
      <c r="AC505" s="54" t="n">
        <v>108623</v>
      </c>
      <c r="AD505" s="54" t="n">
        <v>62922</v>
      </c>
      <c r="AE505" s="54" t="n">
        <v>4446</v>
      </c>
      <c r="AF505" s="54" t="n">
        <v>1</v>
      </c>
      <c r="AG505" s="54" t="n">
        <v>1</v>
      </c>
      <c r="AH505" s="53" t="n">
        <f aca="false">SUM(AC505:AG505)</f>
        <v>175993</v>
      </c>
      <c r="AI505" s="55" t="n">
        <f aca="false">+AB505-L505-Q505</f>
        <v>82671.13726875</v>
      </c>
      <c r="AJ505" s="32" t="n">
        <f aca="false">L505+Q505</f>
        <v>25061</v>
      </c>
      <c r="AK505" s="56" t="s">
        <v>73</v>
      </c>
      <c r="AL505" s="56" t="s">
        <v>73</v>
      </c>
      <c r="AM505" s="56" t="n">
        <v>0</v>
      </c>
      <c r="AN505" s="32" t="n">
        <f aca="false">+AJ505-AM505</f>
        <v>25061</v>
      </c>
      <c r="AO505" s="32" t="n">
        <f aca="false">AC505-AJ505</f>
        <v>83562</v>
      </c>
      <c r="AP505" s="2" t="n">
        <v>35928</v>
      </c>
      <c r="AQ505" s="56" t="s">
        <v>73</v>
      </c>
      <c r="AR505" s="56" t="s">
        <v>73</v>
      </c>
      <c r="AS505" s="56" t="s">
        <v>73</v>
      </c>
      <c r="AX505" s="32" t="n">
        <f aca="false">+M505</f>
        <v>10963.3</v>
      </c>
      <c r="AY505" s="32" t="n">
        <f aca="false">+N505</f>
        <v>0</v>
      </c>
      <c r="AZ505" s="32" t="n">
        <f aca="false">+R505</f>
        <v>13097.0925</v>
      </c>
      <c r="BA505" s="32" t="n">
        <f aca="false">+'load Info'!S505</f>
        <v>-186</v>
      </c>
      <c r="BB505" s="32" t="n">
        <f aca="false">+X505</f>
        <v>0</v>
      </c>
      <c r="BE505" s="57" t="n">
        <f aca="false">IF(AX505&lt;0,AX505,0)</f>
        <v>0</v>
      </c>
      <c r="BF505" s="57" t="n">
        <f aca="false">IF(AY505&lt;0,AY505,0)</f>
        <v>0</v>
      </c>
      <c r="BG505" s="57" t="n">
        <f aca="false">IF(AZ505&lt;0,AZ505,0)</f>
        <v>0</v>
      </c>
      <c r="BH505" s="57" t="n">
        <f aca="false">IF(BA505&lt;0,BA505,0)</f>
        <v>-186</v>
      </c>
      <c r="BI505" s="57" t="n">
        <f aca="false">IF(BB505&lt;0,BB505,0)</f>
        <v>0</v>
      </c>
      <c r="BJ505" s="32" t="n">
        <f aca="false">SUM(BE505:BI505)</f>
        <v>-186</v>
      </c>
    </row>
    <row r="506" customFormat="false" ht="12.75" hidden="false" customHeight="false" outlineLevel="0" collapsed="false">
      <c r="B506" s="9" t="n">
        <f aca="false">+MONTH(D506)</f>
        <v>5</v>
      </c>
      <c r="D506" s="2" t="n">
        <v>35929</v>
      </c>
      <c r="E506" s="62" t="n">
        <v>11</v>
      </c>
      <c r="F506" s="62" t="n">
        <v>12</v>
      </c>
      <c r="G506" s="62" t="n">
        <v>48</v>
      </c>
      <c r="H506" s="62" t="n">
        <v>60</v>
      </c>
      <c r="I506" s="50" t="n">
        <f aca="false">AVERAGE(G506:H506)</f>
        <v>54</v>
      </c>
      <c r="J506" s="37" t="s">
        <v>72</v>
      </c>
      <c r="K506" s="5" t="n">
        <v>12400</v>
      </c>
      <c r="L506" s="54" t="n">
        <v>21308</v>
      </c>
      <c r="M506" s="54" t="n">
        <v>1907.14999999999</v>
      </c>
      <c r="N506" s="54" t="n">
        <v>0</v>
      </c>
      <c r="O506" s="63"/>
      <c r="P506" s="5" t="n">
        <v>10891</v>
      </c>
      <c r="Q506" s="54" t="n">
        <v>2114</v>
      </c>
      <c r="R506" s="63" t="n">
        <v>2625.98</v>
      </c>
      <c r="S506" s="54" t="n">
        <v>-186</v>
      </c>
      <c r="T506" s="54"/>
      <c r="U506" s="54" t="n">
        <v>-39.07745</v>
      </c>
      <c r="V506" s="5" t="n">
        <v>0</v>
      </c>
      <c r="W506" s="54" t="n">
        <v>35930</v>
      </c>
      <c r="X506" s="54" t="n">
        <v>0</v>
      </c>
      <c r="Y506" s="54" t="n">
        <v>0</v>
      </c>
      <c r="Z506" s="63" t="n">
        <v>-359</v>
      </c>
      <c r="AA506" s="54" t="n">
        <v>0</v>
      </c>
      <c r="AB506" s="53" t="n">
        <f aca="false">SUM(K506:Z506)</f>
        <v>86592.05255</v>
      </c>
      <c r="AC506" s="54" t="n">
        <v>85261</v>
      </c>
      <c r="AD506" s="54" t="n">
        <v>68969</v>
      </c>
      <c r="AE506" s="54" t="n">
        <v>671</v>
      </c>
      <c r="AF506" s="54" t="n">
        <v>1</v>
      </c>
      <c r="AG506" s="54" t="n">
        <v>0</v>
      </c>
      <c r="AH506" s="53" t="n">
        <f aca="false">SUM(AC506:AG506)</f>
        <v>154902</v>
      </c>
      <c r="AI506" s="55" t="n">
        <f aca="false">+AB506-L506-Q506</f>
        <v>63170.05255</v>
      </c>
      <c r="AJ506" s="32" t="n">
        <f aca="false">L506+Q506</f>
        <v>23422</v>
      </c>
      <c r="AK506" s="56" t="s">
        <v>73</v>
      </c>
      <c r="AL506" s="56" t="s">
        <v>73</v>
      </c>
      <c r="AM506" s="56" t="n">
        <v>0</v>
      </c>
      <c r="AN506" s="32" t="n">
        <f aca="false">+AJ506-AM506</f>
        <v>23422</v>
      </c>
      <c r="AO506" s="32" t="n">
        <f aca="false">AC506-AJ506</f>
        <v>61839</v>
      </c>
      <c r="AP506" s="2" t="n">
        <v>35929</v>
      </c>
      <c r="AQ506" s="56" t="s">
        <v>73</v>
      </c>
      <c r="AR506" s="56" t="s">
        <v>73</v>
      </c>
      <c r="AS506" s="56" t="s">
        <v>73</v>
      </c>
      <c r="AX506" s="32" t="n">
        <f aca="false">+M506</f>
        <v>1907.14999999999</v>
      </c>
      <c r="AY506" s="32" t="n">
        <f aca="false">+N506</f>
        <v>0</v>
      </c>
      <c r="AZ506" s="32" t="n">
        <f aca="false">+R506</f>
        <v>2625.98</v>
      </c>
      <c r="BA506" s="32" t="n">
        <f aca="false">+'load Info'!S506</f>
        <v>-186</v>
      </c>
      <c r="BB506" s="32" t="n">
        <f aca="false">+X506</f>
        <v>0</v>
      </c>
      <c r="BE506" s="57" t="n">
        <f aca="false">IF(AX506&lt;0,AX506,0)</f>
        <v>0</v>
      </c>
      <c r="BF506" s="57" t="n">
        <f aca="false">IF(AY506&lt;0,AY506,0)</f>
        <v>0</v>
      </c>
      <c r="BG506" s="57" t="n">
        <f aca="false">IF(AZ506&lt;0,AZ506,0)</f>
        <v>0</v>
      </c>
      <c r="BH506" s="57" t="n">
        <f aca="false">IF(BA506&lt;0,BA506,0)</f>
        <v>-186</v>
      </c>
      <c r="BI506" s="57" t="n">
        <f aca="false">IF(BB506&lt;0,BB506,0)</f>
        <v>0</v>
      </c>
      <c r="BJ506" s="32" t="n">
        <f aca="false">SUM(BE506:BI506)</f>
        <v>-186</v>
      </c>
    </row>
    <row r="507" customFormat="false" ht="12.75" hidden="false" customHeight="false" outlineLevel="0" collapsed="false">
      <c r="B507" s="9" t="n">
        <f aca="false">+MONTH(D507)</f>
        <v>5</v>
      </c>
      <c r="D507" s="2" t="n">
        <v>35930</v>
      </c>
      <c r="E507" s="62" t="n">
        <v>3</v>
      </c>
      <c r="F507" s="62" t="n">
        <v>0</v>
      </c>
      <c r="G507" s="62" t="n">
        <v>45</v>
      </c>
      <c r="H507" s="62" t="n">
        <v>79</v>
      </c>
      <c r="I507" s="50" t="n">
        <f aca="false">AVERAGE(G507:H507)</f>
        <v>62</v>
      </c>
      <c r="J507" s="37" t="s">
        <v>72</v>
      </c>
      <c r="K507" s="5" t="n">
        <v>12400</v>
      </c>
      <c r="L507" s="54" t="n">
        <v>21522</v>
      </c>
      <c r="M507" s="54" t="n">
        <v>-14393.7</v>
      </c>
      <c r="N507" s="54" t="n">
        <v>0</v>
      </c>
      <c r="O507" s="63"/>
      <c r="P507" s="5" t="n">
        <v>10891</v>
      </c>
      <c r="Q507" s="54" t="n">
        <v>2114</v>
      </c>
      <c r="R507" s="63" t="n">
        <v>-9682.715</v>
      </c>
      <c r="S507" s="54" t="n">
        <v>-186</v>
      </c>
      <c r="T507" s="54"/>
      <c r="U507" s="54" t="n">
        <v>-8.3057125</v>
      </c>
      <c r="V507" s="5" t="n">
        <v>11863</v>
      </c>
      <c r="W507" s="54" t="n">
        <v>24067</v>
      </c>
      <c r="X507" s="54" t="n">
        <v>0</v>
      </c>
      <c r="Y507" s="54" t="n">
        <v>0</v>
      </c>
      <c r="Z507" s="63" t="n">
        <v>-359</v>
      </c>
      <c r="AA507" s="54" t="n">
        <v>0</v>
      </c>
      <c r="AB507" s="53" t="n">
        <f aca="false">SUM(K507:Z507)</f>
        <v>58227.2792875</v>
      </c>
      <c r="AC507" s="54" t="n">
        <v>58324</v>
      </c>
      <c r="AD507" s="54" t="n">
        <v>65634</v>
      </c>
      <c r="AE507" s="54" t="n">
        <v>719</v>
      </c>
      <c r="AF507" s="54" t="n">
        <v>1</v>
      </c>
      <c r="AG507" s="54" t="n">
        <v>0</v>
      </c>
      <c r="AH507" s="53" t="n">
        <f aca="false">SUM(AC507:AG507)</f>
        <v>124678</v>
      </c>
      <c r="AI507" s="55" t="n">
        <f aca="false">+AB507-L507-Q507</f>
        <v>34591.2792875</v>
      </c>
      <c r="AJ507" s="32" t="n">
        <f aca="false">L507+Q507</f>
        <v>23636</v>
      </c>
      <c r="AK507" s="56" t="s">
        <v>73</v>
      </c>
      <c r="AL507" s="56" t="s">
        <v>73</v>
      </c>
      <c r="AM507" s="56" t="n">
        <v>0</v>
      </c>
      <c r="AN507" s="32" t="n">
        <f aca="false">+AJ507-AM507</f>
        <v>23636</v>
      </c>
      <c r="AO507" s="32" t="n">
        <f aca="false">AC507-AJ507</f>
        <v>34688</v>
      </c>
      <c r="AP507" s="2" t="n">
        <v>35930</v>
      </c>
      <c r="AQ507" s="56" t="s">
        <v>73</v>
      </c>
      <c r="AR507" s="56" t="s">
        <v>73</v>
      </c>
      <c r="AS507" s="56" t="s">
        <v>73</v>
      </c>
      <c r="AX507" s="32" t="n">
        <f aca="false">+M507</f>
        <v>-14393.7</v>
      </c>
      <c r="AY507" s="32" t="n">
        <f aca="false">+N507</f>
        <v>0</v>
      </c>
      <c r="AZ507" s="32" t="n">
        <f aca="false">+R507</f>
        <v>-9682.715</v>
      </c>
      <c r="BA507" s="32" t="n">
        <f aca="false">+'load Info'!S507</f>
        <v>-186</v>
      </c>
      <c r="BB507" s="32" t="n">
        <f aca="false">+X507</f>
        <v>0</v>
      </c>
      <c r="BE507" s="57" t="n">
        <f aca="false">IF(AX507&lt;0,AX507,0)</f>
        <v>-14393.7</v>
      </c>
      <c r="BF507" s="57" t="n">
        <f aca="false">IF(AY507&lt;0,AY507,0)</f>
        <v>0</v>
      </c>
      <c r="BG507" s="57" t="n">
        <f aca="false">IF(AZ507&lt;0,AZ507,0)</f>
        <v>-9682.715</v>
      </c>
      <c r="BH507" s="57" t="n">
        <f aca="false">IF(BA507&lt;0,BA507,0)</f>
        <v>-186</v>
      </c>
      <c r="BI507" s="57" t="n">
        <f aca="false">IF(BB507&lt;0,BB507,0)</f>
        <v>0</v>
      </c>
      <c r="BJ507" s="32" t="n">
        <f aca="false">SUM(BE507:BI507)</f>
        <v>-24262.415</v>
      </c>
    </row>
    <row r="508" customFormat="false" ht="12.75" hidden="false" customHeight="false" outlineLevel="0" collapsed="false">
      <c r="B508" s="9" t="n">
        <f aca="false">+MONTH(D508)</f>
        <v>5</v>
      </c>
      <c r="D508" s="2" t="n">
        <v>35931</v>
      </c>
      <c r="E508" s="62" t="n">
        <v>0</v>
      </c>
      <c r="F508" s="62" t="n">
        <v>0</v>
      </c>
      <c r="G508" s="62" t="n">
        <v>57</v>
      </c>
      <c r="H508" s="62" t="n">
        <v>85</v>
      </c>
      <c r="I508" s="50" t="n">
        <f aca="false">AVERAGE(G508:H508)</f>
        <v>71</v>
      </c>
      <c r="J508" s="37" t="s">
        <v>72</v>
      </c>
      <c r="K508" s="5" t="n">
        <v>12400</v>
      </c>
      <c r="L508" s="54" t="n">
        <v>21480</v>
      </c>
      <c r="M508" s="54" t="n">
        <v>-18390.7</v>
      </c>
      <c r="N508" s="54" t="n">
        <v>0</v>
      </c>
      <c r="O508" s="63"/>
      <c r="P508" s="5" t="n">
        <v>10891</v>
      </c>
      <c r="Q508" s="54" t="n">
        <v>2114</v>
      </c>
      <c r="R508" s="63" t="n">
        <v>-10456.645</v>
      </c>
      <c r="S508" s="54" t="n">
        <v>-186</v>
      </c>
      <c r="T508" s="54"/>
      <c r="U508" s="54" t="n">
        <v>-6.3708875</v>
      </c>
      <c r="V508" s="5" t="n">
        <v>11863</v>
      </c>
      <c r="W508" s="54" t="n">
        <v>24067</v>
      </c>
      <c r="X508" s="54" t="n">
        <v>0</v>
      </c>
      <c r="Y508" s="54" t="n">
        <v>0</v>
      </c>
      <c r="Z508" s="63" t="n">
        <v>-359</v>
      </c>
      <c r="AA508" s="54" t="n">
        <v>0</v>
      </c>
      <c r="AB508" s="53" t="n">
        <f aca="false">SUM(K508:Z508)</f>
        <v>53416.2841125</v>
      </c>
      <c r="AC508" s="54" t="n">
        <v>51609</v>
      </c>
      <c r="AD508" s="54" t="n">
        <v>65776</v>
      </c>
      <c r="AE508" s="54" t="n">
        <v>6714</v>
      </c>
      <c r="AF508" s="54" t="n">
        <v>1</v>
      </c>
      <c r="AG508" s="54" t="n">
        <v>0</v>
      </c>
      <c r="AH508" s="53" t="n">
        <f aca="false">SUM(AC508:AG508)</f>
        <v>124100</v>
      </c>
      <c r="AI508" s="55" t="n">
        <f aca="false">+AB508-L508-Q508</f>
        <v>29822.2841125</v>
      </c>
      <c r="AJ508" s="32" t="n">
        <f aca="false">L508+Q508</f>
        <v>23594</v>
      </c>
      <c r="AK508" s="56" t="s">
        <v>73</v>
      </c>
      <c r="AL508" s="56" t="s">
        <v>73</v>
      </c>
      <c r="AM508" s="56" t="n">
        <v>0</v>
      </c>
      <c r="AN508" s="32" t="n">
        <f aca="false">+AJ508-AM508</f>
        <v>23594</v>
      </c>
      <c r="AO508" s="32" t="n">
        <f aca="false">AC508-AJ508</f>
        <v>28015</v>
      </c>
      <c r="AP508" s="2" t="n">
        <v>35931</v>
      </c>
      <c r="AQ508" s="56" t="s">
        <v>73</v>
      </c>
      <c r="AR508" s="56" t="s">
        <v>73</v>
      </c>
      <c r="AS508" s="56" t="s">
        <v>73</v>
      </c>
      <c r="AX508" s="32" t="n">
        <f aca="false">+M508</f>
        <v>-18390.7</v>
      </c>
      <c r="AY508" s="32" t="n">
        <f aca="false">+N508</f>
        <v>0</v>
      </c>
      <c r="AZ508" s="32" t="n">
        <f aca="false">+R508</f>
        <v>-10456.645</v>
      </c>
      <c r="BA508" s="32" t="n">
        <f aca="false">+'load Info'!S508</f>
        <v>-186</v>
      </c>
      <c r="BB508" s="32" t="n">
        <f aca="false">+X508</f>
        <v>0</v>
      </c>
      <c r="BE508" s="57" t="n">
        <f aca="false">IF(AX508&lt;0,AX508,0)</f>
        <v>-18390.7</v>
      </c>
      <c r="BF508" s="57" t="n">
        <f aca="false">IF(AY508&lt;0,AY508,0)</f>
        <v>0</v>
      </c>
      <c r="BG508" s="57" t="n">
        <f aca="false">IF(AZ508&lt;0,AZ508,0)</f>
        <v>-10456.645</v>
      </c>
      <c r="BH508" s="57" t="n">
        <f aca="false">IF(BA508&lt;0,BA508,0)</f>
        <v>-186</v>
      </c>
      <c r="BI508" s="57" t="n">
        <f aca="false">IF(BB508&lt;0,BB508,0)</f>
        <v>0</v>
      </c>
      <c r="BJ508" s="32" t="n">
        <f aca="false">SUM(BE508:BI508)</f>
        <v>-29033.345</v>
      </c>
    </row>
    <row r="509" customFormat="false" ht="12.75" hidden="false" customHeight="false" outlineLevel="0" collapsed="false">
      <c r="B509" s="9" t="n">
        <f aca="false">+MONTH(D509)</f>
        <v>5</v>
      </c>
      <c r="D509" s="2" t="n">
        <v>35932</v>
      </c>
      <c r="E509" s="62" t="n">
        <v>0</v>
      </c>
      <c r="F509" s="62" t="n">
        <v>0</v>
      </c>
      <c r="G509" s="62" t="n">
        <v>63</v>
      </c>
      <c r="H509" s="62" t="n">
        <v>81</v>
      </c>
      <c r="I509" s="50" t="n">
        <f aca="false">AVERAGE(G509:H509)</f>
        <v>72</v>
      </c>
      <c r="J509" s="37" t="s">
        <v>72</v>
      </c>
      <c r="K509" s="5" t="n">
        <v>12400</v>
      </c>
      <c r="L509" s="54" t="n">
        <v>21477</v>
      </c>
      <c r="M509" s="54" t="n">
        <v>-15672.7</v>
      </c>
      <c r="N509" s="54" t="n">
        <v>0</v>
      </c>
      <c r="O509" s="63"/>
      <c r="P509" s="5" t="n">
        <v>10891</v>
      </c>
      <c r="Q509" s="54" t="n">
        <v>2114</v>
      </c>
      <c r="R509" s="63" t="n">
        <v>-12339.34</v>
      </c>
      <c r="S509" s="54" t="n">
        <v>-186</v>
      </c>
      <c r="T509" s="54"/>
      <c r="U509" s="54" t="n">
        <v>-1.66415</v>
      </c>
      <c r="V509" s="5" t="n">
        <v>11863</v>
      </c>
      <c r="W509" s="54" t="n">
        <v>24067</v>
      </c>
      <c r="X509" s="54" t="n">
        <v>0</v>
      </c>
      <c r="Y509" s="54" t="n">
        <v>0</v>
      </c>
      <c r="Z509" s="63" t="n">
        <v>-359</v>
      </c>
      <c r="AA509" s="54" t="n">
        <v>0</v>
      </c>
      <c r="AB509" s="53" t="n">
        <f aca="false">SUM(K509:Z509)</f>
        <v>54253.29585</v>
      </c>
      <c r="AC509" s="54" t="n">
        <v>54252</v>
      </c>
      <c r="AD509" s="54" t="n">
        <v>73218</v>
      </c>
      <c r="AE509" s="54" t="n">
        <v>37</v>
      </c>
      <c r="AF509" s="54" t="n">
        <v>0</v>
      </c>
      <c r="AG509" s="54" t="n">
        <v>0</v>
      </c>
      <c r="AH509" s="53" t="n">
        <f aca="false">SUM(AC509:AG509)</f>
        <v>127507</v>
      </c>
      <c r="AI509" s="55" t="n">
        <f aca="false">+AB509-L509-Q509</f>
        <v>30662.29585</v>
      </c>
      <c r="AJ509" s="32" t="n">
        <f aca="false">L509+Q509</f>
        <v>23591</v>
      </c>
      <c r="AK509" s="56" t="s">
        <v>73</v>
      </c>
      <c r="AL509" s="56" t="s">
        <v>73</v>
      </c>
      <c r="AM509" s="56" t="n">
        <v>0</v>
      </c>
      <c r="AN509" s="32" t="n">
        <f aca="false">+AJ509-AM509</f>
        <v>23591</v>
      </c>
      <c r="AO509" s="32" t="n">
        <f aca="false">AC509-AJ509</f>
        <v>30661</v>
      </c>
      <c r="AP509" s="2" t="n">
        <v>35932</v>
      </c>
      <c r="AQ509" s="56" t="s">
        <v>73</v>
      </c>
      <c r="AR509" s="56" t="s">
        <v>73</v>
      </c>
      <c r="AS509" s="56" t="s">
        <v>73</v>
      </c>
      <c r="AX509" s="32" t="n">
        <f aca="false">+M509</f>
        <v>-15672.7</v>
      </c>
      <c r="AY509" s="32" t="n">
        <f aca="false">+N509</f>
        <v>0</v>
      </c>
      <c r="AZ509" s="32" t="n">
        <f aca="false">+R509</f>
        <v>-12339.34</v>
      </c>
      <c r="BA509" s="32" t="n">
        <f aca="false">+'load Info'!S509</f>
        <v>-186</v>
      </c>
      <c r="BB509" s="32" t="n">
        <f aca="false">+X509</f>
        <v>0</v>
      </c>
      <c r="BE509" s="57" t="n">
        <f aca="false">IF(AX509&lt;0,AX509,0)</f>
        <v>-15672.7</v>
      </c>
      <c r="BF509" s="57" t="n">
        <f aca="false">IF(AY509&lt;0,AY509,0)</f>
        <v>0</v>
      </c>
      <c r="BG509" s="57" t="n">
        <f aca="false">IF(AZ509&lt;0,AZ509,0)</f>
        <v>-12339.34</v>
      </c>
      <c r="BH509" s="57" t="n">
        <f aca="false">IF(BA509&lt;0,BA509,0)</f>
        <v>-186</v>
      </c>
      <c r="BI509" s="57" t="n">
        <f aca="false">IF(BB509&lt;0,BB509,0)</f>
        <v>0</v>
      </c>
      <c r="BJ509" s="32" t="n">
        <f aca="false">SUM(BE509:BI509)</f>
        <v>-28198.04</v>
      </c>
    </row>
    <row r="510" customFormat="false" ht="12.75" hidden="false" customHeight="false" outlineLevel="0" collapsed="false">
      <c r="B510" s="9" t="n">
        <f aca="false">+MONTH(D510)</f>
        <v>5</v>
      </c>
      <c r="D510" s="2" t="n">
        <v>35933</v>
      </c>
      <c r="E510" s="62" t="n">
        <v>0</v>
      </c>
      <c r="F510" s="62" t="n">
        <v>0</v>
      </c>
      <c r="G510" s="62" t="n">
        <v>61</v>
      </c>
      <c r="H510" s="62" t="n">
        <v>81</v>
      </c>
      <c r="I510" s="50" t="n">
        <f aca="false">AVERAGE(G510:H510)</f>
        <v>71</v>
      </c>
      <c r="J510" s="37" t="s">
        <v>72</v>
      </c>
      <c r="K510" s="5" t="n">
        <v>12400</v>
      </c>
      <c r="L510" s="54" t="n">
        <v>21479</v>
      </c>
      <c r="M510" s="54" t="n">
        <v>-12100.35</v>
      </c>
      <c r="N510" s="54" t="n">
        <v>0</v>
      </c>
      <c r="O510" s="63"/>
      <c r="P510" s="5" t="n">
        <v>10891</v>
      </c>
      <c r="Q510" s="54" t="n">
        <v>2114</v>
      </c>
      <c r="R510" s="63" t="n">
        <v>-12344.3525</v>
      </c>
      <c r="S510" s="54" t="n">
        <v>-186</v>
      </c>
      <c r="T510" s="54"/>
      <c r="U510" s="54" t="n">
        <v>-1.65161875</v>
      </c>
      <c r="V510" s="5" t="n">
        <v>0</v>
      </c>
      <c r="W510" s="54" t="n">
        <v>35930</v>
      </c>
      <c r="X510" s="54" t="n">
        <v>0</v>
      </c>
      <c r="Y510" s="54" t="n">
        <v>0</v>
      </c>
      <c r="Z510" s="63" t="n">
        <v>-359</v>
      </c>
      <c r="AA510" s="54" t="n">
        <v>0</v>
      </c>
      <c r="AB510" s="53" t="n">
        <f aca="false">SUM(K510:Z510)</f>
        <v>57822.64588125</v>
      </c>
      <c r="AC510" s="54" t="n">
        <v>58746</v>
      </c>
      <c r="AD510" s="54" t="n">
        <v>75034</v>
      </c>
      <c r="AE510" s="54" t="n">
        <v>22171</v>
      </c>
      <c r="AF510" s="54" t="n">
        <v>0</v>
      </c>
      <c r="AG510" s="54" t="n">
        <v>0</v>
      </c>
      <c r="AH510" s="53" t="n">
        <f aca="false">SUM(AC510:AG510)</f>
        <v>155951</v>
      </c>
      <c r="AI510" s="55" t="n">
        <f aca="false">+AB510-L510-Q510</f>
        <v>34229.64588125</v>
      </c>
      <c r="AJ510" s="32" t="n">
        <f aca="false">L510+Q510</f>
        <v>23593</v>
      </c>
      <c r="AK510" s="56" t="s">
        <v>73</v>
      </c>
      <c r="AL510" s="56" t="s">
        <v>73</v>
      </c>
      <c r="AM510" s="56" t="n">
        <v>0</v>
      </c>
      <c r="AN510" s="32" t="n">
        <f aca="false">+AJ510-AM510</f>
        <v>23593</v>
      </c>
      <c r="AO510" s="32" t="n">
        <f aca="false">AC510-AJ510</f>
        <v>35153</v>
      </c>
      <c r="AP510" s="2" t="n">
        <v>35933</v>
      </c>
      <c r="AQ510" s="56" t="s">
        <v>73</v>
      </c>
      <c r="AR510" s="56" t="s">
        <v>73</v>
      </c>
      <c r="AS510" s="56" t="s">
        <v>73</v>
      </c>
      <c r="AX510" s="32" t="n">
        <f aca="false">+M510</f>
        <v>-12100.35</v>
      </c>
      <c r="AY510" s="32" t="n">
        <f aca="false">+N510</f>
        <v>0</v>
      </c>
      <c r="AZ510" s="32" t="n">
        <f aca="false">+R510</f>
        <v>-12344.3525</v>
      </c>
      <c r="BA510" s="32" t="n">
        <f aca="false">+'load Info'!S510</f>
        <v>-186</v>
      </c>
      <c r="BB510" s="32" t="n">
        <f aca="false">+X510</f>
        <v>0</v>
      </c>
      <c r="BE510" s="57" t="n">
        <f aca="false">IF(AX510&lt;0,AX510,0)</f>
        <v>-12100.35</v>
      </c>
      <c r="BF510" s="57" t="n">
        <f aca="false">IF(AY510&lt;0,AY510,0)</f>
        <v>0</v>
      </c>
      <c r="BG510" s="57" t="n">
        <f aca="false">IF(AZ510&lt;0,AZ510,0)</f>
        <v>-12344.3525</v>
      </c>
      <c r="BH510" s="57" t="n">
        <f aca="false">IF(BA510&lt;0,BA510,0)</f>
        <v>-186</v>
      </c>
      <c r="BI510" s="57" t="n">
        <f aca="false">IF(BB510&lt;0,BB510,0)</f>
        <v>0</v>
      </c>
      <c r="BJ510" s="32" t="n">
        <f aca="false">SUM(BE510:BI510)</f>
        <v>-24630.7025</v>
      </c>
    </row>
    <row r="511" customFormat="false" ht="12.75" hidden="false" customHeight="false" outlineLevel="0" collapsed="false">
      <c r="B511" s="9" t="n">
        <f aca="false">+MONTH(D511)</f>
        <v>5</v>
      </c>
      <c r="D511" s="2" t="n">
        <v>35934</v>
      </c>
      <c r="E511" s="62" t="n">
        <v>0</v>
      </c>
      <c r="F511" s="62" t="n">
        <v>0</v>
      </c>
      <c r="G511" s="62" t="n">
        <v>65</v>
      </c>
      <c r="H511" s="62" t="n">
        <v>91</v>
      </c>
      <c r="I511" s="50" t="n">
        <f aca="false">AVERAGE(G511:H511)</f>
        <v>78</v>
      </c>
      <c r="J511" s="37" t="s">
        <v>72</v>
      </c>
      <c r="K511" s="5" t="n">
        <v>16400</v>
      </c>
      <c r="L511" s="54" t="n">
        <v>21785</v>
      </c>
      <c r="M511" s="54" t="n">
        <v>-18401.35</v>
      </c>
      <c r="N511" s="54" t="n">
        <v>0</v>
      </c>
      <c r="O511" s="63"/>
      <c r="P511" s="5" t="n">
        <v>6891</v>
      </c>
      <c r="Q511" s="54" t="n">
        <v>2114</v>
      </c>
      <c r="R511" s="63" t="n">
        <v>-8369.415</v>
      </c>
      <c r="S511" s="54" t="n">
        <v>-186</v>
      </c>
      <c r="T511" s="54"/>
      <c r="U511" s="54" t="n">
        <v>-1.5889625</v>
      </c>
      <c r="V511" s="5" t="n">
        <v>0</v>
      </c>
      <c r="W511" s="54" t="n">
        <v>35930</v>
      </c>
      <c r="X511" s="54" t="n">
        <v>0</v>
      </c>
      <c r="Y511" s="54" t="n">
        <v>0</v>
      </c>
      <c r="Z511" s="63" t="n">
        <v>-359</v>
      </c>
      <c r="AA511" s="54" t="n">
        <v>0</v>
      </c>
      <c r="AB511" s="53" t="n">
        <f aca="false">SUM(K511:Z511)</f>
        <v>55802.6460375</v>
      </c>
      <c r="AC511" s="54" t="n">
        <v>56715</v>
      </c>
      <c r="AD511" s="54" t="n">
        <v>80858</v>
      </c>
      <c r="AE511" s="54" t="n">
        <v>36042</v>
      </c>
      <c r="AF511" s="54" t="n">
        <v>0</v>
      </c>
      <c r="AG511" s="54" t="n">
        <v>0</v>
      </c>
      <c r="AH511" s="53" t="n">
        <f aca="false">SUM(AC511:AG511)</f>
        <v>173615</v>
      </c>
      <c r="AI511" s="55" t="n">
        <f aca="false">+AB511-L511-Q511</f>
        <v>31903.6460375</v>
      </c>
      <c r="AJ511" s="32" t="n">
        <f aca="false">L511+Q511</f>
        <v>23899</v>
      </c>
      <c r="AK511" s="56" t="s">
        <v>73</v>
      </c>
      <c r="AL511" s="56" t="s">
        <v>73</v>
      </c>
      <c r="AM511" s="56" t="n">
        <v>0</v>
      </c>
      <c r="AN511" s="32" t="n">
        <f aca="false">+AJ511-AM511</f>
        <v>23899</v>
      </c>
      <c r="AO511" s="32" t="n">
        <f aca="false">AC511-AJ511</f>
        <v>32816</v>
      </c>
      <c r="AP511" s="2" t="n">
        <v>35934</v>
      </c>
      <c r="AQ511" s="56" t="s">
        <v>73</v>
      </c>
      <c r="AR511" s="56" t="s">
        <v>73</v>
      </c>
      <c r="AS511" s="56" t="s">
        <v>73</v>
      </c>
      <c r="AX511" s="32" t="n">
        <f aca="false">+M511</f>
        <v>-18401.35</v>
      </c>
      <c r="AY511" s="32" t="n">
        <f aca="false">+N511</f>
        <v>0</v>
      </c>
      <c r="AZ511" s="32" t="n">
        <f aca="false">+R511</f>
        <v>-8369.415</v>
      </c>
      <c r="BA511" s="32" t="n">
        <f aca="false">+'load Info'!S511</f>
        <v>-186</v>
      </c>
      <c r="BB511" s="32" t="n">
        <f aca="false">+X511</f>
        <v>0</v>
      </c>
      <c r="BE511" s="57" t="n">
        <f aca="false">IF(AX511&lt;0,AX511,0)</f>
        <v>-18401.35</v>
      </c>
      <c r="BF511" s="57" t="n">
        <f aca="false">IF(AY511&lt;0,AY511,0)</f>
        <v>0</v>
      </c>
      <c r="BG511" s="57" t="n">
        <f aca="false">IF(AZ511&lt;0,AZ511,0)</f>
        <v>-8369.415</v>
      </c>
      <c r="BH511" s="57" t="n">
        <f aca="false">IF(BA511&lt;0,BA511,0)</f>
        <v>-186</v>
      </c>
      <c r="BI511" s="57" t="n">
        <f aca="false">IF(BB511&lt;0,BB511,0)</f>
        <v>0</v>
      </c>
      <c r="BJ511" s="32" t="n">
        <f aca="false">SUM(BE511:BI511)</f>
        <v>-26956.765</v>
      </c>
    </row>
    <row r="512" customFormat="false" ht="12.75" hidden="false" customHeight="false" outlineLevel="0" collapsed="false">
      <c r="B512" s="9" t="n">
        <f aca="false">+MONTH(D512)</f>
        <v>5</v>
      </c>
      <c r="D512" s="2" t="n">
        <v>35935</v>
      </c>
      <c r="E512" s="62" t="n">
        <v>0</v>
      </c>
      <c r="F512" s="62" t="n">
        <v>0</v>
      </c>
      <c r="G512" s="62" t="n">
        <v>68</v>
      </c>
      <c r="H512" s="62" t="n">
        <v>85</v>
      </c>
      <c r="I512" s="50" t="n">
        <f aca="false">AVERAGE(G512:H512)</f>
        <v>76.5</v>
      </c>
      <c r="J512" s="37" t="s">
        <v>72</v>
      </c>
      <c r="K512" s="5" t="n">
        <v>16400</v>
      </c>
      <c r="L512" s="54" t="n">
        <v>22539</v>
      </c>
      <c r="M512" s="54" t="n">
        <v>-21446.7</v>
      </c>
      <c r="N512" s="54" t="n">
        <v>0</v>
      </c>
      <c r="O512" s="63"/>
      <c r="P512" s="5" t="n">
        <v>6891</v>
      </c>
      <c r="Q512" s="54" t="n">
        <v>2114</v>
      </c>
      <c r="R512" s="63" t="n">
        <v>-8369.415</v>
      </c>
      <c r="S512" s="54" t="n">
        <v>-186</v>
      </c>
      <c r="T512" s="54"/>
      <c r="U512" s="54" t="n">
        <v>-1.5889625</v>
      </c>
      <c r="V512" s="5" t="n">
        <v>0</v>
      </c>
      <c r="W512" s="54" t="n">
        <v>35930</v>
      </c>
      <c r="X512" s="54" t="n">
        <v>0</v>
      </c>
      <c r="Y512" s="54" t="n">
        <v>0</v>
      </c>
      <c r="Z512" s="63" t="n">
        <v>-359</v>
      </c>
      <c r="AA512" s="54" t="n">
        <v>0</v>
      </c>
      <c r="AB512" s="53" t="n">
        <f aca="false">SUM(K512:Z512)</f>
        <v>53511.2960375</v>
      </c>
      <c r="AC512" s="54" t="n">
        <v>53555</v>
      </c>
      <c r="AD512" s="54" t="n">
        <v>82237</v>
      </c>
      <c r="AE512" s="54" t="n">
        <v>41112</v>
      </c>
      <c r="AF512" s="54" t="n">
        <v>1</v>
      </c>
      <c r="AG512" s="54" t="n">
        <v>0</v>
      </c>
      <c r="AH512" s="53" t="n">
        <f aca="false">SUM(AC512:AG512)</f>
        <v>176905</v>
      </c>
      <c r="AI512" s="55" t="n">
        <f aca="false">+AB512-L512-Q512</f>
        <v>28858.2960375</v>
      </c>
      <c r="AJ512" s="32" t="n">
        <f aca="false">L512+Q512</f>
        <v>24653</v>
      </c>
      <c r="AK512" s="56" t="s">
        <v>73</v>
      </c>
      <c r="AL512" s="56" t="s">
        <v>73</v>
      </c>
      <c r="AM512" s="56" t="n">
        <v>0</v>
      </c>
      <c r="AN512" s="32" t="n">
        <f aca="false">+AJ512-AM512</f>
        <v>24653</v>
      </c>
      <c r="AO512" s="32" t="n">
        <f aca="false">AC512-AJ512</f>
        <v>28902</v>
      </c>
      <c r="AP512" s="2" t="n">
        <v>35935</v>
      </c>
      <c r="AQ512" s="56" t="s">
        <v>73</v>
      </c>
      <c r="AR512" s="56" t="s">
        <v>73</v>
      </c>
      <c r="AS512" s="56" t="s">
        <v>73</v>
      </c>
      <c r="AX512" s="32" t="n">
        <f aca="false">+M512</f>
        <v>-21446.7</v>
      </c>
      <c r="AY512" s="32" t="n">
        <f aca="false">+N512</f>
        <v>0</v>
      </c>
      <c r="AZ512" s="32" t="n">
        <f aca="false">+R512</f>
        <v>-8369.415</v>
      </c>
      <c r="BA512" s="32" t="n">
        <f aca="false">+'load Info'!S512</f>
        <v>-186</v>
      </c>
      <c r="BB512" s="32" t="n">
        <f aca="false">+X512</f>
        <v>0</v>
      </c>
      <c r="BE512" s="57" t="n">
        <f aca="false">IF(AX512&lt;0,AX512,0)</f>
        <v>-21446.7</v>
      </c>
      <c r="BF512" s="57" t="n">
        <f aca="false">IF(AY512&lt;0,AY512,0)</f>
        <v>0</v>
      </c>
      <c r="BG512" s="57" t="n">
        <f aca="false">IF(AZ512&lt;0,AZ512,0)</f>
        <v>-8369.415</v>
      </c>
      <c r="BH512" s="57" t="n">
        <f aca="false">IF(BA512&lt;0,BA512,0)</f>
        <v>-186</v>
      </c>
      <c r="BI512" s="57" t="n">
        <f aca="false">IF(BB512&lt;0,BB512,0)</f>
        <v>0</v>
      </c>
      <c r="BJ512" s="32" t="n">
        <f aca="false">SUM(BE512:BI512)</f>
        <v>-30002.115</v>
      </c>
    </row>
    <row r="513" customFormat="false" ht="12.75" hidden="false" customHeight="false" outlineLevel="0" collapsed="false">
      <c r="B513" s="9" t="n">
        <f aca="false">+MONTH(D513)</f>
        <v>5</v>
      </c>
      <c r="D513" s="2" t="n">
        <v>35936</v>
      </c>
      <c r="E513" s="62" t="n">
        <v>0</v>
      </c>
      <c r="F513" s="62" t="n">
        <v>0</v>
      </c>
      <c r="G513" s="62" t="n">
        <v>66</v>
      </c>
      <c r="H513" s="62" t="n">
        <v>89</v>
      </c>
      <c r="I513" s="50" t="n">
        <f aca="false">AVERAGE(G513:H513)</f>
        <v>77.5</v>
      </c>
      <c r="J513" s="37" t="s">
        <v>72</v>
      </c>
      <c r="K513" s="5" t="n">
        <v>16403</v>
      </c>
      <c r="L513" s="54" t="n">
        <v>22513</v>
      </c>
      <c r="M513" s="54" t="n">
        <v>-21616.7</v>
      </c>
      <c r="N513" s="54" t="n">
        <v>0</v>
      </c>
      <c r="O513" s="63"/>
      <c r="P513" s="5" t="n">
        <v>6891</v>
      </c>
      <c r="Q513" s="54" t="n">
        <v>2114</v>
      </c>
      <c r="R513" s="63" t="n">
        <v>-8231.07</v>
      </c>
      <c r="S513" s="54" t="n">
        <v>-186</v>
      </c>
      <c r="T513" s="54"/>
      <c r="U513" s="54" t="n">
        <v>-1.934825</v>
      </c>
      <c r="V513" s="5" t="n">
        <v>0</v>
      </c>
      <c r="W513" s="54" t="n">
        <v>35930</v>
      </c>
      <c r="X513" s="54" t="n">
        <v>0</v>
      </c>
      <c r="Y513" s="54" t="n">
        <v>0</v>
      </c>
      <c r="Z513" s="63" t="n">
        <v>-359</v>
      </c>
      <c r="AA513" s="54" t="n">
        <v>0</v>
      </c>
      <c r="AB513" s="53" t="n">
        <f aca="false">SUM(K513:Z513)</f>
        <v>53456.295175</v>
      </c>
      <c r="AC513" s="54" t="n">
        <v>53457</v>
      </c>
      <c r="AD513" s="54" t="n">
        <v>78349</v>
      </c>
      <c r="AE513" s="54" t="n">
        <v>35777</v>
      </c>
      <c r="AF513" s="54" t="n">
        <v>0</v>
      </c>
      <c r="AG513" s="54" t="n">
        <v>0</v>
      </c>
      <c r="AH513" s="53" t="n">
        <f aca="false">SUM(AC513:AG513)</f>
        <v>167583</v>
      </c>
      <c r="AI513" s="55" t="n">
        <f aca="false">+AB513-L513-Q513</f>
        <v>28829.295175</v>
      </c>
      <c r="AJ513" s="32" t="n">
        <f aca="false">L513+Q513</f>
        <v>24627</v>
      </c>
      <c r="AK513" s="56" t="s">
        <v>73</v>
      </c>
      <c r="AL513" s="56" t="s">
        <v>73</v>
      </c>
      <c r="AM513" s="56" t="n">
        <v>0</v>
      </c>
      <c r="AN513" s="32" t="n">
        <f aca="false">+AJ513-AM513</f>
        <v>24627</v>
      </c>
      <c r="AO513" s="32" t="n">
        <f aca="false">AC513-AJ513</f>
        <v>28830</v>
      </c>
      <c r="AP513" s="2" t="n">
        <v>35936</v>
      </c>
      <c r="AQ513" s="56" t="s">
        <v>73</v>
      </c>
      <c r="AR513" s="56" t="s">
        <v>73</v>
      </c>
      <c r="AS513" s="56" t="s">
        <v>73</v>
      </c>
      <c r="AX513" s="32" t="n">
        <f aca="false">+M513</f>
        <v>-21616.7</v>
      </c>
      <c r="AY513" s="32" t="n">
        <f aca="false">+N513</f>
        <v>0</v>
      </c>
      <c r="AZ513" s="32" t="n">
        <f aca="false">+R513</f>
        <v>-8231.07</v>
      </c>
      <c r="BA513" s="32" t="n">
        <f aca="false">+'load Info'!S513</f>
        <v>-186</v>
      </c>
      <c r="BB513" s="32" t="n">
        <f aca="false">+X513</f>
        <v>0</v>
      </c>
      <c r="BE513" s="57" t="n">
        <f aca="false">IF(AX513&lt;0,AX513,0)</f>
        <v>-21616.7</v>
      </c>
      <c r="BF513" s="57" t="n">
        <f aca="false">IF(AY513&lt;0,AY513,0)</f>
        <v>0</v>
      </c>
      <c r="BG513" s="57" t="n">
        <f aca="false">IF(AZ513&lt;0,AZ513,0)</f>
        <v>-8231.07</v>
      </c>
      <c r="BH513" s="57" t="n">
        <f aca="false">IF(BA513&lt;0,BA513,0)</f>
        <v>-186</v>
      </c>
      <c r="BI513" s="57" t="n">
        <f aca="false">IF(BB513&lt;0,BB513,0)</f>
        <v>0</v>
      </c>
      <c r="BJ513" s="32" t="n">
        <f aca="false">SUM(BE513:BI513)</f>
        <v>-30033.77</v>
      </c>
    </row>
    <row r="514" customFormat="false" ht="12.75" hidden="false" customHeight="false" outlineLevel="0" collapsed="false">
      <c r="B514" s="9" t="n">
        <f aca="false">+MONTH(D514)</f>
        <v>5</v>
      </c>
      <c r="D514" s="2" t="n">
        <v>35937</v>
      </c>
      <c r="E514" s="62" t="n">
        <v>0</v>
      </c>
      <c r="F514" s="62" t="n">
        <v>0</v>
      </c>
      <c r="G514" s="62" t="n">
        <v>64</v>
      </c>
      <c r="H514" s="62" t="n">
        <v>75</v>
      </c>
      <c r="I514" s="50" t="n">
        <f aca="false">AVERAGE(G514:H514)</f>
        <v>69.5</v>
      </c>
      <c r="J514" s="37" t="s">
        <v>72</v>
      </c>
      <c r="K514" s="5" t="n">
        <v>12403</v>
      </c>
      <c r="L514" s="54" t="n">
        <v>23236</v>
      </c>
      <c r="M514" s="54" t="n">
        <v>-20994.7</v>
      </c>
      <c r="N514" s="54" t="n">
        <v>0</v>
      </c>
      <c r="O514" s="63"/>
      <c r="P514" s="5" t="n">
        <v>10891</v>
      </c>
      <c r="Q514" s="54" t="n">
        <v>2114</v>
      </c>
      <c r="R514" s="63" t="n">
        <v>-12266.1575</v>
      </c>
      <c r="S514" s="54" t="n">
        <v>-186</v>
      </c>
      <c r="T514" s="54"/>
      <c r="U514" s="54" t="n">
        <v>-1.84710625</v>
      </c>
      <c r="V514" s="5" t="n">
        <v>0</v>
      </c>
      <c r="W514" s="54" t="n">
        <v>35930</v>
      </c>
      <c r="X514" s="54" t="n">
        <v>0</v>
      </c>
      <c r="Y514" s="54" t="n">
        <v>0</v>
      </c>
      <c r="Z514" s="63" t="n">
        <v>-359</v>
      </c>
      <c r="AA514" s="54" t="n">
        <v>0</v>
      </c>
      <c r="AB514" s="53" t="n">
        <f aca="false">SUM(K514:Z514)</f>
        <v>50766.29539375</v>
      </c>
      <c r="AC514" s="54" t="n">
        <v>50765</v>
      </c>
      <c r="AD514" s="54" t="n">
        <v>48453</v>
      </c>
      <c r="AE514" s="54" t="n">
        <v>4586</v>
      </c>
      <c r="AF514" s="54" t="n">
        <v>0</v>
      </c>
      <c r="AG514" s="54" t="n">
        <v>0</v>
      </c>
      <c r="AH514" s="53" t="n">
        <f aca="false">SUM(AC514:AG514)</f>
        <v>103804</v>
      </c>
      <c r="AI514" s="55" t="n">
        <f aca="false">+AB514-L514-Q514</f>
        <v>25416.29539375</v>
      </c>
      <c r="AJ514" s="32" t="n">
        <f aca="false">L514+Q514</f>
        <v>25350</v>
      </c>
      <c r="AK514" s="56" t="s">
        <v>73</v>
      </c>
      <c r="AL514" s="56" t="s">
        <v>73</v>
      </c>
      <c r="AM514" s="56" t="n">
        <v>0</v>
      </c>
      <c r="AN514" s="32" t="n">
        <f aca="false">+AJ514-AM514</f>
        <v>25350</v>
      </c>
      <c r="AO514" s="32" t="n">
        <f aca="false">AC514-AJ514</f>
        <v>25415</v>
      </c>
      <c r="AP514" s="2" t="n">
        <v>35937</v>
      </c>
      <c r="AQ514" s="56" t="s">
        <v>73</v>
      </c>
      <c r="AR514" s="56" t="s">
        <v>73</v>
      </c>
      <c r="AS514" s="56" t="s">
        <v>73</v>
      </c>
      <c r="AX514" s="32" t="n">
        <f aca="false">+M514</f>
        <v>-20994.7</v>
      </c>
      <c r="AY514" s="32" t="n">
        <f aca="false">+N514</f>
        <v>0</v>
      </c>
      <c r="AZ514" s="32" t="n">
        <f aca="false">+R514</f>
        <v>-12266.1575</v>
      </c>
      <c r="BA514" s="32" t="n">
        <f aca="false">+'load Info'!S514</f>
        <v>-186</v>
      </c>
      <c r="BB514" s="32" t="n">
        <f aca="false">+X514</f>
        <v>0</v>
      </c>
      <c r="BE514" s="57" t="n">
        <f aca="false">IF(AX514&lt;0,AX514,0)</f>
        <v>-20994.7</v>
      </c>
      <c r="BF514" s="57" t="n">
        <f aca="false">IF(AY514&lt;0,AY514,0)</f>
        <v>0</v>
      </c>
      <c r="BG514" s="57" t="n">
        <f aca="false">IF(AZ514&lt;0,AZ514,0)</f>
        <v>-12266.1575</v>
      </c>
      <c r="BH514" s="57" t="n">
        <f aca="false">IF(BA514&lt;0,BA514,0)</f>
        <v>-186</v>
      </c>
      <c r="BI514" s="57" t="n">
        <f aca="false">IF(BB514&lt;0,BB514,0)</f>
        <v>0</v>
      </c>
      <c r="BJ514" s="32" t="n">
        <f aca="false">SUM(BE514:BI514)</f>
        <v>-33446.8575</v>
      </c>
    </row>
    <row r="515" customFormat="false" ht="12.75" hidden="false" customHeight="false" outlineLevel="0" collapsed="false">
      <c r="B515" s="9" t="n">
        <f aca="false">+MONTH(D515)</f>
        <v>5</v>
      </c>
      <c r="D515" s="2" t="n">
        <v>35938</v>
      </c>
      <c r="E515" s="62" t="n">
        <v>4</v>
      </c>
      <c r="F515" s="62" t="n">
        <v>0</v>
      </c>
      <c r="G515" s="62" t="n">
        <v>54</v>
      </c>
      <c r="H515" s="62" t="n">
        <v>67</v>
      </c>
      <c r="I515" s="50" t="n">
        <f aca="false">AVERAGE(G515:H515)</f>
        <v>60.5</v>
      </c>
      <c r="J515" s="37" t="s">
        <v>72</v>
      </c>
      <c r="K515" s="5" t="n">
        <v>2626</v>
      </c>
      <c r="L515" s="54" t="n">
        <v>22423</v>
      </c>
      <c r="M515" s="54" t="n">
        <v>-8453.7</v>
      </c>
      <c r="N515" s="54" t="n">
        <v>0</v>
      </c>
      <c r="O515" s="63"/>
      <c r="P515" s="5" t="n">
        <v>10891</v>
      </c>
      <c r="Q515" s="54" t="n">
        <v>2114</v>
      </c>
      <c r="R515" s="63" t="n">
        <v>-12207.01</v>
      </c>
      <c r="S515" s="54" t="n">
        <v>-186</v>
      </c>
      <c r="T515" s="54"/>
      <c r="U515" s="54" t="n">
        <v>-1.994975</v>
      </c>
      <c r="V515" s="5" t="n">
        <v>0</v>
      </c>
      <c r="W515" s="54" t="n">
        <v>35930</v>
      </c>
      <c r="X515" s="54" t="n">
        <v>0</v>
      </c>
      <c r="Y515" s="54" t="n">
        <v>0</v>
      </c>
      <c r="Z515" s="63" t="n">
        <v>-359</v>
      </c>
      <c r="AA515" s="54" t="n">
        <v>0</v>
      </c>
      <c r="AB515" s="53" t="n">
        <f aca="false">SUM(K515:Z515)</f>
        <v>52776.295025</v>
      </c>
      <c r="AC515" s="54" t="n">
        <v>52777</v>
      </c>
      <c r="AD515" s="54" t="n">
        <v>0</v>
      </c>
      <c r="AE515" s="54" t="n">
        <v>2</v>
      </c>
      <c r="AF515" s="54" t="n">
        <v>0</v>
      </c>
      <c r="AG515" s="54" t="n">
        <v>0</v>
      </c>
      <c r="AH515" s="53" t="n">
        <f aca="false">SUM(AC515:AG515)</f>
        <v>52779</v>
      </c>
      <c r="AI515" s="55" t="n">
        <f aca="false">+AB515-L515-Q515</f>
        <v>28239.295025</v>
      </c>
      <c r="AJ515" s="32" t="n">
        <f aca="false">L515+Q515</f>
        <v>24537</v>
      </c>
      <c r="AK515" s="56" t="s">
        <v>73</v>
      </c>
      <c r="AL515" s="56" t="s">
        <v>73</v>
      </c>
      <c r="AM515" s="56" t="n">
        <v>0</v>
      </c>
      <c r="AN515" s="32" t="n">
        <f aca="false">+AJ515-AM515</f>
        <v>24537</v>
      </c>
      <c r="AO515" s="32" t="n">
        <f aca="false">AC515-AJ515</f>
        <v>28240</v>
      </c>
      <c r="AP515" s="2" t="n">
        <v>35938</v>
      </c>
      <c r="AQ515" s="56" t="s">
        <v>73</v>
      </c>
      <c r="AR515" s="56" t="s">
        <v>73</v>
      </c>
      <c r="AS515" s="56" t="s">
        <v>73</v>
      </c>
      <c r="AX515" s="32" t="n">
        <f aca="false">+M515</f>
        <v>-8453.7</v>
      </c>
      <c r="AY515" s="32" t="n">
        <f aca="false">+N515</f>
        <v>0</v>
      </c>
      <c r="AZ515" s="32" t="n">
        <f aca="false">+R515</f>
        <v>-12207.01</v>
      </c>
      <c r="BA515" s="32" t="n">
        <f aca="false">+'load Info'!S515</f>
        <v>-186</v>
      </c>
      <c r="BB515" s="32" t="n">
        <f aca="false">+X515</f>
        <v>0</v>
      </c>
      <c r="BE515" s="57" t="n">
        <f aca="false">IF(AX515&lt;0,AX515,0)</f>
        <v>-8453.7</v>
      </c>
      <c r="BF515" s="57" t="n">
        <f aca="false">IF(AY515&lt;0,AY515,0)</f>
        <v>0</v>
      </c>
      <c r="BG515" s="57" t="n">
        <f aca="false">IF(AZ515&lt;0,AZ515,0)</f>
        <v>-12207.01</v>
      </c>
      <c r="BH515" s="57" t="n">
        <f aca="false">IF(BA515&lt;0,BA515,0)</f>
        <v>-186</v>
      </c>
      <c r="BI515" s="57" t="n">
        <f aca="false">IF(BB515&lt;0,BB515,0)</f>
        <v>0</v>
      </c>
      <c r="BJ515" s="32" t="n">
        <f aca="false">SUM(BE515:BI515)</f>
        <v>-20846.71</v>
      </c>
    </row>
    <row r="516" customFormat="false" ht="12.75" hidden="false" customHeight="false" outlineLevel="0" collapsed="false">
      <c r="B516" s="9" t="n">
        <f aca="false">+MONTH(D516)</f>
        <v>5</v>
      </c>
      <c r="D516" s="2" t="n">
        <v>35939</v>
      </c>
      <c r="E516" s="62" t="n">
        <v>2</v>
      </c>
      <c r="F516" s="62" t="n">
        <v>0</v>
      </c>
      <c r="G516" s="62" t="n">
        <v>53</v>
      </c>
      <c r="H516" s="62" t="n">
        <v>72</v>
      </c>
      <c r="I516" s="50" t="n">
        <f aca="false">AVERAGE(G516:H516)</f>
        <v>62.5</v>
      </c>
      <c r="J516" s="37" t="s">
        <v>72</v>
      </c>
      <c r="K516" s="5" t="n">
        <v>2626</v>
      </c>
      <c r="L516" s="54" t="n">
        <v>22302</v>
      </c>
      <c r="M516" s="54" t="n">
        <v>-13512.7</v>
      </c>
      <c r="N516" s="54" t="n">
        <v>0</v>
      </c>
      <c r="O516" s="63"/>
      <c r="P516" s="5" t="n">
        <v>10891</v>
      </c>
      <c r="Q516" s="54" t="n">
        <v>2114</v>
      </c>
      <c r="R516" s="63" t="n">
        <v>-12281.195</v>
      </c>
      <c r="S516" s="54" t="n">
        <v>-186</v>
      </c>
      <c r="T516" s="54"/>
      <c r="U516" s="54" t="n">
        <v>-1.8095125</v>
      </c>
      <c r="V516" s="5" t="n">
        <v>0</v>
      </c>
      <c r="W516" s="54" t="n">
        <v>35930</v>
      </c>
      <c r="X516" s="54" t="n">
        <v>0</v>
      </c>
      <c r="Y516" s="54" t="n">
        <v>0</v>
      </c>
      <c r="Z516" s="63" t="n">
        <v>-359</v>
      </c>
      <c r="AA516" s="54" t="n">
        <v>0</v>
      </c>
      <c r="AB516" s="53" t="n">
        <f aca="false">SUM(K516:Z516)</f>
        <v>47522.2954875</v>
      </c>
      <c r="AC516" s="54" t="n">
        <v>47522</v>
      </c>
      <c r="AD516" s="54" t="n">
        <v>0</v>
      </c>
      <c r="AE516" s="54" t="n">
        <v>0</v>
      </c>
      <c r="AF516" s="54" t="n">
        <v>0</v>
      </c>
      <c r="AG516" s="54" t="n">
        <v>0</v>
      </c>
      <c r="AH516" s="53" t="n">
        <f aca="false">SUM(AC516:AG516)</f>
        <v>47522</v>
      </c>
      <c r="AI516" s="55" t="n">
        <f aca="false">+AB516-L516-Q516</f>
        <v>23106.2954875</v>
      </c>
      <c r="AJ516" s="32" t="n">
        <f aca="false">L516+Q516</f>
        <v>24416</v>
      </c>
      <c r="AK516" s="56" t="s">
        <v>73</v>
      </c>
      <c r="AL516" s="56" t="s">
        <v>73</v>
      </c>
      <c r="AM516" s="56" t="n">
        <v>0</v>
      </c>
      <c r="AN516" s="32" t="n">
        <f aca="false">+AJ516-AM516</f>
        <v>24416</v>
      </c>
      <c r="AO516" s="32" t="n">
        <f aca="false">AC516-AJ516</f>
        <v>23106</v>
      </c>
      <c r="AP516" s="2" t="n">
        <v>35939</v>
      </c>
      <c r="AQ516" s="56" t="s">
        <v>73</v>
      </c>
      <c r="AR516" s="56" t="s">
        <v>73</v>
      </c>
      <c r="AS516" s="56" t="s">
        <v>73</v>
      </c>
      <c r="AX516" s="32" t="n">
        <f aca="false">+M516</f>
        <v>-13512.7</v>
      </c>
      <c r="AY516" s="32" t="n">
        <f aca="false">+N516</f>
        <v>0</v>
      </c>
      <c r="AZ516" s="32" t="n">
        <f aca="false">+R516</f>
        <v>-12281.195</v>
      </c>
      <c r="BA516" s="32" t="n">
        <f aca="false">+'load Info'!S516</f>
        <v>-186</v>
      </c>
      <c r="BB516" s="32" t="n">
        <f aca="false">+X516</f>
        <v>0</v>
      </c>
      <c r="BE516" s="57" t="n">
        <f aca="false">IF(AX516&lt;0,AX516,0)</f>
        <v>-13512.7</v>
      </c>
      <c r="BF516" s="57" t="n">
        <f aca="false">IF(AY516&lt;0,AY516,0)</f>
        <v>0</v>
      </c>
      <c r="BG516" s="57" t="n">
        <f aca="false">IF(AZ516&lt;0,AZ516,0)</f>
        <v>-12281.195</v>
      </c>
      <c r="BH516" s="57" t="n">
        <f aca="false">IF(BA516&lt;0,BA516,0)</f>
        <v>-186</v>
      </c>
      <c r="BI516" s="57" t="n">
        <f aca="false">IF(BB516&lt;0,BB516,0)</f>
        <v>0</v>
      </c>
      <c r="BJ516" s="32" t="n">
        <f aca="false">SUM(BE516:BI516)</f>
        <v>-25979.895</v>
      </c>
    </row>
    <row r="517" customFormat="false" ht="12.75" hidden="false" customHeight="false" outlineLevel="0" collapsed="false">
      <c r="B517" s="9" t="n">
        <f aca="false">+MONTH(D517)</f>
        <v>5</v>
      </c>
      <c r="D517" s="2" t="n">
        <v>35940</v>
      </c>
      <c r="E517" s="62" t="n">
        <v>0</v>
      </c>
      <c r="F517" s="62" t="n">
        <v>0</v>
      </c>
      <c r="G517" s="62" t="n">
        <v>65</v>
      </c>
      <c r="H517" s="62" t="n">
        <v>88</v>
      </c>
      <c r="I517" s="50" t="n">
        <f aca="false">AVERAGE(G517:H517)</f>
        <v>76.5</v>
      </c>
      <c r="J517" s="37" t="s">
        <v>72</v>
      </c>
      <c r="K517" s="5" t="n">
        <v>2626</v>
      </c>
      <c r="L517" s="54" t="n">
        <v>22302</v>
      </c>
      <c r="M517" s="54" t="n">
        <v>-9492.7</v>
      </c>
      <c r="N517" s="54" t="n">
        <v>0</v>
      </c>
      <c r="O517" s="63"/>
      <c r="P517" s="5" t="n">
        <v>10891</v>
      </c>
      <c r="Q517" s="54" t="n">
        <v>2114</v>
      </c>
      <c r="R517" s="63" t="n">
        <v>-12324.3025</v>
      </c>
      <c r="S517" s="54" t="n">
        <v>-186</v>
      </c>
      <c r="T517" s="54"/>
      <c r="U517" s="54" t="n">
        <v>-1.70174375</v>
      </c>
      <c r="V517" s="5" t="n">
        <v>0</v>
      </c>
      <c r="W517" s="54" t="n">
        <v>35930</v>
      </c>
      <c r="X517" s="54" t="n">
        <v>0</v>
      </c>
      <c r="Y517" s="54" t="n">
        <v>0</v>
      </c>
      <c r="Z517" s="63" t="n">
        <v>-359</v>
      </c>
      <c r="AA517" s="54" t="n">
        <v>0</v>
      </c>
      <c r="AB517" s="53" t="n">
        <f aca="false">SUM(K517:Z517)</f>
        <v>51499.29575625</v>
      </c>
      <c r="AC517" s="54" t="n">
        <v>52120</v>
      </c>
      <c r="AD517" s="54" t="n">
        <v>17431</v>
      </c>
      <c r="AE517" s="54" t="n">
        <v>29102</v>
      </c>
      <c r="AF517" s="54" t="n">
        <v>0</v>
      </c>
      <c r="AG517" s="54" t="n">
        <v>0</v>
      </c>
      <c r="AH517" s="53" t="n">
        <f aca="false">SUM(AC517:AG517)</f>
        <v>98653</v>
      </c>
      <c r="AI517" s="55" t="n">
        <f aca="false">+AB517-L517-Q517</f>
        <v>27083.29575625</v>
      </c>
      <c r="AJ517" s="32" t="n">
        <f aca="false">L517+Q517</f>
        <v>24416</v>
      </c>
      <c r="AK517" s="56" t="s">
        <v>73</v>
      </c>
      <c r="AL517" s="56" t="s">
        <v>73</v>
      </c>
      <c r="AM517" s="56" t="n">
        <v>0</v>
      </c>
      <c r="AN517" s="32" t="n">
        <f aca="false">+AJ517-AM517</f>
        <v>24416</v>
      </c>
      <c r="AO517" s="32" t="n">
        <f aca="false">AC517-AJ517</f>
        <v>27704</v>
      </c>
      <c r="AP517" s="2" t="n">
        <v>35940</v>
      </c>
      <c r="AQ517" s="56" t="s">
        <v>73</v>
      </c>
      <c r="AR517" s="56" t="s">
        <v>73</v>
      </c>
      <c r="AS517" s="56" t="s">
        <v>73</v>
      </c>
      <c r="AX517" s="32" t="n">
        <f aca="false">+M517</f>
        <v>-9492.7</v>
      </c>
      <c r="AY517" s="32" t="n">
        <f aca="false">+N517</f>
        <v>0</v>
      </c>
      <c r="AZ517" s="32" t="n">
        <f aca="false">+R517</f>
        <v>-12324.3025</v>
      </c>
      <c r="BA517" s="32" t="n">
        <f aca="false">+'load Info'!S517</f>
        <v>-186</v>
      </c>
      <c r="BB517" s="32" t="n">
        <f aca="false">+X517</f>
        <v>0</v>
      </c>
      <c r="BE517" s="57" t="n">
        <f aca="false">IF(AX517&lt;0,AX517,0)</f>
        <v>-9492.7</v>
      </c>
      <c r="BF517" s="57" t="n">
        <f aca="false">IF(AY517&lt;0,AY517,0)</f>
        <v>0</v>
      </c>
      <c r="BG517" s="57" t="n">
        <f aca="false">IF(AZ517&lt;0,AZ517,0)</f>
        <v>-12324.3025</v>
      </c>
      <c r="BH517" s="57" t="n">
        <f aca="false">IF(BA517&lt;0,BA517,0)</f>
        <v>-186</v>
      </c>
      <c r="BI517" s="57" t="n">
        <f aca="false">IF(BB517&lt;0,BB517,0)</f>
        <v>0</v>
      </c>
      <c r="BJ517" s="32" t="n">
        <f aca="false">SUM(BE517:BI517)</f>
        <v>-22003.0025</v>
      </c>
    </row>
    <row r="518" customFormat="false" ht="12.75" hidden="false" customHeight="false" outlineLevel="0" collapsed="false">
      <c r="B518" s="9" t="n">
        <f aca="false">+MONTH(D518)</f>
        <v>5</v>
      </c>
      <c r="D518" s="2" t="n">
        <v>35941</v>
      </c>
      <c r="E518" s="62" t="n">
        <v>0</v>
      </c>
      <c r="F518" s="62" t="n">
        <v>0</v>
      </c>
      <c r="G518" s="62" t="n">
        <v>68</v>
      </c>
      <c r="H518" s="62" t="n">
        <v>79</v>
      </c>
      <c r="I518" s="50" t="n">
        <f aca="false">AVERAGE(G518:H518)</f>
        <v>73.5</v>
      </c>
      <c r="J518" s="37" t="s">
        <v>72</v>
      </c>
      <c r="K518" s="5" t="n">
        <v>2626</v>
      </c>
      <c r="L518" s="54" t="n">
        <v>22302</v>
      </c>
      <c r="M518" s="54" t="n">
        <v>-7674.7</v>
      </c>
      <c r="N518" s="54" t="n">
        <v>0</v>
      </c>
      <c r="O518" s="63"/>
      <c r="P518" s="5" t="n">
        <v>10891</v>
      </c>
      <c r="Q518" s="54" t="n">
        <v>2114</v>
      </c>
      <c r="R518" s="63" t="n">
        <v>-12297.235</v>
      </c>
      <c r="S518" s="54" t="n">
        <v>-186</v>
      </c>
      <c r="T518" s="54"/>
      <c r="U518" s="54" t="n">
        <v>-1.7694125</v>
      </c>
      <c r="V518" s="5" t="n">
        <v>0</v>
      </c>
      <c r="W518" s="54" t="n">
        <v>35930</v>
      </c>
      <c r="X518" s="54" t="n">
        <v>0</v>
      </c>
      <c r="Y518" s="54" t="n">
        <v>0</v>
      </c>
      <c r="Z518" s="63" t="n">
        <v>-359</v>
      </c>
      <c r="AA518" s="54" t="n">
        <v>0</v>
      </c>
      <c r="AB518" s="53" t="n">
        <f aca="false">SUM(K518:Z518)</f>
        <v>53344.2955875</v>
      </c>
      <c r="AC518" s="54" t="n">
        <v>53344</v>
      </c>
      <c r="AD518" s="54" t="n">
        <v>58066</v>
      </c>
      <c r="AE518" s="54" t="n">
        <v>5064</v>
      </c>
      <c r="AF518" s="54" t="n">
        <v>0</v>
      </c>
      <c r="AG518" s="54" t="n">
        <v>0</v>
      </c>
      <c r="AH518" s="53" t="n">
        <f aca="false">SUM(AC518:AG518)</f>
        <v>116474</v>
      </c>
      <c r="AI518" s="55" t="n">
        <f aca="false">+AB518-L518-Q518</f>
        <v>28928.2955875</v>
      </c>
      <c r="AJ518" s="32" t="n">
        <f aca="false">L518+Q518</f>
        <v>24416</v>
      </c>
      <c r="AK518" s="56" t="s">
        <v>73</v>
      </c>
      <c r="AL518" s="56" t="s">
        <v>73</v>
      </c>
      <c r="AM518" s="56" t="n">
        <v>0</v>
      </c>
      <c r="AN518" s="32" t="n">
        <f aca="false">+AJ518-AM518</f>
        <v>24416</v>
      </c>
      <c r="AO518" s="32" t="n">
        <f aca="false">AC518-AJ518</f>
        <v>28928</v>
      </c>
      <c r="AP518" s="2" t="n">
        <v>35941</v>
      </c>
      <c r="AQ518" s="56" t="s">
        <v>73</v>
      </c>
      <c r="AR518" s="56" t="s">
        <v>73</v>
      </c>
      <c r="AS518" s="56" t="s">
        <v>73</v>
      </c>
      <c r="AX518" s="32" t="n">
        <f aca="false">+M518</f>
        <v>-7674.7</v>
      </c>
      <c r="AY518" s="32" t="n">
        <f aca="false">+N518</f>
        <v>0</v>
      </c>
      <c r="AZ518" s="32" t="n">
        <f aca="false">+R518</f>
        <v>-12297.235</v>
      </c>
      <c r="BA518" s="32" t="n">
        <f aca="false">+'load Info'!S518</f>
        <v>-186</v>
      </c>
      <c r="BB518" s="32" t="n">
        <f aca="false">+X518</f>
        <v>0</v>
      </c>
      <c r="BE518" s="57" t="n">
        <f aca="false">IF(AX518&lt;0,AX518,0)</f>
        <v>-7674.7</v>
      </c>
      <c r="BF518" s="57" t="n">
        <f aca="false">IF(AY518&lt;0,AY518,0)</f>
        <v>0</v>
      </c>
      <c r="BG518" s="57" t="n">
        <f aca="false">IF(AZ518&lt;0,AZ518,0)</f>
        <v>-12297.235</v>
      </c>
      <c r="BH518" s="57" t="n">
        <f aca="false">IF(BA518&lt;0,BA518,0)</f>
        <v>-186</v>
      </c>
      <c r="BI518" s="57" t="n">
        <f aca="false">IF(BB518&lt;0,BB518,0)</f>
        <v>0</v>
      </c>
      <c r="BJ518" s="32" t="n">
        <f aca="false">SUM(BE518:BI518)</f>
        <v>-20157.935</v>
      </c>
    </row>
    <row r="519" customFormat="false" ht="12.75" hidden="false" customHeight="false" outlineLevel="0" collapsed="false">
      <c r="B519" s="9" t="n">
        <f aca="false">+MONTH(D519)</f>
        <v>5</v>
      </c>
      <c r="D519" s="2" t="n">
        <v>35942</v>
      </c>
      <c r="E519" s="62" t="n">
        <v>0</v>
      </c>
      <c r="F519" s="62" t="n">
        <v>0</v>
      </c>
      <c r="G519" s="62" t="n">
        <v>64</v>
      </c>
      <c r="H519" s="62" t="n">
        <v>72</v>
      </c>
      <c r="I519" s="50" t="n">
        <f aca="false">AVERAGE(G519:H519)</f>
        <v>68</v>
      </c>
      <c r="J519" s="37" t="s">
        <v>72</v>
      </c>
      <c r="K519" s="5" t="n">
        <v>12400</v>
      </c>
      <c r="L519" s="54" t="n">
        <v>24545</v>
      </c>
      <c r="M519" s="54" t="n">
        <v>-21370.65</v>
      </c>
      <c r="N519" s="54" t="n">
        <v>0</v>
      </c>
      <c r="O519" s="63"/>
      <c r="P519" s="5" t="n">
        <v>10891</v>
      </c>
      <c r="Q519" s="54" t="n">
        <v>2114</v>
      </c>
      <c r="R519" s="63" t="n">
        <v>-12232.0725</v>
      </c>
      <c r="S519" s="54" t="n">
        <v>-186</v>
      </c>
      <c r="T519" s="54"/>
      <c r="U519" s="54" t="n">
        <v>-1.93231875</v>
      </c>
      <c r="V519" s="5" t="n">
        <v>0</v>
      </c>
      <c r="W519" s="54" t="n">
        <v>35930</v>
      </c>
      <c r="X519" s="54" t="n">
        <v>0</v>
      </c>
      <c r="Y519" s="54" t="n">
        <v>0</v>
      </c>
      <c r="Z519" s="63" t="n">
        <v>-359</v>
      </c>
      <c r="AA519" s="54" t="n">
        <v>0</v>
      </c>
      <c r="AB519" s="53" t="n">
        <f aca="false">SUM(K519:Z519)</f>
        <v>51730.34518125</v>
      </c>
      <c r="AC519" s="54" t="n">
        <v>51731</v>
      </c>
      <c r="AD519" s="54" t="n">
        <v>51880</v>
      </c>
      <c r="AE519" s="54" t="n">
        <v>80</v>
      </c>
      <c r="AF519" s="54" t="n">
        <v>0</v>
      </c>
      <c r="AG519" s="54" t="n">
        <v>0</v>
      </c>
      <c r="AH519" s="53" t="n">
        <f aca="false">SUM(AC519:AG519)</f>
        <v>103691</v>
      </c>
      <c r="AI519" s="55" t="n">
        <f aca="false">+AB519-L519-Q519</f>
        <v>25071.34518125</v>
      </c>
      <c r="AJ519" s="32" t="n">
        <f aca="false">L519+Q519</f>
        <v>26659</v>
      </c>
      <c r="AK519" s="56" t="s">
        <v>73</v>
      </c>
      <c r="AL519" s="56" t="s">
        <v>73</v>
      </c>
      <c r="AM519" s="56" t="n">
        <v>0</v>
      </c>
      <c r="AN519" s="32" t="n">
        <f aca="false">+AJ519-AM519</f>
        <v>26659</v>
      </c>
      <c r="AO519" s="32" t="n">
        <f aca="false">AC519-AJ519</f>
        <v>25072</v>
      </c>
      <c r="AP519" s="2" t="n">
        <v>35942</v>
      </c>
      <c r="AQ519" s="56" t="s">
        <v>73</v>
      </c>
      <c r="AR519" s="56" t="s">
        <v>73</v>
      </c>
      <c r="AS519" s="56" t="s">
        <v>73</v>
      </c>
      <c r="AX519" s="32" t="n">
        <f aca="false">+M519</f>
        <v>-21370.65</v>
      </c>
      <c r="AY519" s="32" t="n">
        <f aca="false">+N519</f>
        <v>0</v>
      </c>
      <c r="AZ519" s="32" t="n">
        <f aca="false">+R519</f>
        <v>-12232.0725</v>
      </c>
      <c r="BA519" s="32" t="n">
        <f aca="false">+'load Info'!S519</f>
        <v>-186</v>
      </c>
      <c r="BB519" s="32" t="n">
        <f aca="false">+X519</f>
        <v>0</v>
      </c>
      <c r="BE519" s="57" t="n">
        <f aca="false">IF(AX519&lt;0,AX519,0)</f>
        <v>-21370.65</v>
      </c>
      <c r="BF519" s="57" t="n">
        <f aca="false">IF(AY519&lt;0,AY519,0)</f>
        <v>0</v>
      </c>
      <c r="BG519" s="57" t="n">
        <f aca="false">IF(AZ519&lt;0,AZ519,0)</f>
        <v>-12232.0725</v>
      </c>
      <c r="BH519" s="57" t="n">
        <f aca="false">IF(BA519&lt;0,BA519,0)</f>
        <v>-186</v>
      </c>
      <c r="BI519" s="57" t="n">
        <f aca="false">IF(BB519&lt;0,BB519,0)</f>
        <v>0</v>
      </c>
      <c r="BJ519" s="32" t="n">
        <f aca="false">SUM(BE519:BI519)</f>
        <v>-33788.7225</v>
      </c>
    </row>
    <row r="520" customFormat="false" ht="12.75" hidden="false" customHeight="false" outlineLevel="0" collapsed="false">
      <c r="B520" s="9" t="n">
        <f aca="false">+MONTH(D520)</f>
        <v>5</v>
      </c>
      <c r="D520" s="2" t="n">
        <v>35943</v>
      </c>
      <c r="E520" s="62" t="n">
        <v>0</v>
      </c>
      <c r="F520" s="62" t="n">
        <v>0</v>
      </c>
      <c r="G520" s="62" t="n">
        <v>62</v>
      </c>
      <c r="H520" s="62" t="n">
        <v>75</v>
      </c>
      <c r="I520" s="50" t="n">
        <f aca="false">AVERAGE(G520:H520)</f>
        <v>68.5</v>
      </c>
      <c r="J520" s="37" t="s">
        <v>72</v>
      </c>
      <c r="K520" s="5" t="n">
        <v>12400</v>
      </c>
      <c r="L520" s="54" t="n">
        <v>25018</v>
      </c>
      <c r="M520" s="54" t="n">
        <v>-20386.7</v>
      </c>
      <c r="N520" s="54" t="n">
        <v>0</v>
      </c>
      <c r="O520" s="63"/>
      <c r="P520" s="5" t="n">
        <v>10891</v>
      </c>
      <c r="Q520" s="54" t="n">
        <v>2114</v>
      </c>
      <c r="R520" s="63" t="n">
        <v>-12245.105</v>
      </c>
      <c r="S520" s="54" t="n">
        <v>-186</v>
      </c>
      <c r="T520" s="54"/>
      <c r="U520" s="54" t="n">
        <v>-1.8997375</v>
      </c>
      <c r="V520" s="5" t="n">
        <v>0</v>
      </c>
      <c r="W520" s="54" t="n">
        <v>35930</v>
      </c>
      <c r="X520" s="54" t="n">
        <v>0</v>
      </c>
      <c r="Y520" s="54" t="n">
        <v>0</v>
      </c>
      <c r="Z520" s="63" t="n">
        <v>-359</v>
      </c>
      <c r="AA520" s="54" t="n">
        <v>0</v>
      </c>
      <c r="AB520" s="53" t="n">
        <f aca="false">SUM(K520:Z520)</f>
        <v>53174.2952625</v>
      </c>
      <c r="AC520" s="54" t="n">
        <v>53174</v>
      </c>
      <c r="AD520" s="54" t="n">
        <v>65992</v>
      </c>
      <c r="AE520" s="54" t="n">
        <v>3432</v>
      </c>
      <c r="AF520" s="54" t="n">
        <v>0</v>
      </c>
      <c r="AG520" s="54" t="n">
        <v>0</v>
      </c>
      <c r="AH520" s="53" t="n">
        <f aca="false">SUM(AC520:AG520)</f>
        <v>122598</v>
      </c>
      <c r="AI520" s="55" t="n">
        <f aca="false">+AB520-L520-Q520</f>
        <v>26042.2952625</v>
      </c>
      <c r="AJ520" s="32" t="n">
        <f aca="false">L520+Q520</f>
        <v>27132</v>
      </c>
      <c r="AK520" s="56" t="s">
        <v>73</v>
      </c>
      <c r="AL520" s="56" t="s">
        <v>73</v>
      </c>
      <c r="AM520" s="56" t="n">
        <v>0</v>
      </c>
      <c r="AN520" s="32" t="n">
        <f aca="false">+AJ520-AM520</f>
        <v>27132</v>
      </c>
      <c r="AO520" s="32" t="n">
        <f aca="false">AC520-AJ520</f>
        <v>26042</v>
      </c>
      <c r="AP520" s="2" t="n">
        <v>35943</v>
      </c>
      <c r="AQ520" s="56" t="s">
        <v>73</v>
      </c>
      <c r="AR520" s="56" t="s">
        <v>73</v>
      </c>
      <c r="AS520" s="56" t="s">
        <v>73</v>
      </c>
      <c r="AX520" s="32" t="n">
        <f aca="false">+M520</f>
        <v>-20386.7</v>
      </c>
      <c r="AY520" s="32" t="n">
        <f aca="false">+N520</f>
        <v>0</v>
      </c>
      <c r="AZ520" s="32" t="n">
        <f aca="false">+R520</f>
        <v>-12245.105</v>
      </c>
      <c r="BA520" s="32" t="n">
        <f aca="false">+'load Info'!S520</f>
        <v>-186</v>
      </c>
      <c r="BB520" s="32" t="n">
        <f aca="false">+X520</f>
        <v>0</v>
      </c>
      <c r="BE520" s="57" t="n">
        <f aca="false">IF(AX520&lt;0,AX520,0)</f>
        <v>-20386.7</v>
      </c>
      <c r="BF520" s="57" t="n">
        <f aca="false">IF(AY520&lt;0,AY520,0)</f>
        <v>0</v>
      </c>
      <c r="BG520" s="57" t="n">
        <f aca="false">IF(AZ520&lt;0,AZ520,0)</f>
        <v>-12245.105</v>
      </c>
      <c r="BH520" s="57" t="n">
        <f aca="false">IF(BA520&lt;0,BA520,0)</f>
        <v>-186</v>
      </c>
      <c r="BI520" s="57" t="n">
        <f aca="false">IF(BB520&lt;0,BB520,0)</f>
        <v>0</v>
      </c>
      <c r="BJ520" s="32" t="n">
        <f aca="false">SUM(BE520:BI520)</f>
        <v>-32817.805</v>
      </c>
    </row>
    <row r="521" customFormat="false" ht="12.75" hidden="false" customHeight="false" outlineLevel="0" collapsed="false">
      <c r="B521" s="9" t="n">
        <f aca="false">+MONTH(D521)</f>
        <v>5</v>
      </c>
      <c r="D521" s="2" t="n">
        <v>35944</v>
      </c>
      <c r="E521" s="62" t="n">
        <v>0</v>
      </c>
      <c r="F521" s="62" t="n">
        <v>0</v>
      </c>
      <c r="G521" s="62" t="n">
        <v>61</v>
      </c>
      <c r="H521" s="62" t="n">
        <v>85</v>
      </c>
      <c r="I521" s="50" t="n">
        <f aca="false">AVERAGE(G521:H521)</f>
        <v>73</v>
      </c>
      <c r="J521" s="37" t="s">
        <v>72</v>
      </c>
      <c r="K521" s="5" t="n">
        <v>12400</v>
      </c>
      <c r="L521" s="54" t="n">
        <v>25594</v>
      </c>
      <c r="M521" s="54" t="n">
        <v>-24701.7</v>
      </c>
      <c r="N521" s="54" t="n">
        <v>0</v>
      </c>
      <c r="O521" s="63"/>
      <c r="P521" s="5" t="n">
        <v>10891</v>
      </c>
      <c r="Q521" s="54" t="n">
        <v>2114</v>
      </c>
      <c r="R521" s="63" t="n">
        <v>-12354.3775</v>
      </c>
      <c r="S521" s="54" t="n">
        <v>-186</v>
      </c>
      <c r="T521" s="54"/>
      <c r="U521" s="54" t="n">
        <v>-1.62655625</v>
      </c>
      <c r="V521" s="5" t="n">
        <v>0</v>
      </c>
      <c r="W521" s="54" t="n">
        <v>35930</v>
      </c>
      <c r="X521" s="54" t="n">
        <v>0</v>
      </c>
      <c r="Y521" s="54" t="n">
        <v>0</v>
      </c>
      <c r="Z521" s="63" t="n">
        <v>-359</v>
      </c>
      <c r="AA521" s="54" t="n">
        <v>0</v>
      </c>
      <c r="AB521" s="53" t="n">
        <f aca="false">SUM(K521:Z521)</f>
        <v>49326.29594375</v>
      </c>
      <c r="AC521" s="54" t="n">
        <v>49327</v>
      </c>
      <c r="AD521" s="54" t="n">
        <v>45202</v>
      </c>
      <c r="AE521" s="54" t="n">
        <v>2578</v>
      </c>
      <c r="AF521" s="54" t="n">
        <v>0</v>
      </c>
      <c r="AG521" s="54" t="n">
        <v>0</v>
      </c>
      <c r="AH521" s="53" t="n">
        <f aca="false">SUM(AC521:AG521)</f>
        <v>97107</v>
      </c>
      <c r="AI521" s="55" t="n">
        <f aca="false">+AB521-L521-Q521</f>
        <v>21618.29594375</v>
      </c>
      <c r="AJ521" s="32" t="n">
        <f aca="false">L521+Q521</f>
        <v>27708</v>
      </c>
      <c r="AK521" s="56" t="s">
        <v>73</v>
      </c>
      <c r="AL521" s="56" t="s">
        <v>73</v>
      </c>
      <c r="AM521" s="56" t="n">
        <v>0</v>
      </c>
      <c r="AN521" s="32" t="n">
        <f aca="false">+AJ521-AM521</f>
        <v>27708</v>
      </c>
      <c r="AO521" s="32" t="n">
        <f aca="false">AC521-AJ521</f>
        <v>21619</v>
      </c>
      <c r="AP521" s="2" t="n">
        <v>35944</v>
      </c>
      <c r="AQ521" s="56" t="s">
        <v>73</v>
      </c>
      <c r="AR521" s="56" t="s">
        <v>73</v>
      </c>
      <c r="AS521" s="56" t="s">
        <v>73</v>
      </c>
      <c r="AX521" s="32" t="n">
        <f aca="false">+M521</f>
        <v>-24701.7</v>
      </c>
      <c r="AY521" s="32" t="n">
        <f aca="false">+N521</f>
        <v>0</v>
      </c>
      <c r="AZ521" s="32" t="n">
        <f aca="false">+R521</f>
        <v>-12354.3775</v>
      </c>
      <c r="BA521" s="32" t="n">
        <f aca="false">+'load Info'!S521</f>
        <v>-186</v>
      </c>
      <c r="BB521" s="32" t="n">
        <f aca="false">+X521</f>
        <v>0</v>
      </c>
      <c r="BE521" s="57" t="n">
        <f aca="false">IF(AX521&lt;0,AX521,0)</f>
        <v>-24701.7</v>
      </c>
      <c r="BF521" s="57" t="n">
        <f aca="false">IF(AY521&lt;0,AY521,0)</f>
        <v>0</v>
      </c>
      <c r="BG521" s="57" t="n">
        <f aca="false">IF(AZ521&lt;0,AZ521,0)</f>
        <v>-12354.3775</v>
      </c>
      <c r="BH521" s="57" t="n">
        <f aca="false">IF(BA521&lt;0,BA521,0)</f>
        <v>-186</v>
      </c>
      <c r="BI521" s="57" t="n">
        <f aca="false">IF(BB521&lt;0,BB521,0)</f>
        <v>0</v>
      </c>
      <c r="BJ521" s="32" t="n">
        <f aca="false">SUM(BE521:BI521)</f>
        <v>-37242.0775</v>
      </c>
    </row>
    <row r="522" customFormat="false" ht="12.75" hidden="false" customHeight="false" outlineLevel="0" collapsed="false">
      <c r="B522" s="9" t="n">
        <f aca="false">+MONTH(D522)</f>
        <v>5</v>
      </c>
      <c r="D522" s="2" t="n">
        <v>35945</v>
      </c>
      <c r="E522" s="62" t="n">
        <v>0</v>
      </c>
      <c r="F522" s="62" t="n">
        <v>0</v>
      </c>
      <c r="G522" s="62" t="n">
        <v>70</v>
      </c>
      <c r="H522" s="62" t="n">
        <v>88</v>
      </c>
      <c r="I522" s="50" t="n">
        <f aca="false">AVERAGE(G522:H522)</f>
        <v>79</v>
      </c>
      <c r="J522" s="37" t="s">
        <v>72</v>
      </c>
      <c r="K522" s="5" t="n">
        <v>12400</v>
      </c>
      <c r="L522" s="54" t="n">
        <v>26394</v>
      </c>
      <c r="M522" s="54" t="n">
        <v>-28666.7</v>
      </c>
      <c r="N522" s="54" t="n">
        <v>0</v>
      </c>
      <c r="O522" s="63"/>
      <c r="P522" s="5" t="n">
        <v>10891</v>
      </c>
      <c r="Q522" s="54" t="n">
        <v>2114</v>
      </c>
      <c r="R522" s="63" t="n">
        <v>-12333.325</v>
      </c>
      <c r="S522" s="54" t="n">
        <v>-186</v>
      </c>
      <c r="T522" s="54"/>
      <c r="U522" s="54" t="n">
        <v>-1.6791875</v>
      </c>
      <c r="V522" s="5" t="n">
        <v>0</v>
      </c>
      <c r="W522" s="54" t="n">
        <v>35930</v>
      </c>
      <c r="X522" s="54" t="n">
        <v>0</v>
      </c>
      <c r="Y522" s="54" t="n">
        <v>0</v>
      </c>
      <c r="Z522" s="63" t="n">
        <v>-359</v>
      </c>
      <c r="AA522" s="54" t="n">
        <v>0</v>
      </c>
      <c r="AB522" s="53" t="n">
        <f aca="false">SUM(K522:Z522)</f>
        <v>46182.2958125</v>
      </c>
      <c r="AC522" s="54" t="n">
        <v>46181</v>
      </c>
      <c r="AD522" s="54" t="n">
        <v>40342</v>
      </c>
      <c r="AE522" s="54" t="n">
        <v>397</v>
      </c>
      <c r="AF522" s="54" t="n">
        <v>0</v>
      </c>
      <c r="AG522" s="54" t="n">
        <v>0</v>
      </c>
      <c r="AH522" s="53" t="n">
        <f aca="false">SUM(AC522:AG522)</f>
        <v>86920</v>
      </c>
      <c r="AI522" s="55" t="n">
        <f aca="false">+AB522-L522-Q522</f>
        <v>17674.2958125</v>
      </c>
      <c r="AJ522" s="32" t="n">
        <f aca="false">L522+Q522</f>
        <v>28508</v>
      </c>
      <c r="AK522" s="56" t="s">
        <v>73</v>
      </c>
      <c r="AL522" s="56" t="s">
        <v>73</v>
      </c>
      <c r="AM522" s="56" t="n">
        <v>0</v>
      </c>
      <c r="AN522" s="32" t="n">
        <f aca="false">+AJ522-AM522</f>
        <v>28508</v>
      </c>
      <c r="AO522" s="32" t="n">
        <f aca="false">AC522-AJ522</f>
        <v>17673</v>
      </c>
      <c r="AP522" s="2" t="n">
        <v>35945</v>
      </c>
      <c r="AQ522" s="56" t="s">
        <v>73</v>
      </c>
      <c r="AR522" s="56" t="s">
        <v>73</v>
      </c>
      <c r="AS522" s="56" t="s">
        <v>73</v>
      </c>
      <c r="AX522" s="32" t="n">
        <f aca="false">+M522</f>
        <v>-28666.7</v>
      </c>
      <c r="AY522" s="32" t="n">
        <f aca="false">+N522</f>
        <v>0</v>
      </c>
      <c r="AZ522" s="32" t="n">
        <f aca="false">+R522</f>
        <v>-12333.325</v>
      </c>
      <c r="BA522" s="32" t="n">
        <f aca="false">+'load Info'!S522</f>
        <v>-186</v>
      </c>
      <c r="BB522" s="32" t="n">
        <f aca="false">+X522</f>
        <v>0</v>
      </c>
      <c r="BE522" s="57" t="n">
        <f aca="false">IF(AX522&lt;0,AX522,0)</f>
        <v>-28666.7</v>
      </c>
      <c r="BF522" s="57" t="n">
        <f aca="false">IF(AY522&lt;0,AY522,0)</f>
        <v>0</v>
      </c>
      <c r="BG522" s="57" t="n">
        <f aca="false">IF(AZ522&lt;0,AZ522,0)</f>
        <v>-12333.325</v>
      </c>
      <c r="BH522" s="57" t="n">
        <f aca="false">IF(BA522&lt;0,BA522,0)</f>
        <v>-186</v>
      </c>
      <c r="BI522" s="57" t="n">
        <f aca="false">IF(BB522&lt;0,BB522,0)</f>
        <v>0</v>
      </c>
      <c r="BJ522" s="32" t="n">
        <f aca="false">SUM(BE522:BI522)</f>
        <v>-41186.025</v>
      </c>
    </row>
    <row r="523" customFormat="false" ht="12.75" hidden="false" customHeight="false" outlineLevel="0" collapsed="false">
      <c r="B523" s="9" t="n">
        <f aca="false">+MONTH(D523)</f>
        <v>5</v>
      </c>
      <c r="D523" s="2" t="n">
        <v>35946</v>
      </c>
      <c r="E523" s="62" t="n">
        <v>0</v>
      </c>
      <c r="F523" s="62" t="n">
        <v>0</v>
      </c>
      <c r="G523" s="62" t="n">
        <v>71</v>
      </c>
      <c r="H523" s="62" t="n">
        <v>91</v>
      </c>
      <c r="I523" s="50" t="n">
        <f aca="false">AVERAGE(G523:H523)</f>
        <v>81</v>
      </c>
      <c r="J523" s="37" t="s">
        <v>72</v>
      </c>
      <c r="K523" s="5" t="n">
        <v>12400</v>
      </c>
      <c r="L523" s="54" t="n">
        <v>26369</v>
      </c>
      <c r="M523" s="54" t="n">
        <v>-28403</v>
      </c>
      <c r="N523" s="54" t="n">
        <v>0</v>
      </c>
      <c r="O523" s="63"/>
      <c r="P523" s="5" t="n">
        <v>10891</v>
      </c>
      <c r="Q523" s="54" t="n">
        <v>2114</v>
      </c>
      <c r="R523" s="63" t="n">
        <v>-12330.3175</v>
      </c>
      <c r="S523" s="54" t="n">
        <v>-186</v>
      </c>
      <c r="T523" s="54"/>
      <c r="U523" s="54" t="n">
        <v>-1.68670625</v>
      </c>
      <c r="V523" s="5" t="n">
        <v>0</v>
      </c>
      <c r="W523" s="54" t="n">
        <v>35930</v>
      </c>
      <c r="X523" s="54" t="n">
        <v>0</v>
      </c>
      <c r="Y523" s="54" t="n">
        <v>0</v>
      </c>
      <c r="Z523" s="63" t="n">
        <v>-359</v>
      </c>
      <c r="AA523" s="54" t="n">
        <v>0</v>
      </c>
      <c r="AB523" s="53" t="n">
        <f aca="false">SUM(K523:Z523)</f>
        <v>46423.99579375</v>
      </c>
      <c r="AC523" s="54" t="n">
        <v>46423</v>
      </c>
      <c r="AD523" s="54" t="n">
        <v>45165</v>
      </c>
      <c r="AE523" s="54" t="n">
        <v>4041</v>
      </c>
      <c r="AF523" s="54" t="n">
        <v>0</v>
      </c>
      <c r="AG523" s="54" t="n">
        <v>0</v>
      </c>
      <c r="AH523" s="53" t="n">
        <f aca="false">SUM(AC523:AG523)</f>
        <v>95629</v>
      </c>
      <c r="AI523" s="55" t="n">
        <f aca="false">+AB523-L523-Q523</f>
        <v>17940.99579375</v>
      </c>
      <c r="AJ523" s="32" t="n">
        <f aca="false">L523+Q523</f>
        <v>28483</v>
      </c>
      <c r="AK523" s="56" t="s">
        <v>73</v>
      </c>
      <c r="AL523" s="56" t="s">
        <v>73</v>
      </c>
      <c r="AM523" s="56" t="n">
        <v>0</v>
      </c>
      <c r="AN523" s="32" t="n">
        <f aca="false">+AJ523-AM523</f>
        <v>28483</v>
      </c>
      <c r="AO523" s="32" t="n">
        <f aca="false">AC523-AJ523</f>
        <v>17940</v>
      </c>
      <c r="AP523" s="2" t="n">
        <v>35946</v>
      </c>
      <c r="AQ523" s="56" t="s">
        <v>73</v>
      </c>
      <c r="AR523" s="56" t="s">
        <v>73</v>
      </c>
      <c r="AS523" s="56" t="s">
        <v>73</v>
      </c>
      <c r="AX523" s="32" t="n">
        <f aca="false">+M523</f>
        <v>-28403</v>
      </c>
      <c r="AY523" s="32" t="n">
        <f aca="false">+N523</f>
        <v>0</v>
      </c>
      <c r="AZ523" s="32" t="n">
        <f aca="false">+R523</f>
        <v>-12330.3175</v>
      </c>
      <c r="BA523" s="32" t="n">
        <f aca="false">+'load Info'!S523</f>
        <v>-186</v>
      </c>
      <c r="BB523" s="32" t="n">
        <f aca="false">+X523</f>
        <v>0</v>
      </c>
      <c r="BE523" s="57" t="n">
        <f aca="false">IF(AX523&lt;0,AX523,0)</f>
        <v>-28403</v>
      </c>
      <c r="BF523" s="57" t="n">
        <f aca="false">IF(AY523&lt;0,AY523,0)</f>
        <v>0</v>
      </c>
      <c r="BG523" s="57" t="n">
        <f aca="false">IF(AZ523&lt;0,AZ523,0)</f>
        <v>-12330.3175</v>
      </c>
      <c r="BH523" s="57" t="n">
        <f aca="false">IF(BA523&lt;0,BA523,0)</f>
        <v>-186</v>
      </c>
      <c r="BI523" s="57" t="n">
        <f aca="false">IF(BB523&lt;0,BB523,0)</f>
        <v>0</v>
      </c>
      <c r="BJ523" s="32" t="n">
        <f aca="false">SUM(BE523:BI523)</f>
        <v>-40919.3175</v>
      </c>
    </row>
    <row r="524" customFormat="false" ht="12.75" hidden="false" customHeight="false" outlineLevel="0" collapsed="false">
      <c r="B524" s="9" t="n">
        <f aca="false">+MONTH(D524)</f>
        <v>6</v>
      </c>
      <c r="D524" s="2" t="n">
        <v>35947</v>
      </c>
      <c r="E524" s="62" t="n">
        <v>0</v>
      </c>
      <c r="F524" s="62" t="n">
        <v>0</v>
      </c>
      <c r="G524" s="62" t="n">
        <v>64</v>
      </c>
      <c r="H524" s="62" t="n">
        <v>79</v>
      </c>
      <c r="I524" s="50" t="n">
        <f aca="false">AVERAGE(G524:H524)</f>
        <v>71.5</v>
      </c>
      <c r="J524" s="37" t="s">
        <v>72</v>
      </c>
      <c r="K524" s="5" t="n">
        <v>9963</v>
      </c>
      <c r="L524" s="54" t="n">
        <v>16159</v>
      </c>
      <c r="M524" s="54" t="n">
        <v>-2559.36</v>
      </c>
      <c r="N524" s="54" t="n">
        <v>0</v>
      </c>
      <c r="O524" s="63"/>
      <c r="P524" s="5" t="n">
        <v>13327</v>
      </c>
      <c r="Q524" s="54" t="n">
        <v>2145</v>
      </c>
      <c r="R524" s="63" t="n">
        <v>-8938.7075</v>
      </c>
      <c r="S524" s="54" t="n">
        <v>-186</v>
      </c>
      <c r="T524" s="54"/>
      <c r="U524" s="54" t="n">
        <v>-16.33323125</v>
      </c>
      <c r="V524" s="5" t="n">
        <v>10000</v>
      </c>
      <c r="W524" s="54" t="n">
        <v>14400</v>
      </c>
      <c r="X524" s="54" t="n">
        <v>0</v>
      </c>
      <c r="Y524" s="54" t="n">
        <v>0</v>
      </c>
      <c r="Z524" s="63" t="n">
        <v>-244</v>
      </c>
      <c r="AA524" s="54" t="n">
        <v>0</v>
      </c>
      <c r="AB524" s="53" t="n">
        <f aca="false">SUM(K524:Z524)</f>
        <v>54049.59926875</v>
      </c>
      <c r="AC524" s="54" t="n">
        <v>52706</v>
      </c>
      <c r="AD524" s="54" t="n">
        <v>58919</v>
      </c>
      <c r="AE524" s="54" t="n">
        <v>146</v>
      </c>
      <c r="AF524" s="54" t="n">
        <v>1</v>
      </c>
      <c r="AG524" s="54" t="n">
        <v>1</v>
      </c>
      <c r="AH524" s="53" t="n">
        <f aca="false">SUM(AC524:AG524)</f>
        <v>111773</v>
      </c>
      <c r="AI524" s="55" t="n">
        <f aca="false">+AB524-L524-Q524</f>
        <v>35745.59926875</v>
      </c>
      <c r="AJ524" s="32" t="n">
        <f aca="false">L524+Q524</f>
        <v>18304</v>
      </c>
      <c r="AK524" s="56" t="s">
        <v>73</v>
      </c>
      <c r="AL524" s="56" t="s">
        <v>73</v>
      </c>
      <c r="AM524" s="56" t="n">
        <v>0</v>
      </c>
      <c r="AN524" s="32" t="n">
        <f aca="false">+AJ524-AM524</f>
        <v>18304</v>
      </c>
      <c r="AO524" s="32" t="n">
        <f aca="false">AC524-AJ524</f>
        <v>34402</v>
      </c>
      <c r="AP524" s="2" t="n">
        <v>35947</v>
      </c>
      <c r="AQ524" s="56" t="s">
        <v>73</v>
      </c>
      <c r="AR524" s="56" t="s">
        <v>73</v>
      </c>
      <c r="AS524" s="56" t="s">
        <v>73</v>
      </c>
      <c r="AX524" s="32" t="n">
        <f aca="false">+M524</f>
        <v>-2559.36</v>
      </c>
      <c r="AY524" s="32" t="n">
        <f aca="false">+N524</f>
        <v>0</v>
      </c>
      <c r="AZ524" s="32" t="n">
        <f aca="false">+R524</f>
        <v>-8938.7075</v>
      </c>
      <c r="BA524" s="32" t="n">
        <f aca="false">+'load Info'!S524</f>
        <v>-186</v>
      </c>
      <c r="BB524" s="32" t="n">
        <f aca="false">+X524</f>
        <v>0</v>
      </c>
      <c r="BE524" s="57" t="n">
        <f aca="false">IF(AX524&lt;0,AX524,0)</f>
        <v>-2559.36</v>
      </c>
      <c r="BF524" s="57" t="n">
        <f aca="false">IF(AY524&lt;0,AY524,0)</f>
        <v>0</v>
      </c>
      <c r="BG524" s="57" t="n">
        <f aca="false">IF(AZ524&lt;0,AZ524,0)</f>
        <v>-8938.7075</v>
      </c>
      <c r="BH524" s="57" t="n">
        <f aca="false">IF(BA524&lt;0,BA524,0)</f>
        <v>-186</v>
      </c>
      <c r="BI524" s="57" t="n">
        <f aca="false">IF(BB524&lt;0,BB524,0)</f>
        <v>0</v>
      </c>
      <c r="BJ524" s="32" t="n">
        <f aca="false">SUM(BE524:BI524)</f>
        <v>-11684.0675</v>
      </c>
    </row>
    <row r="525" customFormat="false" ht="12.75" hidden="false" customHeight="false" outlineLevel="0" collapsed="false">
      <c r="B525" s="9" t="n">
        <f aca="false">+MONTH(D525)</f>
        <v>6</v>
      </c>
      <c r="D525" s="2" t="n">
        <v>35948</v>
      </c>
      <c r="E525" s="62" t="n">
        <v>0</v>
      </c>
      <c r="F525" s="62" t="n">
        <v>0</v>
      </c>
      <c r="G525" s="62" t="n">
        <v>61</v>
      </c>
      <c r="H525" s="62" t="n">
        <v>84</v>
      </c>
      <c r="I525" s="50" t="n">
        <f aca="false">AVERAGE(G525:H525)</f>
        <v>72.5</v>
      </c>
      <c r="J525" s="37" t="s">
        <v>72</v>
      </c>
      <c r="K525" s="5" t="n">
        <v>13963</v>
      </c>
      <c r="L525" s="54" t="n">
        <v>16159</v>
      </c>
      <c r="M525" s="54" t="n">
        <v>-8512.36</v>
      </c>
      <c r="N525" s="54" t="n">
        <v>0</v>
      </c>
      <c r="O525" s="63"/>
      <c r="P525" s="5" t="n">
        <v>9327</v>
      </c>
      <c r="Q525" s="54" t="n">
        <v>2145</v>
      </c>
      <c r="R525" s="63" t="n">
        <v>-10728.145</v>
      </c>
      <c r="S525" s="54" t="n">
        <v>-186</v>
      </c>
      <c r="T525" s="54"/>
      <c r="U525" s="54" t="n">
        <v>-1.8596375</v>
      </c>
      <c r="V525" s="5" t="n">
        <v>15930</v>
      </c>
      <c r="W525" s="54" t="n">
        <v>14400</v>
      </c>
      <c r="X525" s="54" t="n">
        <v>0</v>
      </c>
      <c r="Y525" s="54" t="n">
        <v>0</v>
      </c>
      <c r="Z525" s="63" t="n">
        <v>-303</v>
      </c>
      <c r="AA525" s="54" t="n">
        <v>0</v>
      </c>
      <c r="AB525" s="53" t="n">
        <f aca="false">SUM(K525:Z525)</f>
        <v>52192.6353625</v>
      </c>
      <c r="AC525" s="54" t="n">
        <v>52192</v>
      </c>
      <c r="AD525" s="54" t="n">
        <v>45636</v>
      </c>
      <c r="AE525" s="54" t="n">
        <v>73</v>
      </c>
      <c r="AF525" s="54" t="n">
        <v>0</v>
      </c>
      <c r="AG525" s="54" t="n">
        <v>0</v>
      </c>
      <c r="AH525" s="53" t="n">
        <f aca="false">SUM(AC525:AG525)</f>
        <v>97901</v>
      </c>
      <c r="AI525" s="55" t="n">
        <f aca="false">+AB525-L525-Q525</f>
        <v>33888.6353625</v>
      </c>
      <c r="AJ525" s="32" t="n">
        <f aca="false">L525+Q525</f>
        <v>18304</v>
      </c>
      <c r="AK525" s="56" t="s">
        <v>73</v>
      </c>
      <c r="AL525" s="56" t="s">
        <v>73</v>
      </c>
      <c r="AM525" s="56" t="n">
        <v>0</v>
      </c>
      <c r="AN525" s="32" t="n">
        <f aca="false">+AJ525-AM525</f>
        <v>18304</v>
      </c>
      <c r="AO525" s="32" t="n">
        <f aca="false">AC525-AJ525</f>
        <v>33888</v>
      </c>
      <c r="AP525" s="2" t="n">
        <v>35948</v>
      </c>
      <c r="AQ525" s="56" t="s">
        <v>73</v>
      </c>
      <c r="AR525" s="56" t="s">
        <v>73</v>
      </c>
      <c r="AS525" s="56" t="s">
        <v>73</v>
      </c>
      <c r="AX525" s="32" t="n">
        <f aca="false">+M525</f>
        <v>-8512.36</v>
      </c>
      <c r="AY525" s="32" t="n">
        <f aca="false">+N525</f>
        <v>0</v>
      </c>
      <c r="AZ525" s="32" t="n">
        <f aca="false">+R525</f>
        <v>-10728.145</v>
      </c>
      <c r="BA525" s="32" t="n">
        <f aca="false">+'load Info'!S525</f>
        <v>-186</v>
      </c>
      <c r="BB525" s="32" t="n">
        <f aca="false">+X525</f>
        <v>0</v>
      </c>
      <c r="BE525" s="57" t="n">
        <f aca="false">IF(AX525&lt;0,AX525,0)</f>
        <v>-8512.36</v>
      </c>
      <c r="BF525" s="57" t="n">
        <f aca="false">IF(AY525&lt;0,AY525,0)</f>
        <v>0</v>
      </c>
      <c r="BG525" s="57" t="n">
        <f aca="false">IF(AZ525&lt;0,AZ525,0)</f>
        <v>-10728.145</v>
      </c>
      <c r="BH525" s="57" t="n">
        <f aca="false">IF(BA525&lt;0,BA525,0)</f>
        <v>-186</v>
      </c>
      <c r="BI525" s="57" t="n">
        <f aca="false">IF(BB525&lt;0,BB525,0)</f>
        <v>0</v>
      </c>
      <c r="BJ525" s="32" t="n">
        <f aca="false">SUM(BE525:BI525)</f>
        <v>-19426.505</v>
      </c>
    </row>
    <row r="526" customFormat="false" ht="12.75" hidden="false" customHeight="false" outlineLevel="0" collapsed="false">
      <c r="B526" s="9" t="n">
        <f aca="false">+MONTH(D526)</f>
        <v>6</v>
      </c>
      <c r="D526" s="2" t="n">
        <v>35949</v>
      </c>
      <c r="E526" s="62" t="n">
        <v>0</v>
      </c>
      <c r="F526" s="62" t="n">
        <v>0</v>
      </c>
      <c r="G526" s="62" t="n">
        <v>66</v>
      </c>
      <c r="H526" s="62" t="n">
        <v>91</v>
      </c>
      <c r="I526" s="50" t="n">
        <f aca="false">AVERAGE(G526:H526)</f>
        <v>78.5</v>
      </c>
      <c r="J526" s="37" t="s">
        <v>72</v>
      </c>
      <c r="K526" s="5" t="n">
        <v>13963</v>
      </c>
      <c r="L526" s="54" t="n">
        <v>16159</v>
      </c>
      <c r="M526" s="54" t="n">
        <v>-10819.36</v>
      </c>
      <c r="N526" s="54" t="n">
        <v>0</v>
      </c>
      <c r="O526" s="63"/>
      <c r="P526" s="5" t="n">
        <v>9327</v>
      </c>
      <c r="Q526" s="54" t="n">
        <v>2145</v>
      </c>
      <c r="R526" s="63" t="n">
        <v>-10705.0875</v>
      </c>
      <c r="S526" s="54" t="n">
        <v>-186</v>
      </c>
      <c r="T526" s="54"/>
      <c r="U526" s="54" t="n">
        <v>-1.91728125</v>
      </c>
      <c r="V526" s="5" t="n">
        <v>15930</v>
      </c>
      <c r="W526" s="54" t="n">
        <v>14400</v>
      </c>
      <c r="X526" s="54" t="n">
        <v>0</v>
      </c>
      <c r="Y526" s="54" t="n">
        <v>0</v>
      </c>
      <c r="Z526" s="63" t="n">
        <v>-303</v>
      </c>
      <c r="AA526" s="54" t="n">
        <v>0</v>
      </c>
      <c r="AB526" s="53" t="n">
        <f aca="false">SUM(K526:Z526)</f>
        <v>49908.63521875</v>
      </c>
      <c r="AC526" s="54" t="n">
        <v>49909</v>
      </c>
      <c r="AD526" s="54" t="n">
        <v>47205</v>
      </c>
      <c r="AE526" s="54" t="n">
        <v>24</v>
      </c>
      <c r="AF526" s="54" t="n">
        <v>0</v>
      </c>
      <c r="AG526" s="54" t="n">
        <v>0</v>
      </c>
      <c r="AH526" s="53" t="n">
        <f aca="false">SUM(AC526:AG526)</f>
        <v>97138</v>
      </c>
      <c r="AI526" s="55" t="n">
        <f aca="false">+AB526-L526-Q526</f>
        <v>31604.63521875</v>
      </c>
      <c r="AJ526" s="32" t="n">
        <f aca="false">L526+Q526</f>
        <v>18304</v>
      </c>
      <c r="AK526" s="56" t="s">
        <v>73</v>
      </c>
      <c r="AL526" s="56" t="s">
        <v>73</v>
      </c>
      <c r="AM526" s="56" t="n">
        <v>0</v>
      </c>
      <c r="AN526" s="32" t="n">
        <f aca="false">+AJ526-AM526</f>
        <v>18304</v>
      </c>
      <c r="AO526" s="32" t="n">
        <f aca="false">AC526-AJ526</f>
        <v>31605</v>
      </c>
      <c r="AP526" s="2" t="n">
        <v>35949</v>
      </c>
      <c r="AQ526" s="56" t="s">
        <v>73</v>
      </c>
      <c r="AR526" s="56" t="s">
        <v>73</v>
      </c>
      <c r="AS526" s="56" t="s">
        <v>73</v>
      </c>
      <c r="AX526" s="32" t="n">
        <f aca="false">+M526</f>
        <v>-10819.36</v>
      </c>
      <c r="AY526" s="32" t="n">
        <f aca="false">+N526</f>
        <v>0</v>
      </c>
      <c r="AZ526" s="32" t="n">
        <f aca="false">+R526</f>
        <v>-10705.0875</v>
      </c>
      <c r="BA526" s="32" t="n">
        <f aca="false">+'load Info'!S526</f>
        <v>-186</v>
      </c>
      <c r="BB526" s="32" t="n">
        <f aca="false">+X526</f>
        <v>0</v>
      </c>
      <c r="BE526" s="57" t="n">
        <f aca="false">IF(AX526&lt;0,AX526,0)</f>
        <v>-10819.36</v>
      </c>
      <c r="BF526" s="57" t="n">
        <f aca="false">IF(AY526&lt;0,AY526,0)</f>
        <v>0</v>
      </c>
      <c r="BG526" s="57" t="n">
        <f aca="false">IF(AZ526&lt;0,AZ526,0)</f>
        <v>-10705.0875</v>
      </c>
      <c r="BH526" s="57" t="n">
        <f aca="false">IF(BA526&lt;0,BA526,0)</f>
        <v>-186</v>
      </c>
      <c r="BI526" s="57" t="n">
        <f aca="false">IF(BB526&lt;0,BB526,0)</f>
        <v>0</v>
      </c>
      <c r="BJ526" s="32" t="n">
        <f aca="false">SUM(BE526:BI526)</f>
        <v>-21710.4475</v>
      </c>
    </row>
    <row r="527" customFormat="false" ht="12.75" hidden="false" customHeight="false" outlineLevel="0" collapsed="false">
      <c r="B527" s="9" t="n">
        <f aca="false">+MONTH(D527)</f>
        <v>6</v>
      </c>
      <c r="D527" s="2" t="n">
        <v>35950</v>
      </c>
      <c r="E527" s="62" t="n">
        <v>0</v>
      </c>
      <c r="F527" s="62" t="n">
        <v>0</v>
      </c>
      <c r="G527" s="62" t="n">
        <v>64</v>
      </c>
      <c r="H527" s="62" t="n">
        <v>75</v>
      </c>
      <c r="I527" s="50" t="n">
        <f aca="false">AVERAGE(G527:H527)</f>
        <v>69.5</v>
      </c>
      <c r="J527" s="37" t="s">
        <v>72</v>
      </c>
      <c r="K527" s="5" t="n">
        <v>13963</v>
      </c>
      <c r="L527" s="54" t="n">
        <v>17260</v>
      </c>
      <c r="M527" s="54" t="n">
        <v>-9897.61</v>
      </c>
      <c r="N527" s="54" t="n">
        <v>0</v>
      </c>
      <c r="O527" s="63"/>
      <c r="P527" s="5" t="n">
        <v>9327</v>
      </c>
      <c r="Q527" s="54" t="n">
        <v>2145</v>
      </c>
      <c r="R527" s="63" t="n">
        <v>-10685.0375</v>
      </c>
      <c r="S527" s="54" t="n">
        <v>0</v>
      </c>
      <c r="T527" s="54"/>
      <c r="U527" s="54" t="n">
        <v>-1.96740625</v>
      </c>
      <c r="V527" s="5" t="n">
        <v>15930</v>
      </c>
      <c r="W527" s="54" t="n">
        <v>14400</v>
      </c>
      <c r="X527" s="54" t="n">
        <v>0</v>
      </c>
      <c r="Y527" s="54" t="n">
        <v>0</v>
      </c>
      <c r="Z527" s="63" t="n">
        <v>-303</v>
      </c>
      <c r="AA527" s="54" t="n">
        <v>0</v>
      </c>
      <c r="AB527" s="53" t="n">
        <f aca="false">SUM(K527:Z527)</f>
        <v>52137.38509375</v>
      </c>
      <c r="AC527" s="54" t="n">
        <v>51815</v>
      </c>
      <c r="AD527" s="54" t="n">
        <v>36303</v>
      </c>
      <c r="AE527" s="54" t="n">
        <v>52</v>
      </c>
      <c r="AF527" s="54" t="n">
        <v>0</v>
      </c>
      <c r="AG527" s="54" t="n">
        <v>0</v>
      </c>
      <c r="AH527" s="53" t="n">
        <f aca="false">SUM(AC527:AG527)</f>
        <v>88170</v>
      </c>
      <c r="AI527" s="55" t="n">
        <f aca="false">+AB527-L527-Q527</f>
        <v>32732.38509375</v>
      </c>
      <c r="AJ527" s="32" t="n">
        <f aca="false">L527+Q527</f>
        <v>19405</v>
      </c>
      <c r="AK527" s="56" t="s">
        <v>73</v>
      </c>
      <c r="AL527" s="56" t="s">
        <v>73</v>
      </c>
      <c r="AM527" s="56" t="n">
        <v>0</v>
      </c>
      <c r="AN527" s="32" t="n">
        <f aca="false">+AJ527-AM527</f>
        <v>19405</v>
      </c>
      <c r="AO527" s="32" t="n">
        <f aca="false">AC527-AJ527</f>
        <v>32410</v>
      </c>
      <c r="AP527" s="2" t="n">
        <v>35950</v>
      </c>
      <c r="AQ527" s="56" t="s">
        <v>73</v>
      </c>
      <c r="AR527" s="56" t="s">
        <v>73</v>
      </c>
      <c r="AS527" s="56" t="s">
        <v>73</v>
      </c>
      <c r="AX527" s="32" t="n">
        <f aca="false">+M527</f>
        <v>-9897.61</v>
      </c>
      <c r="AY527" s="32" t="n">
        <f aca="false">+N527</f>
        <v>0</v>
      </c>
      <c r="AZ527" s="32" t="n">
        <f aca="false">+R527</f>
        <v>-10685.0375</v>
      </c>
      <c r="BA527" s="32" t="n">
        <f aca="false">+'load Info'!S527</f>
        <v>0</v>
      </c>
      <c r="BB527" s="32" t="n">
        <f aca="false">+X527</f>
        <v>0</v>
      </c>
      <c r="BE527" s="57" t="n">
        <f aca="false">IF(AX527&lt;0,AX527,0)</f>
        <v>-9897.61</v>
      </c>
      <c r="BF527" s="57" t="n">
        <f aca="false">IF(AY527&lt;0,AY527,0)</f>
        <v>0</v>
      </c>
      <c r="BG527" s="57" t="n">
        <f aca="false">IF(AZ527&lt;0,AZ527,0)</f>
        <v>-10685.0375</v>
      </c>
      <c r="BH527" s="57" t="n">
        <f aca="false">IF(BA527&lt;0,BA527,0)</f>
        <v>0</v>
      </c>
      <c r="BI527" s="57" t="n">
        <f aca="false">IF(BB527&lt;0,BB527,0)</f>
        <v>0</v>
      </c>
      <c r="BJ527" s="32" t="n">
        <f aca="false">SUM(BE527:BI527)</f>
        <v>-20582.6475</v>
      </c>
    </row>
    <row r="528" customFormat="false" ht="12.75" hidden="false" customHeight="false" outlineLevel="0" collapsed="false">
      <c r="B528" s="9" t="n">
        <f aca="false">+MONTH(D528)</f>
        <v>6</v>
      </c>
      <c r="D528" s="2" t="n">
        <v>35951</v>
      </c>
      <c r="E528" s="62" t="n">
        <v>0</v>
      </c>
      <c r="F528" s="62" t="n">
        <v>0</v>
      </c>
      <c r="G528" s="62" t="n">
        <v>66</v>
      </c>
      <c r="H528" s="62" t="n">
        <v>73</v>
      </c>
      <c r="I528" s="50" t="n">
        <f aca="false">AVERAGE(G528:H528)</f>
        <v>69.5</v>
      </c>
      <c r="J528" s="37" t="s">
        <v>72</v>
      </c>
      <c r="K528" s="5" t="n">
        <v>12284</v>
      </c>
      <c r="L528" s="54" t="n">
        <v>19110</v>
      </c>
      <c r="M528" s="54" t="n">
        <v>-11494.61</v>
      </c>
      <c r="N528" s="54" t="n">
        <v>0</v>
      </c>
      <c r="O528" s="63"/>
      <c r="P528" s="5" t="n">
        <v>11006</v>
      </c>
      <c r="Q528" s="54" t="n">
        <v>2145</v>
      </c>
      <c r="R528" s="63" t="n">
        <v>-12360.0275</v>
      </c>
      <c r="S528" s="54" t="n">
        <v>0</v>
      </c>
      <c r="T528" s="54"/>
      <c r="U528" s="54" t="n">
        <v>-1.97743125</v>
      </c>
      <c r="V528" s="5" t="n">
        <v>15930</v>
      </c>
      <c r="W528" s="54" t="n">
        <v>14400</v>
      </c>
      <c r="X528" s="54" t="n">
        <v>0</v>
      </c>
      <c r="Y528" s="54" t="n">
        <v>0</v>
      </c>
      <c r="Z528" s="63" t="n">
        <v>-303</v>
      </c>
      <c r="AA528" s="54" t="n">
        <v>0</v>
      </c>
      <c r="AB528" s="53" t="n">
        <f aca="false">SUM(K528:Z528)</f>
        <v>50715.38506875</v>
      </c>
      <c r="AC528" s="54" t="n">
        <v>50715</v>
      </c>
      <c r="AD528" s="54" t="n">
        <v>120</v>
      </c>
      <c r="AE528" s="54" t="n">
        <v>58</v>
      </c>
      <c r="AF528" s="54" t="n">
        <v>0</v>
      </c>
      <c r="AG528" s="54" t="n">
        <v>0</v>
      </c>
      <c r="AH528" s="53" t="n">
        <f aca="false">SUM(AC528:AG528)</f>
        <v>50893</v>
      </c>
      <c r="AI528" s="55" t="n">
        <f aca="false">+AB528-L528-Q528</f>
        <v>29460.38506875</v>
      </c>
      <c r="AJ528" s="32" t="n">
        <f aca="false">L528+Q528</f>
        <v>21255</v>
      </c>
      <c r="AK528" s="56" t="s">
        <v>73</v>
      </c>
      <c r="AL528" s="56" t="s">
        <v>73</v>
      </c>
      <c r="AM528" s="56" t="n">
        <v>0</v>
      </c>
      <c r="AN528" s="32" t="n">
        <f aca="false">+AJ528-AM528</f>
        <v>21255</v>
      </c>
      <c r="AO528" s="32" t="n">
        <f aca="false">AC528-AJ528</f>
        <v>29460</v>
      </c>
      <c r="AP528" s="2" t="n">
        <v>35951</v>
      </c>
      <c r="AQ528" s="56" t="s">
        <v>73</v>
      </c>
      <c r="AR528" s="56" t="s">
        <v>73</v>
      </c>
      <c r="AS528" s="56" t="s">
        <v>73</v>
      </c>
      <c r="AX528" s="32" t="n">
        <f aca="false">+M528</f>
        <v>-11494.61</v>
      </c>
      <c r="AY528" s="32" t="n">
        <f aca="false">+N528</f>
        <v>0</v>
      </c>
      <c r="AZ528" s="32" t="n">
        <f aca="false">+R528</f>
        <v>-12360.0275</v>
      </c>
      <c r="BA528" s="32" t="n">
        <f aca="false">+'load Info'!S528</f>
        <v>0</v>
      </c>
      <c r="BB528" s="32" t="n">
        <f aca="false">+X528</f>
        <v>0</v>
      </c>
      <c r="BE528" s="57" t="n">
        <f aca="false">IF(AX528&lt;0,AX528,0)</f>
        <v>-11494.61</v>
      </c>
      <c r="BF528" s="57" t="n">
        <f aca="false">IF(AY528&lt;0,AY528,0)</f>
        <v>0</v>
      </c>
      <c r="BG528" s="57" t="n">
        <f aca="false">IF(AZ528&lt;0,AZ528,0)</f>
        <v>-12360.0275</v>
      </c>
      <c r="BH528" s="57" t="n">
        <f aca="false">IF(BA528&lt;0,BA528,0)</f>
        <v>0</v>
      </c>
      <c r="BI528" s="57" t="n">
        <f aca="false">IF(BB528&lt;0,BB528,0)</f>
        <v>0</v>
      </c>
      <c r="BJ528" s="32" t="n">
        <f aca="false">SUM(BE528:BI528)</f>
        <v>-23854.6375</v>
      </c>
    </row>
    <row r="529" customFormat="false" ht="12.75" hidden="false" customHeight="false" outlineLevel="0" collapsed="false">
      <c r="B529" s="9" t="n">
        <f aca="false">+MONTH(D529)</f>
        <v>6</v>
      </c>
      <c r="D529" s="2" t="n">
        <v>35952</v>
      </c>
      <c r="E529" s="62" t="n">
        <v>0</v>
      </c>
      <c r="F529" s="62" t="n">
        <v>0</v>
      </c>
      <c r="G529" s="62" t="n">
        <v>63</v>
      </c>
      <c r="H529" s="62" t="n">
        <v>70</v>
      </c>
      <c r="I529" s="50" t="n">
        <f aca="false">AVERAGE(G529:H529)</f>
        <v>66.5</v>
      </c>
      <c r="J529" s="37" t="s">
        <v>72</v>
      </c>
      <c r="K529" s="5" t="n">
        <v>4743</v>
      </c>
      <c r="L529" s="54" t="n">
        <v>19334</v>
      </c>
      <c r="M529" s="54" t="n">
        <v>-12607.61</v>
      </c>
      <c r="N529" s="54" t="n">
        <v>0</v>
      </c>
      <c r="O529" s="63"/>
      <c r="P529" s="5" t="n">
        <v>13327</v>
      </c>
      <c r="Q529" s="54" t="n">
        <v>2145</v>
      </c>
      <c r="R529" s="63" t="n">
        <v>-14737.1675</v>
      </c>
      <c r="S529" s="54" t="n">
        <v>0</v>
      </c>
      <c r="T529" s="54"/>
      <c r="U529" s="54" t="n">
        <v>-1.83708125</v>
      </c>
      <c r="V529" s="5" t="n">
        <v>9930</v>
      </c>
      <c r="W529" s="54" t="n">
        <v>26000</v>
      </c>
      <c r="X529" s="54" t="n">
        <v>0</v>
      </c>
      <c r="Y529" s="54" t="n">
        <v>0</v>
      </c>
      <c r="Z529" s="63" t="n">
        <v>-359</v>
      </c>
      <c r="AA529" s="54" t="n">
        <v>0</v>
      </c>
      <c r="AB529" s="53" t="n">
        <f aca="false">SUM(K529:Z529)</f>
        <v>47773.38541875</v>
      </c>
      <c r="AC529" s="54" t="n">
        <v>47772</v>
      </c>
      <c r="AD529" s="54" t="n">
        <v>77</v>
      </c>
      <c r="AE529" s="54" t="n">
        <v>0</v>
      </c>
      <c r="AF529" s="54" t="n">
        <v>0</v>
      </c>
      <c r="AG529" s="54" t="n">
        <v>0</v>
      </c>
      <c r="AH529" s="53" t="n">
        <f aca="false">SUM(AC529:AG529)</f>
        <v>47849</v>
      </c>
      <c r="AI529" s="55" t="n">
        <f aca="false">+AB529-L529-Q529</f>
        <v>26294.38541875</v>
      </c>
      <c r="AJ529" s="32" t="n">
        <f aca="false">L529+Q529</f>
        <v>21479</v>
      </c>
      <c r="AK529" s="56" t="s">
        <v>73</v>
      </c>
      <c r="AL529" s="56" t="s">
        <v>73</v>
      </c>
      <c r="AM529" s="56" t="n">
        <v>0</v>
      </c>
      <c r="AN529" s="32" t="n">
        <f aca="false">+AJ529-AM529</f>
        <v>21479</v>
      </c>
      <c r="AO529" s="32" t="n">
        <f aca="false">AC529-AJ529</f>
        <v>26293</v>
      </c>
      <c r="AP529" s="2" t="n">
        <v>35952</v>
      </c>
      <c r="AQ529" s="56" t="s">
        <v>73</v>
      </c>
      <c r="AR529" s="56" t="s">
        <v>73</v>
      </c>
      <c r="AS529" s="56" t="s">
        <v>73</v>
      </c>
      <c r="AX529" s="32" t="n">
        <f aca="false">+M529</f>
        <v>-12607.61</v>
      </c>
      <c r="AY529" s="32" t="n">
        <f aca="false">+N529</f>
        <v>0</v>
      </c>
      <c r="AZ529" s="32" t="n">
        <f aca="false">+R529</f>
        <v>-14737.1675</v>
      </c>
      <c r="BA529" s="32" t="n">
        <f aca="false">+'load Info'!S529</f>
        <v>0</v>
      </c>
      <c r="BB529" s="32" t="n">
        <f aca="false">+X529</f>
        <v>0</v>
      </c>
      <c r="BE529" s="57" t="n">
        <f aca="false">IF(AX529&lt;0,AX529,0)</f>
        <v>-12607.61</v>
      </c>
      <c r="BF529" s="57" t="n">
        <f aca="false">IF(AY529&lt;0,AY529,0)</f>
        <v>0</v>
      </c>
      <c r="BG529" s="57" t="n">
        <f aca="false">IF(AZ529&lt;0,AZ529,0)</f>
        <v>-14737.1675</v>
      </c>
      <c r="BH529" s="57" t="n">
        <f aca="false">IF(BA529&lt;0,BA529,0)</f>
        <v>0</v>
      </c>
      <c r="BI529" s="57" t="n">
        <f aca="false">IF(BB529&lt;0,BB529,0)</f>
        <v>0</v>
      </c>
      <c r="BJ529" s="32" t="n">
        <f aca="false">SUM(BE529:BI529)</f>
        <v>-27344.7775</v>
      </c>
    </row>
    <row r="530" customFormat="false" ht="12.75" hidden="false" customHeight="false" outlineLevel="0" collapsed="false">
      <c r="B530" s="9" t="n">
        <f aca="false">+MONTH(D530)</f>
        <v>6</v>
      </c>
      <c r="D530" s="2" t="n">
        <v>35953</v>
      </c>
      <c r="E530" s="62" t="n">
        <v>0</v>
      </c>
      <c r="F530" s="62" t="n">
        <v>0</v>
      </c>
      <c r="G530" s="62" t="n">
        <v>59</v>
      </c>
      <c r="H530" s="62" t="n">
        <v>72</v>
      </c>
      <c r="I530" s="50" t="n">
        <f aca="false">AVERAGE(G530:H530)</f>
        <v>65.5</v>
      </c>
      <c r="J530" s="37" t="s">
        <v>72</v>
      </c>
      <c r="K530" s="5" t="n">
        <v>4743</v>
      </c>
      <c r="L530" s="54" t="n">
        <v>19334</v>
      </c>
      <c r="M530" s="54" t="n">
        <v>-6652.61</v>
      </c>
      <c r="N530" s="54" t="n">
        <v>0</v>
      </c>
      <c r="O530" s="63"/>
      <c r="P530" s="5" t="n">
        <v>13327</v>
      </c>
      <c r="Q530" s="54" t="n">
        <v>2145</v>
      </c>
      <c r="R530" s="63" t="n">
        <v>-14660.9775</v>
      </c>
      <c r="S530" s="54" t="n">
        <v>0</v>
      </c>
      <c r="T530" s="54"/>
      <c r="U530" s="54" t="n">
        <v>-2.02755625</v>
      </c>
      <c r="V530" s="5" t="n">
        <v>9930</v>
      </c>
      <c r="W530" s="54" t="n">
        <v>26000</v>
      </c>
      <c r="X530" s="54" t="n">
        <v>0</v>
      </c>
      <c r="Y530" s="54" t="n">
        <v>0</v>
      </c>
      <c r="Z530" s="63" t="n">
        <v>-359</v>
      </c>
      <c r="AA530" s="54" t="n">
        <v>0</v>
      </c>
      <c r="AB530" s="53" t="n">
        <f aca="false">SUM(K530:Z530)</f>
        <v>53804.38494375</v>
      </c>
      <c r="AC530" s="54" t="n">
        <v>53804</v>
      </c>
      <c r="AD530" s="54" t="n">
        <v>96</v>
      </c>
      <c r="AE530" s="54" t="n">
        <v>0</v>
      </c>
      <c r="AF530" s="54" t="n">
        <v>0</v>
      </c>
      <c r="AG530" s="54" t="n">
        <v>0</v>
      </c>
      <c r="AH530" s="53" t="n">
        <f aca="false">SUM(AC530:AG530)</f>
        <v>53900</v>
      </c>
      <c r="AI530" s="55" t="n">
        <f aca="false">+AB530-L530-Q530</f>
        <v>32325.38494375</v>
      </c>
      <c r="AJ530" s="32" t="n">
        <f aca="false">L530+Q530</f>
        <v>21479</v>
      </c>
      <c r="AK530" s="56" t="s">
        <v>73</v>
      </c>
      <c r="AL530" s="56" t="s">
        <v>73</v>
      </c>
      <c r="AM530" s="56" t="n">
        <v>0</v>
      </c>
      <c r="AN530" s="32" t="n">
        <f aca="false">+AJ530-AM530</f>
        <v>21479</v>
      </c>
      <c r="AO530" s="32" t="n">
        <f aca="false">AC530-AJ530</f>
        <v>32325</v>
      </c>
      <c r="AP530" s="2" t="n">
        <v>35953</v>
      </c>
      <c r="AQ530" s="56" t="s">
        <v>73</v>
      </c>
      <c r="AR530" s="56" t="s">
        <v>73</v>
      </c>
      <c r="AS530" s="56" t="s">
        <v>73</v>
      </c>
      <c r="AX530" s="32" t="n">
        <f aca="false">+M530</f>
        <v>-6652.61</v>
      </c>
      <c r="AY530" s="32" t="n">
        <f aca="false">+N530</f>
        <v>0</v>
      </c>
      <c r="AZ530" s="32" t="n">
        <f aca="false">+R530</f>
        <v>-14660.9775</v>
      </c>
      <c r="BA530" s="32" t="n">
        <f aca="false">+'load Info'!S530</f>
        <v>0</v>
      </c>
      <c r="BB530" s="32" t="n">
        <f aca="false">+X530</f>
        <v>0</v>
      </c>
      <c r="BE530" s="57" t="n">
        <f aca="false">IF(AX530&lt;0,AX530,0)</f>
        <v>-6652.61</v>
      </c>
      <c r="BF530" s="57" t="n">
        <f aca="false">IF(AY530&lt;0,AY530,0)</f>
        <v>0</v>
      </c>
      <c r="BG530" s="57" t="n">
        <f aca="false">IF(AZ530&lt;0,AZ530,0)</f>
        <v>-14660.9775</v>
      </c>
      <c r="BH530" s="57" t="n">
        <f aca="false">IF(BA530&lt;0,BA530,0)</f>
        <v>0</v>
      </c>
      <c r="BI530" s="57" t="n">
        <f aca="false">IF(BB530&lt;0,BB530,0)</f>
        <v>0</v>
      </c>
      <c r="BJ530" s="32" t="n">
        <f aca="false">SUM(BE530:BI530)</f>
        <v>-21313.5875</v>
      </c>
    </row>
    <row r="531" customFormat="false" ht="12.75" hidden="false" customHeight="false" outlineLevel="0" collapsed="false">
      <c r="B531" s="9" t="n">
        <f aca="false">+MONTH(D531)</f>
        <v>6</v>
      </c>
      <c r="D531" s="2" t="n">
        <v>35954</v>
      </c>
      <c r="E531" s="62" t="n">
        <v>0</v>
      </c>
      <c r="F531" s="62" t="n">
        <v>0</v>
      </c>
      <c r="G531" s="62" t="n">
        <v>53</v>
      </c>
      <c r="H531" s="62" t="n">
        <v>76</v>
      </c>
      <c r="I531" s="50" t="n">
        <f aca="false">AVERAGE(G531:H531)</f>
        <v>64.5</v>
      </c>
      <c r="J531" s="37" t="s">
        <v>72</v>
      </c>
      <c r="K531" s="5" t="n">
        <v>4743</v>
      </c>
      <c r="L531" s="54" t="n">
        <v>19334</v>
      </c>
      <c r="M531" s="54" t="n">
        <v>-4578.61</v>
      </c>
      <c r="N531" s="54" t="n">
        <v>0</v>
      </c>
      <c r="O531" s="63"/>
      <c r="P531" s="5" t="n">
        <v>13327</v>
      </c>
      <c r="Q531" s="54" t="n">
        <v>2145</v>
      </c>
      <c r="R531" s="63" t="n">
        <v>-14663.985</v>
      </c>
      <c r="S531" s="54" t="n">
        <v>0</v>
      </c>
      <c r="T531" s="54"/>
      <c r="U531" s="54" t="n">
        <v>-2.0200375</v>
      </c>
      <c r="V531" s="5" t="n">
        <v>9930</v>
      </c>
      <c r="W531" s="54" t="n">
        <v>26000</v>
      </c>
      <c r="X531" s="54" t="n">
        <v>0</v>
      </c>
      <c r="Y531" s="54" t="n">
        <v>0</v>
      </c>
      <c r="Z531" s="63" t="n">
        <v>-359</v>
      </c>
      <c r="AA531" s="54" t="n">
        <v>0</v>
      </c>
      <c r="AB531" s="53" t="n">
        <f aca="false">SUM(K531:Z531)</f>
        <v>55875.3849625</v>
      </c>
      <c r="AC531" s="54" t="n">
        <v>55874</v>
      </c>
      <c r="AD531" s="54" t="n">
        <v>0</v>
      </c>
      <c r="AE531" s="54" t="n">
        <v>0</v>
      </c>
      <c r="AF531" s="54" t="n">
        <v>0</v>
      </c>
      <c r="AG531" s="54" t="n">
        <v>0</v>
      </c>
      <c r="AH531" s="53" t="n">
        <f aca="false">SUM(AC531:AG531)</f>
        <v>55874</v>
      </c>
      <c r="AI531" s="55" t="n">
        <f aca="false">+AB531-L531-Q531</f>
        <v>34396.3849625</v>
      </c>
      <c r="AJ531" s="32" t="n">
        <f aca="false">L531+Q531</f>
        <v>21479</v>
      </c>
      <c r="AK531" s="56" t="s">
        <v>73</v>
      </c>
      <c r="AL531" s="56" t="s">
        <v>73</v>
      </c>
      <c r="AM531" s="56" t="n">
        <v>0</v>
      </c>
      <c r="AN531" s="32" t="n">
        <f aca="false">+AJ531-AM531</f>
        <v>21479</v>
      </c>
      <c r="AO531" s="32" t="n">
        <f aca="false">AC531-AJ531</f>
        <v>34395</v>
      </c>
      <c r="AP531" s="2" t="n">
        <v>35954</v>
      </c>
      <c r="AQ531" s="56" t="s">
        <v>73</v>
      </c>
      <c r="AR531" s="56" t="s">
        <v>73</v>
      </c>
      <c r="AS531" s="56" t="s">
        <v>73</v>
      </c>
      <c r="AX531" s="32" t="n">
        <f aca="false">+M531</f>
        <v>-4578.61</v>
      </c>
      <c r="AY531" s="32" t="n">
        <f aca="false">+N531</f>
        <v>0</v>
      </c>
      <c r="AZ531" s="32" t="n">
        <f aca="false">+R531</f>
        <v>-14663.985</v>
      </c>
      <c r="BA531" s="32" t="n">
        <f aca="false">+'load Info'!S531</f>
        <v>0</v>
      </c>
      <c r="BB531" s="32" t="n">
        <f aca="false">+X531</f>
        <v>0</v>
      </c>
      <c r="BE531" s="57" t="n">
        <f aca="false">IF(AX531&lt;0,AX531,0)</f>
        <v>-4578.61</v>
      </c>
      <c r="BF531" s="57" t="n">
        <f aca="false">IF(AY531&lt;0,AY531,0)</f>
        <v>0</v>
      </c>
      <c r="BG531" s="57" t="n">
        <f aca="false">IF(AZ531&lt;0,AZ531,0)</f>
        <v>-14663.985</v>
      </c>
      <c r="BH531" s="57" t="n">
        <f aca="false">IF(BA531&lt;0,BA531,0)</f>
        <v>0</v>
      </c>
      <c r="BI531" s="57" t="n">
        <f aca="false">IF(BB531&lt;0,BB531,0)</f>
        <v>0</v>
      </c>
      <c r="BJ531" s="32" t="n">
        <f aca="false">SUM(BE531:BI531)</f>
        <v>-19242.595</v>
      </c>
    </row>
    <row r="532" customFormat="false" ht="12.75" hidden="false" customHeight="false" outlineLevel="0" collapsed="false">
      <c r="B532" s="9" t="n">
        <f aca="false">+MONTH(D532)</f>
        <v>6</v>
      </c>
      <c r="D532" s="2" t="n">
        <v>35955</v>
      </c>
      <c r="E532" s="62" t="n">
        <v>0</v>
      </c>
      <c r="F532" s="62" t="n">
        <v>0</v>
      </c>
      <c r="G532" s="62" t="n">
        <v>58</v>
      </c>
      <c r="H532" s="62" t="n">
        <v>73</v>
      </c>
      <c r="I532" s="50" t="n">
        <f aca="false">AVERAGE(G532:H532)</f>
        <v>65.5</v>
      </c>
      <c r="J532" s="37" t="s">
        <v>72</v>
      </c>
      <c r="K532" s="5" t="n">
        <v>4743</v>
      </c>
      <c r="L532" s="54" t="n">
        <v>19688</v>
      </c>
      <c r="M532" s="54" t="n">
        <v>-4565.61</v>
      </c>
      <c r="N532" s="54" t="n">
        <v>0</v>
      </c>
      <c r="O532" s="63"/>
      <c r="P532" s="5" t="n">
        <v>13327</v>
      </c>
      <c r="Q532" s="54" t="n">
        <v>2145</v>
      </c>
      <c r="R532" s="63" t="n">
        <v>-14634.9125</v>
      </c>
      <c r="S532" s="54" t="n">
        <v>0</v>
      </c>
      <c r="T532" s="54"/>
      <c r="U532" s="54" t="n">
        <v>-2.09271875</v>
      </c>
      <c r="V532" s="5" t="n">
        <v>9930</v>
      </c>
      <c r="W532" s="54" t="n">
        <v>26000</v>
      </c>
      <c r="X532" s="54" t="n">
        <v>0</v>
      </c>
      <c r="Y532" s="54" t="n">
        <v>0</v>
      </c>
      <c r="Z532" s="63" t="n">
        <v>-359</v>
      </c>
      <c r="AA532" s="54" t="n">
        <v>0</v>
      </c>
      <c r="AB532" s="53" t="n">
        <f aca="false">SUM(K532:Z532)</f>
        <v>56271.38478125</v>
      </c>
      <c r="AC532" s="54" t="n">
        <v>56271</v>
      </c>
      <c r="AD532" s="54" t="n">
        <v>0</v>
      </c>
      <c r="AE532" s="54" t="n">
        <v>0</v>
      </c>
      <c r="AF532" s="54" t="n">
        <v>0</v>
      </c>
      <c r="AG532" s="54" t="n">
        <v>0</v>
      </c>
      <c r="AH532" s="53" t="n">
        <f aca="false">SUM(AC532:AG532)</f>
        <v>56271</v>
      </c>
      <c r="AI532" s="55" t="n">
        <f aca="false">+AB532-L532-Q532</f>
        <v>34438.38478125</v>
      </c>
      <c r="AJ532" s="32" t="n">
        <f aca="false">L532+Q532</f>
        <v>21833</v>
      </c>
      <c r="AK532" s="56" t="s">
        <v>73</v>
      </c>
      <c r="AL532" s="56" t="s">
        <v>73</v>
      </c>
      <c r="AM532" s="56" t="n">
        <v>0</v>
      </c>
      <c r="AN532" s="32" t="n">
        <f aca="false">+AJ532-AM532</f>
        <v>21833</v>
      </c>
      <c r="AO532" s="32" t="n">
        <f aca="false">AC532-AJ532</f>
        <v>34438</v>
      </c>
      <c r="AP532" s="2" t="n">
        <v>35955</v>
      </c>
      <c r="AQ532" s="56" t="s">
        <v>73</v>
      </c>
      <c r="AR532" s="56" t="s">
        <v>73</v>
      </c>
      <c r="AS532" s="56" t="s">
        <v>73</v>
      </c>
      <c r="AX532" s="32" t="n">
        <f aca="false">+M532</f>
        <v>-4565.61</v>
      </c>
      <c r="AY532" s="32" t="n">
        <f aca="false">+N532</f>
        <v>0</v>
      </c>
      <c r="AZ532" s="32" t="n">
        <f aca="false">+R532</f>
        <v>-14634.9125</v>
      </c>
      <c r="BA532" s="32" t="n">
        <f aca="false">+'load Info'!S532</f>
        <v>0</v>
      </c>
      <c r="BB532" s="32" t="n">
        <f aca="false">+X532</f>
        <v>0</v>
      </c>
      <c r="BE532" s="57" t="n">
        <f aca="false">IF(AX532&lt;0,AX532,0)</f>
        <v>-4565.61</v>
      </c>
      <c r="BF532" s="57" t="n">
        <f aca="false">IF(AY532&lt;0,AY532,0)</f>
        <v>0</v>
      </c>
      <c r="BG532" s="57" t="n">
        <f aca="false">IF(AZ532&lt;0,AZ532,0)</f>
        <v>-14634.9125</v>
      </c>
      <c r="BH532" s="57" t="n">
        <f aca="false">IF(BA532&lt;0,BA532,0)</f>
        <v>0</v>
      </c>
      <c r="BI532" s="57" t="n">
        <f aca="false">IF(BB532&lt;0,BB532,0)</f>
        <v>0</v>
      </c>
      <c r="BJ532" s="32" t="n">
        <f aca="false">SUM(BE532:BI532)</f>
        <v>-19200.5225</v>
      </c>
    </row>
    <row r="533" customFormat="false" ht="12.75" hidden="false" customHeight="false" outlineLevel="0" collapsed="false">
      <c r="B533" s="9" t="n">
        <f aca="false">+MONTH(D533)</f>
        <v>6</v>
      </c>
      <c r="D533" s="2" t="n">
        <v>35956</v>
      </c>
      <c r="E533" s="62" t="n">
        <v>0</v>
      </c>
      <c r="F533" s="62" t="n">
        <v>0</v>
      </c>
      <c r="G533" s="62" t="n">
        <v>58</v>
      </c>
      <c r="H533" s="62" t="n">
        <v>72</v>
      </c>
      <c r="I533" s="50" t="n">
        <f aca="false">AVERAGE(G533:H533)</f>
        <v>65</v>
      </c>
      <c r="J533" s="37" t="s">
        <v>72</v>
      </c>
      <c r="K533" s="5" t="n">
        <v>4743</v>
      </c>
      <c r="L533" s="54" t="n">
        <v>19688</v>
      </c>
      <c r="M533" s="54" t="n">
        <v>-6709.61</v>
      </c>
      <c r="N533" s="54" t="n">
        <v>0</v>
      </c>
      <c r="O533" s="63"/>
      <c r="P533" s="5" t="n">
        <v>13327</v>
      </c>
      <c r="Q533" s="54" t="n">
        <v>2145</v>
      </c>
      <c r="R533" s="63" t="n">
        <v>-14668.9975</v>
      </c>
      <c r="S533" s="54" t="n">
        <v>0</v>
      </c>
      <c r="T533" s="54"/>
      <c r="U533" s="54" t="n">
        <v>-2.00750625</v>
      </c>
      <c r="V533" s="5" t="n">
        <v>9930</v>
      </c>
      <c r="W533" s="54" t="n">
        <v>26000</v>
      </c>
      <c r="X533" s="54" t="n">
        <v>0</v>
      </c>
      <c r="Y533" s="54" t="n">
        <v>0</v>
      </c>
      <c r="Z533" s="63" t="n">
        <v>-359</v>
      </c>
      <c r="AA533" s="54" t="n">
        <v>0</v>
      </c>
      <c r="AB533" s="53" t="n">
        <f aca="false">SUM(K533:Z533)</f>
        <v>54093.38499375</v>
      </c>
      <c r="AC533" s="54" t="n">
        <v>54093</v>
      </c>
      <c r="AD533" s="54" t="n">
        <v>1788</v>
      </c>
      <c r="AE533" s="54" t="n">
        <v>0</v>
      </c>
      <c r="AF533" s="54" t="n">
        <v>0</v>
      </c>
      <c r="AG533" s="54" t="n">
        <v>0</v>
      </c>
      <c r="AH533" s="53" t="n">
        <f aca="false">SUM(AC533:AG533)</f>
        <v>55881</v>
      </c>
      <c r="AI533" s="55" t="n">
        <f aca="false">+AB533-L533-Q533</f>
        <v>32260.38499375</v>
      </c>
      <c r="AJ533" s="32" t="n">
        <f aca="false">L533+Q533</f>
        <v>21833</v>
      </c>
      <c r="AK533" s="56" t="s">
        <v>73</v>
      </c>
      <c r="AL533" s="56" t="s">
        <v>73</v>
      </c>
      <c r="AM533" s="56" t="n">
        <v>0</v>
      </c>
      <c r="AN533" s="32" t="n">
        <f aca="false">+AJ533-AM533</f>
        <v>21833</v>
      </c>
      <c r="AO533" s="32" t="n">
        <f aca="false">AC533-AJ533</f>
        <v>32260</v>
      </c>
      <c r="AP533" s="2" t="n">
        <v>35956</v>
      </c>
      <c r="AQ533" s="56" t="s">
        <v>73</v>
      </c>
      <c r="AR533" s="56" t="s">
        <v>73</v>
      </c>
      <c r="AS533" s="56" t="s">
        <v>73</v>
      </c>
      <c r="AX533" s="32" t="n">
        <f aca="false">+M533</f>
        <v>-6709.61</v>
      </c>
      <c r="AY533" s="32" t="n">
        <f aca="false">+N533</f>
        <v>0</v>
      </c>
      <c r="AZ533" s="32" t="n">
        <f aca="false">+R533</f>
        <v>-14668.9975</v>
      </c>
      <c r="BA533" s="32" t="n">
        <f aca="false">+'load Info'!S533</f>
        <v>0</v>
      </c>
      <c r="BB533" s="32" t="n">
        <f aca="false">+X533</f>
        <v>0</v>
      </c>
      <c r="BE533" s="57" t="n">
        <f aca="false">IF(AX533&lt;0,AX533,0)</f>
        <v>-6709.61</v>
      </c>
      <c r="BF533" s="57" t="n">
        <f aca="false">IF(AY533&lt;0,AY533,0)</f>
        <v>0</v>
      </c>
      <c r="BG533" s="57" t="n">
        <f aca="false">IF(AZ533&lt;0,AZ533,0)</f>
        <v>-14668.9975</v>
      </c>
      <c r="BH533" s="57" t="n">
        <f aca="false">IF(BA533&lt;0,BA533,0)</f>
        <v>0</v>
      </c>
      <c r="BI533" s="57" t="n">
        <f aca="false">IF(BB533&lt;0,BB533,0)</f>
        <v>0</v>
      </c>
      <c r="BJ533" s="32" t="n">
        <f aca="false">SUM(BE533:BI533)</f>
        <v>-21378.6075</v>
      </c>
    </row>
    <row r="534" customFormat="false" ht="12.75" hidden="false" customHeight="false" outlineLevel="0" collapsed="false">
      <c r="B534" s="9" t="n">
        <f aca="false">+MONTH(D534)</f>
        <v>6</v>
      </c>
      <c r="D534" s="2" t="n">
        <v>35957</v>
      </c>
      <c r="E534" s="62" t="n">
        <v>0</v>
      </c>
      <c r="F534" s="62" t="n">
        <v>0</v>
      </c>
      <c r="G534" s="62" t="n">
        <v>64</v>
      </c>
      <c r="H534" s="62" t="n">
        <v>74</v>
      </c>
      <c r="I534" s="50" t="n">
        <f aca="false">AVERAGE(G534:H534)</f>
        <v>69</v>
      </c>
      <c r="J534" s="37" t="s">
        <v>72</v>
      </c>
      <c r="K534" s="5" t="n">
        <v>4743</v>
      </c>
      <c r="L534" s="54" t="n">
        <v>19124</v>
      </c>
      <c r="M534" s="54" t="n">
        <v>-6945.61</v>
      </c>
      <c r="N534" s="54" t="n">
        <v>0</v>
      </c>
      <c r="O534" s="63"/>
      <c r="P534" s="5" t="n">
        <v>13327</v>
      </c>
      <c r="Q534" s="54" t="n">
        <v>2145</v>
      </c>
      <c r="R534" s="63" t="n">
        <v>-14687.0425</v>
      </c>
      <c r="S534" s="54" t="n">
        <v>0</v>
      </c>
      <c r="T534" s="54"/>
      <c r="U534" s="54" t="n">
        <v>-1.96239375</v>
      </c>
      <c r="V534" s="5" t="n">
        <v>5096</v>
      </c>
      <c r="W534" s="54" t="n">
        <v>30834</v>
      </c>
      <c r="X534" s="54" t="n">
        <v>0</v>
      </c>
      <c r="Y534" s="54" t="n">
        <v>0</v>
      </c>
      <c r="Z534" s="63" t="n">
        <v>-359</v>
      </c>
      <c r="AA534" s="54" t="n">
        <v>0</v>
      </c>
      <c r="AB534" s="53" t="n">
        <f aca="false">SUM(K534:Z534)</f>
        <v>53275.38510625</v>
      </c>
      <c r="AC534" s="54" t="n">
        <v>53275</v>
      </c>
      <c r="AD534" s="54" t="n">
        <v>24509</v>
      </c>
      <c r="AE534" s="54" t="n">
        <v>78</v>
      </c>
      <c r="AF534" s="54" t="n">
        <v>0</v>
      </c>
      <c r="AG534" s="54" t="n">
        <v>0</v>
      </c>
      <c r="AH534" s="53" t="n">
        <f aca="false">SUM(AC534:AG534)</f>
        <v>77862</v>
      </c>
      <c r="AI534" s="55" t="n">
        <f aca="false">+AB534-L534-Q534</f>
        <v>32006.38510625</v>
      </c>
      <c r="AJ534" s="32" t="n">
        <f aca="false">L534+Q534</f>
        <v>21269</v>
      </c>
      <c r="AK534" s="56" t="s">
        <v>73</v>
      </c>
      <c r="AL534" s="56" t="s">
        <v>73</v>
      </c>
      <c r="AM534" s="56" t="n">
        <v>0</v>
      </c>
      <c r="AN534" s="32" t="n">
        <f aca="false">+AJ534-AM534</f>
        <v>21269</v>
      </c>
      <c r="AO534" s="32" t="n">
        <f aca="false">AC534-AJ534</f>
        <v>32006</v>
      </c>
      <c r="AP534" s="2" t="n">
        <v>35957</v>
      </c>
      <c r="AQ534" s="56" t="s">
        <v>73</v>
      </c>
      <c r="AR534" s="56" t="s">
        <v>73</v>
      </c>
      <c r="AS534" s="56" t="s">
        <v>73</v>
      </c>
      <c r="AX534" s="32" t="n">
        <f aca="false">+M534</f>
        <v>-6945.61</v>
      </c>
      <c r="AY534" s="32" t="n">
        <f aca="false">+N534</f>
        <v>0</v>
      </c>
      <c r="AZ534" s="32" t="n">
        <f aca="false">+R534</f>
        <v>-14687.0425</v>
      </c>
      <c r="BA534" s="32" t="n">
        <f aca="false">+'load Info'!S534</f>
        <v>0</v>
      </c>
      <c r="BB534" s="32" t="n">
        <f aca="false">+X534</f>
        <v>0</v>
      </c>
      <c r="BE534" s="57" t="n">
        <f aca="false">IF(AX534&lt;0,AX534,0)</f>
        <v>-6945.61</v>
      </c>
      <c r="BF534" s="57" t="n">
        <f aca="false">IF(AY534&lt;0,AY534,0)</f>
        <v>0</v>
      </c>
      <c r="BG534" s="57" t="n">
        <f aca="false">IF(AZ534&lt;0,AZ534,0)</f>
        <v>-14687.0425</v>
      </c>
      <c r="BH534" s="57" t="n">
        <f aca="false">IF(BA534&lt;0,BA534,0)</f>
        <v>0</v>
      </c>
      <c r="BI534" s="57" t="n">
        <f aca="false">IF(BB534&lt;0,BB534,0)</f>
        <v>0</v>
      </c>
      <c r="BJ534" s="32" t="n">
        <f aca="false">SUM(BE534:BI534)</f>
        <v>-21632.6525</v>
      </c>
    </row>
    <row r="535" customFormat="false" ht="12.75" hidden="false" customHeight="false" outlineLevel="0" collapsed="false">
      <c r="B535" s="9" t="n">
        <f aca="false">+MONTH(D535)</f>
        <v>6</v>
      </c>
      <c r="D535" s="2" t="n">
        <v>35958</v>
      </c>
      <c r="E535" s="62" t="n">
        <v>0</v>
      </c>
      <c r="F535" s="62" t="n">
        <v>0</v>
      </c>
      <c r="G535" s="62" t="n">
        <v>68</v>
      </c>
      <c r="H535" s="62" t="n">
        <v>87</v>
      </c>
      <c r="I535" s="50" t="n">
        <f aca="false">AVERAGE(G535:H535)</f>
        <v>77.5</v>
      </c>
      <c r="J535" s="37" t="s">
        <v>72</v>
      </c>
      <c r="K535" s="5" t="n">
        <v>4743</v>
      </c>
      <c r="L535" s="54" t="n">
        <v>19124</v>
      </c>
      <c r="M535" s="54" t="n">
        <v>-6415.36</v>
      </c>
      <c r="N535" s="54" t="n">
        <v>0</v>
      </c>
      <c r="O535" s="63"/>
      <c r="P535" s="5" t="n">
        <v>13327</v>
      </c>
      <c r="Q535" s="54" t="n">
        <v>2145</v>
      </c>
      <c r="R535" s="63" t="n">
        <v>-10916.64</v>
      </c>
      <c r="S535" s="54" t="n">
        <v>0</v>
      </c>
      <c r="T535" s="54"/>
      <c r="U535" s="54" t="n">
        <v>-11.3884</v>
      </c>
      <c r="V535" s="5" t="n">
        <v>5096</v>
      </c>
      <c r="W535" s="54" t="n">
        <v>30834</v>
      </c>
      <c r="X535" s="54" t="n">
        <v>0</v>
      </c>
      <c r="Y535" s="54" t="n">
        <v>0</v>
      </c>
      <c r="Z535" s="63" t="n">
        <v>-359</v>
      </c>
      <c r="AA535" s="54" t="n">
        <v>0</v>
      </c>
      <c r="AB535" s="53" t="n">
        <f aca="false">SUM(K535:Z535)</f>
        <v>57566.6116</v>
      </c>
      <c r="AC535" s="54" t="n">
        <v>55621</v>
      </c>
      <c r="AD535" s="54" t="n">
        <v>64297</v>
      </c>
      <c r="AE535" s="54" t="n">
        <v>29507</v>
      </c>
      <c r="AF535" s="54" t="n">
        <v>0</v>
      </c>
      <c r="AG535" s="54" t="n">
        <v>0</v>
      </c>
      <c r="AH535" s="53" t="n">
        <f aca="false">SUM(AC535:AG535)</f>
        <v>149425</v>
      </c>
      <c r="AI535" s="55" t="n">
        <f aca="false">+AB535-L535-Q535</f>
        <v>36297.6116</v>
      </c>
      <c r="AJ535" s="32" t="n">
        <f aca="false">L535+Q535</f>
        <v>21269</v>
      </c>
      <c r="AK535" s="56" t="s">
        <v>73</v>
      </c>
      <c r="AL535" s="56" t="s">
        <v>73</v>
      </c>
      <c r="AM535" s="56" t="n">
        <v>0</v>
      </c>
      <c r="AN535" s="32" t="n">
        <f aca="false">+AJ535-AM535</f>
        <v>21269</v>
      </c>
      <c r="AO535" s="32" t="n">
        <f aca="false">AC535-AJ535</f>
        <v>34352</v>
      </c>
      <c r="AP535" s="2" t="n">
        <v>35958</v>
      </c>
      <c r="AQ535" s="56" t="s">
        <v>73</v>
      </c>
      <c r="AR535" s="56" t="s">
        <v>73</v>
      </c>
      <c r="AS535" s="56" t="s">
        <v>73</v>
      </c>
      <c r="AX535" s="32" t="n">
        <f aca="false">+M535</f>
        <v>-6415.36</v>
      </c>
      <c r="AY535" s="32" t="n">
        <f aca="false">+N535</f>
        <v>0</v>
      </c>
      <c r="AZ535" s="32" t="n">
        <f aca="false">+R535</f>
        <v>-10916.64</v>
      </c>
      <c r="BA535" s="32" t="n">
        <f aca="false">+'load Info'!S535</f>
        <v>0</v>
      </c>
      <c r="BB535" s="32" t="n">
        <f aca="false">+X535</f>
        <v>0</v>
      </c>
      <c r="BE535" s="57" t="n">
        <f aca="false">IF(AX535&lt;0,AX535,0)</f>
        <v>-6415.36</v>
      </c>
      <c r="BF535" s="57" t="n">
        <f aca="false">IF(AY535&lt;0,AY535,0)</f>
        <v>0</v>
      </c>
      <c r="BG535" s="57" t="n">
        <f aca="false">IF(AZ535&lt;0,AZ535,0)</f>
        <v>-10916.64</v>
      </c>
      <c r="BH535" s="57" t="n">
        <f aca="false">IF(BA535&lt;0,BA535,0)</f>
        <v>0</v>
      </c>
      <c r="BI535" s="57" t="n">
        <f aca="false">IF(BB535&lt;0,BB535,0)</f>
        <v>0</v>
      </c>
      <c r="BJ535" s="32" t="n">
        <f aca="false">SUM(BE535:BI535)</f>
        <v>-17332</v>
      </c>
    </row>
    <row r="536" customFormat="false" ht="12.75" hidden="false" customHeight="false" outlineLevel="0" collapsed="false">
      <c r="B536" s="9" t="n">
        <f aca="false">+MONTH(D536)</f>
        <v>6</v>
      </c>
      <c r="D536" s="2" t="n">
        <v>35959</v>
      </c>
      <c r="E536" s="62" t="n">
        <v>0</v>
      </c>
      <c r="F536" s="62" t="n">
        <v>0</v>
      </c>
      <c r="G536" s="62" t="n">
        <v>66</v>
      </c>
      <c r="H536" s="62" t="n">
        <v>91</v>
      </c>
      <c r="I536" s="50" t="n">
        <f aca="false">AVERAGE(G536:H536)</f>
        <v>78.5</v>
      </c>
      <c r="J536" s="37" t="s">
        <v>72</v>
      </c>
      <c r="K536" s="5" t="n">
        <v>4743</v>
      </c>
      <c r="L536" s="54" t="n">
        <v>19164</v>
      </c>
      <c r="M536" s="54" t="n">
        <v>-13720.76</v>
      </c>
      <c r="N536" s="54" t="n">
        <v>0</v>
      </c>
      <c r="O536" s="63"/>
      <c r="P536" s="5" t="n">
        <v>13327</v>
      </c>
      <c r="Q536" s="54" t="n">
        <v>2100</v>
      </c>
      <c r="R536" s="63" t="n">
        <v>-14766.3525</v>
      </c>
      <c r="S536" s="54" t="n">
        <v>0</v>
      </c>
      <c r="T536" s="54"/>
      <c r="U536" s="54" t="n">
        <v>-1.65161875</v>
      </c>
      <c r="V536" s="5" t="n">
        <v>5096</v>
      </c>
      <c r="W536" s="54" t="n">
        <v>30834</v>
      </c>
      <c r="X536" s="54" t="n">
        <v>0</v>
      </c>
      <c r="Y536" s="54" t="n">
        <v>0</v>
      </c>
      <c r="Z536" s="63" t="n">
        <v>-359</v>
      </c>
      <c r="AA536" s="54" t="n">
        <v>0</v>
      </c>
      <c r="AB536" s="53" t="n">
        <f aca="false">SUM(K536:Z536)</f>
        <v>46416.23588125</v>
      </c>
      <c r="AC536" s="54" t="n">
        <v>46575</v>
      </c>
      <c r="AD536" s="54" t="n">
        <v>25460</v>
      </c>
      <c r="AE536" s="54" t="n">
        <v>72</v>
      </c>
      <c r="AF536" s="54" t="n">
        <v>1</v>
      </c>
      <c r="AG536" s="54" t="n">
        <v>0</v>
      </c>
      <c r="AH536" s="53" t="n">
        <f aca="false">SUM(AC536:AG536)</f>
        <v>72108</v>
      </c>
      <c r="AI536" s="55" t="n">
        <f aca="false">+AB536-L536-Q536</f>
        <v>25152.23588125</v>
      </c>
      <c r="AJ536" s="32" t="n">
        <f aca="false">L536+Q536</f>
        <v>21264</v>
      </c>
      <c r="AK536" s="56" t="s">
        <v>73</v>
      </c>
      <c r="AL536" s="56" t="s">
        <v>73</v>
      </c>
      <c r="AM536" s="56" t="n">
        <v>0</v>
      </c>
      <c r="AN536" s="32" t="n">
        <f aca="false">+AJ536-AM536</f>
        <v>21264</v>
      </c>
      <c r="AO536" s="32" t="n">
        <f aca="false">AC536-AJ536</f>
        <v>25311</v>
      </c>
      <c r="AP536" s="2" t="n">
        <v>35959</v>
      </c>
      <c r="AQ536" s="56" t="s">
        <v>73</v>
      </c>
      <c r="AR536" s="56" t="s">
        <v>73</v>
      </c>
      <c r="AS536" s="56" t="s">
        <v>73</v>
      </c>
      <c r="AX536" s="32" t="n">
        <f aca="false">+M536</f>
        <v>-13720.76</v>
      </c>
      <c r="AY536" s="32" t="n">
        <f aca="false">+N536</f>
        <v>0</v>
      </c>
      <c r="AZ536" s="32" t="n">
        <f aca="false">+R536</f>
        <v>-14766.3525</v>
      </c>
      <c r="BA536" s="32" t="n">
        <f aca="false">+'load Info'!S536</f>
        <v>0</v>
      </c>
      <c r="BB536" s="32" t="n">
        <f aca="false">+X536</f>
        <v>0</v>
      </c>
      <c r="BE536" s="57" t="n">
        <f aca="false">IF(AX536&lt;0,AX536,0)</f>
        <v>-13720.76</v>
      </c>
      <c r="BF536" s="57" t="n">
        <f aca="false">IF(AY536&lt;0,AY536,0)</f>
        <v>0</v>
      </c>
      <c r="BG536" s="57" t="n">
        <f aca="false">IF(AZ536&lt;0,AZ536,0)</f>
        <v>-14766.3525</v>
      </c>
      <c r="BH536" s="57" t="n">
        <f aca="false">IF(BA536&lt;0,BA536,0)</f>
        <v>0</v>
      </c>
      <c r="BI536" s="57" t="n">
        <f aca="false">IF(BB536&lt;0,BB536,0)</f>
        <v>0</v>
      </c>
      <c r="BJ536" s="32" t="n">
        <f aca="false">SUM(BE536:BI536)</f>
        <v>-28487.1125</v>
      </c>
    </row>
    <row r="537" customFormat="false" ht="12.75" hidden="false" customHeight="false" outlineLevel="0" collapsed="false">
      <c r="B537" s="9" t="n">
        <f aca="false">+MONTH(D537)</f>
        <v>6</v>
      </c>
      <c r="D537" s="2" t="n">
        <v>35960</v>
      </c>
      <c r="E537" s="62" t="n">
        <v>0</v>
      </c>
      <c r="F537" s="62" t="n">
        <v>0</v>
      </c>
      <c r="G537" s="62" t="n">
        <v>65</v>
      </c>
      <c r="H537" s="62" t="n">
        <v>84</v>
      </c>
      <c r="I537" s="50" t="n">
        <f aca="false">AVERAGE(G537:H537)</f>
        <v>74.5</v>
      </c>
      <c r="J537" s="37" t="s">
        <v>72</v>
      </c>
      <c r="K537" s="5" t="n">
        <v>4743</v>
      </c>
      <c r="L537" s="54" t="n">
        <v>19164</v>
      </c>
      <c r="M537" s="54" t="n">
        <v>-12462.36</v>
      </c>
      <c r="N537" s="54" t="n">
        <v>0</v>
      </c>
      <c r="O537" s="63"/>
      <c r="P537" s="5" t="n">
        <v>13327</v>
      </c>
      <c r="Q537" s="54" t="n">
        <v>2100</v>
      </c>
      <c r="R537" s="63" t="n">
        <v>-14744.2975</v>
      </c>
      <c r="S537" s="54" t="n">
        <v>0</v>
      </c>
      <c r="T537" s="54"/>
      <c r="U537" s="54" t="n">
        <v>-1.70675625</v>
      </c>
      <c r="V537" s="5" t="n">
        <v>5096</v>
      </c>
      <c r="W537" s="54" t="n">
        <v>30834</v>
      </c>
      <c r="X537" s="54" t="n">
        <v>0</v>
      </c>
      <c r="Y537" s="54" t="n">
        <v>0</v>
      </c>
      <c r="Z537" s="63" t="n">
        <v>-359</v>
      </c>
      <c r="AA537" s="54" t="n">
        <v>0</v>
      </c>
      <c r="AB537" s="53" t="n">
        <f aca="false">SUM(K537:Z537)</f>
        <v>47696.63574375</v>
      </c>
      <c r="AC537" s="54" t="n">
        <v>47696</v>
      </c>
      <c r="AD537" s="54" t="n">
        <v>13771</v>
      </c>
      <c r="AE537" s="54" t="n">
        <v>104</v>
      </c>
      <c r="AF537" s="54" t="n">
        <v>0</v>
      </c>
      <c r="AG537" s="54" t="n">
        <v>0</v>
      </c>
      <c r="AH537" s="53" t="n">
        <f aca="false">SUM(AC537:AG537)</f>
        <v>61571</v>
      </c>
      <c r="AI537" s="55" t="n">
        <f aca="false">+AB537-L537-Q537</f>
        <v>26432.63574375</v>
      </c>
      <c r="AJ537" s="32" t="n">
        <f aca="false">L537+Q537</f>
        <v>21264</v>
      </c>
      <c r="AK537" s="56" t="s">
        <v>73</v>
      </c>
      <c r="AL537" s="56" t="s">
        <v>73</v>
      </c>
      <c r="AM537" s="56" t="n">
        <v>0</v>
      </c>
      <c r="AN537" s="32" t="n">
        <f aca="false">+AJ537-AM537</f>
        <v>21264</v>
      </c>
      <c r="AO537" s="32" t="n">
        <f aca="false">AC537-AJ537</f>
        <v>26432</v>
      </c>
      <c r="AP537" s="2" t="n">
        <v>35960</v>
      </c>
      <c r="AQ537" s="56" t="s">
        <v>73</v>
      </c>
      <c r="AR537" s="56" t="s">
        <v>73</v>
      </c>
      <c r="AS537" s="56" t="s">
        <v>73</v>
      </c>
      <c r="AX537" s="32" t="n">
        <f aca="false">+M537</f>
        <v>-12462.36</v>
      </c>
      <c r="AY537" s="32" t="n">
        <f aca="false">+N537</f>
        <v>0</v>
      </c>
      <c r="AZ537" s="32" t="n">
        <f aca="false">+R537</f>
        <v>-14744.2975</v>
      </c>
      <c r="BA537" s="32" t="n">
        <f aca="false">+'load Info'!S537</f>
        <v>0</v>
      </c>
      <c r="BB537" s="32" t="n">
        <f aca="false">+X537</f>
        <v>0</v>
      </c>
      <c r="BE537" s="57" t="n">
        <f aca="false">IF(AX537&lt;0,AX537,0)</f>
        <v>-12462.36</v>
      </c>
      <c r="BF537" s="57" t="n">
        <f aca="false">IF(AY537&lt;0,AY537,0)</f>
        <v>0</v>
      </c>
      <c r="BG537" s="57" t="n">
        <f aca="false">IF(AZ537&lt;0,AZ537,0)</f>
        <v>-14744.2975</v>
      </c>
      <c r="BH537" s="57" t="n">
        <f aca="false">IF(BA537&lt;0,BA537,0)</f>
        <v>0</v>
      </c>
      <c r="BI537" s="57" t="n">
        <f aca="false">IF(BB537&lt;0,BB537,0)</f>
        <v>0</v>
      </c>
      <c r="BJ537" s="32" t="n">
        <f aca="false">SUM(BE537:BI537)</f>
        <v>-27206.6575</v>
      </c>
    </row>
    <row r="538" customFormat="false" ht="12.75" hidden="false" customHeight="false" outlineLevel="0" collapsed="false">
      <c r="B538" s="9" t="n">
        <f aca="false">+MONTH(D538)</f>
        <v>6</v>
      </c>
      <c r="D538" s="2" t="n">
        <v>35961</v>
      </c>
      <c r="E538" s="62" t="n">
        <v>0</v>
      </c>
      <c r="F538" s="62" t="n">
        <v>0</v>
      </c>
      <c r="G538" s="62" t="n">
        <v>69</v>
      </c>
      <c r="H538" s="62" t="n">
        <v>92</v>
      </c>
      <c r="I538" s="50" t="n">
        <f aca="false">AVERAGE(G538:H538)</f>
        <v>80.5</v>
      </c>
      <c r="J538" s="37" t="s">
        <v>72</v>
      </c>
      <c r="K538" s="5" t="n">
        <v>4743</v>
      </c>
      <c r="L538" s="54" t="n">
        <v>19164</v>
      </c>
      <c r="M538" s="54" t="n">
        <v>-9410.76</v>
      </c>
      <c r="N538" s="54" t="n">
        <v>0</v>
      </c>
      <c r="O538" s="63"/>
      <c r="P538" s="5" t="n">
        <v>13327</v>
      </c>
      <c r="Q538" s="54" t="n">
        <v>2100</v>
      </c>
      <c r="R538" s="63" t="n">
        <v>-14716.2275</v>
      </c>
      <c r="S538" s="54" t="n">
        <v>0</v>
      </c>
      <c r="T538" s="54"/>
      <c r="U538" s="54" t="n">
        <v>-1.77693125</v>
      </c>
      <c r="V538" s="5" t="n">
        <v>5096</v>
      </c>
      <c r="W538" s="54" t="n">
        <v>30834</v>
      </c>
      <c r="X538" s="54" t="n">
        <v>0</v>
      </c>
      <c r="Y538" s="54" t="n">
        <v>0</v>
      </c>
      <c r="Z538" s="63" t="n">
        <v>-359</v>
      </c>
      <c r="AA538" s="54" t="n">
        <v>0</v>
      </c>
      <c r="AB538" s="53" t="n">
        <f aca="false">SUM(K538:Z538)</f>
        <v>50776.23556875</v>
      </c>
      <c r="AC538" s="54" t="n">
        <v>50775</v>
      </c>
      <c r="AD538" s="54" t="n">
        <v>40459</v>
      </c>
      <c r="AE538" s="54" t="n">
        <v>19</v>
      </c>
      <c r="AF538" s="54" t="n">
        <v>0</v>
      </c>
      <c r="AG538" s="54" t="n">
        <v>0</v>
      </c>
      <c r="AH538" s="53" t="n">
        <f aca="false">SUM(AC538:AG538)</f>
        <v>91253</v>
      </c>
      <c r="AI538" s="55" t="n">
        <f aca="false">+AB538-L538-Q538</f>
        <v>29512.23556875</v>
      </c>
      <c r="AJ538" s="32" t="n">
        <f aca="false">L538+Q538</f>
        <v>21264</v>
      </c>
      <c r="AK538" s="56" t="s">
        <v>73</v>
      </c>
      <c r="AL538" s="56" t="s">
        <v>73</v>
      </c>
      <c r="AM538" s="56" t="n">
        <v>0</v>
      </c>
      <c r="AN538" s="32" t="n">
        <f aca="false">+AJ538-AM538</f>
        <v>21264</v>
      </c>
      <c r="AO538" s="32" t="n">
        <f aca="false">AC538-AJ538</f>
        <v>29511</v>
      </c>
      <c r="AP538" s="2" t="n">
        <v>35961</v>
      </c>
      <c r="AQ538" s="56" t="s">
        <v>73</v>
      </c>
      <c r="AR538" s="56" t="s">
        <v>73</v>
      </c>
      <c r="AS538" s="56" t="s">
        <v>73</v>
      </c>
      <c r="AX538" s="32" t="n">
        <f aca="false">+M538</f>
        <v>-9410.76</v>
      </c>
      <c r="AY538" s="32" t="n">
        <f aca="false">+N538</f>
        <v>0</v>
      </c>
      <c r="AZ538" s="32" t="n">
        <f aca="false">+R538</f>
        <v>-14716.2275</v>
      </c>
      <c r="BA538" s="32" t="n">
        <f aca="false">+'load Info'!S538</f>
        <v>0</v>
      </c>
      <c r="BB538" s="32" t="n">
        <f aca="false">+X538</f>
        <v>0</v>
      </c>
      <c r="BE538" s="57" t="n">
        <f aca="false">IF(AX538&lt;0,AX538,0)</f>
        <v>-9410.76</v>
      </c>
      <c r="BF538" s="57" t="n">
        <f aca="false">IF(AY538&lt;0,AY538,0)</f>
        <v>0</v>
      </c>
      <c r="BG538" s="57" t="n">
        <f aca="false">IF(AZ538&lt;0,AZ538,0)</f>
        <v>-14716.2275</v>
      </c>
      <c r="BH538" s="57" t="n">
        <f aca="false">IF(BA538&lt;0,BA538,0)</f>
        <v>0</v>
      </c>
      <c r="BI538" s="57" t="n">
        <f aca="false">IF(BB538&lt;0,BB538,0)</f>
        <v>0</v>
      </c>
      <c r="BJ538" s="32" t="n">
        <f aca="false">SUM(BE538:BI538)</f>
        <v>-24126.9875</v>
      </c>
    </row>
    <row r="539" customFormat="false" ht="12.75" hidden="false" customHeight="false" outlineLevel="0" collapsed="false">
      <c r="B539" s="9" t="n">
        <f aca="false">+MONTH(D539)</f>
        <v>6</v>
      </c>
      <c r="D539" s="2" t="n">
        <v>35962</v>
      </c>
      <c r="E539" s="62" t="n">
        <v>0</v>
      </c>
      <c r="F539" s="62" t="n">
        <v>0</v>
      </c>
      <c r="G539" s="62" t="n">
        <v>69</v>
      </c>
      <c r="H539" s="62" t="n">
        <v>93</v>
      </c>
      <c r="I539" s="50" t="n">
        <f aca="false">AVERAGE(G539:H539)</f>
        <v>81</v>
      </c>
      <c r="J539" s="37" t="s">
        <v>72</v>
      </c>
      <c r="K539" s="5" t="n">
        <v>4743</v>
      </c>
      <c r="L539" s="54" t="n">
        <v>19289</v>
      </c>
      <c r="M539" s="54" t="n">
        <v>-4521.76</v>
      </c>
      <c r="N539" s="54" t="n">
        <v>0</v>
      </c>
      <c r="O539" s="63"/>
      <c r="P539" s="5" t="n">
        <v>13327</v>
      </c>
      <c r="Q539" s="54" t="n">
        <v>2100</v>
      </c>
      <c r="R539" s="63" t="n">
        <v>-14732.2675</v>
      </c>
      <c r="S539" s="54" t="n">
        <v>0</v>
      </c>
      <c r="T539" s="54"/>
      <c r="U539" s="54" t="n">
        <v>-1.73683125</v>
      </c>
      <c r="V539" s="5" t="n">
        <v>15930</v>
      </c>
      <c r="W539" s="54" t="n">
        <v>14400</v>
      </c>
      <c r="X539" s="54" t="n">
        <v>0</v>
      </c>
      <c r="Y539" s="54" t="n">
        <v>0</v>
      </c>
      <c r="Z539" s="63" t="n">
        <v>-303</v>
      </c>
      <c r="AA539" s="54" t="n">
        <v>0</v>
      </c>
      <c r="AB539" s="53" t="n">
        <f aca="false">SUM(K539:Z539)</f>
        <v>50230.23566875</v>
      </c>
      <c r="AC539" s="54" t="n">
        <v>50231</v>
      </c>
      <c r="AD539" s="54" t="n">
        <v>42935</v>
      </c>
      <c r="AE539" s="54" t="n">
        <v>58</v>
      </c>
      <c r="AF539" s="54" t="n">
        <v>0</v>
      </c>
      <c r="AG539" s="54" t="n">
        <v>0</v>
      </c>
      <c r="AH539" s="53" t="n">
        <f aca="false">SUM(AC539:AG539)</f>
        <v>93224</v>
      </c>
      <c r="AI539" s="55" t="n">
        <f aca="false">+AB539-L539-Q539</f>
        <v>28841.23566875</v>
      </c>
      <c r="AJ539" s="32" t="n">
        <f aca="false">L539+Q539</f>
        <v>21389</v>
      </c>
      <c r="AK539" s="56" t="s">
        <v>73</v>
      </c>
      <c r="AL539" s="56" t="s">
        <v>73</v>
      </c>
      <c r="AM539" s="56" t="n">
        <v>0</v>
      </c>
      <c r="AN539" s="32" t="n">
        <f aca="false">+AJ539-AM539</f>
        <v>21389</v>
      </c>
      <c r="AO539" s="32" t="n">
        <f aca="false">AC539-AJ539</f>
        <v>28842</v>
      </c>
      <c r="AP539" s="2" t="n">
        <v>35962</v>
      </c>
      <c r="AQ539" s="56" t="s">
        <v>73</v>
      </c>
      <c r="AR539" s="56" t="s">
        <v>73</v>
      </c>
      <c r="AS539" s="56" t="s">
        <v>73</v>
      </c>
      <c r="AX539" s="32" t="n">
        <f aca="false">+M539</f>
        <v>-4521.76</v>
      </c>
      <c r="AY539" s="32" t="n">
        <f aca="false">+N539</f>
        <v>0</v>
      </c>
      <c r="AZ539" s="32" t="n">
        <f aca="false">+R539</f>
        <v>-14732.2675</v>
      </c>
      <c r="BA539" s="32" t="n">
        <f aca="false">+'load Info'!S539</f>
        <v>0</v>
      </c>
      <c r="BB539" s="32" t="n">
        <f aca="false">+X539</f>
        <v>0</v>
      </c>
      <c r="BE539" s="57" t="n">
        <f aca="false">IF(AX539&lt;0,AX539,0)</f>
        <v>-4521.76</v>
      </c>
      <c r="BF539" s="57" t="n">
        <f aca="false">IF(AY539&lt;0,AY539,0)</f>
        <v>0</v>
      </c>
      <c r="BG539" s="57" t="n">
        <f aca="false">IF(AZ539&lt;0,AZ539,0)</f>
        <v>-14732.2675</v>
      </c>
      <c r="BH539" s="57" t="n">
        <f aca="false">IF(BA539&lt;0,BA539,0)</f>
        <v>0</v>
      </c>
      <c r="BI539" s="57" t="n">
        <f aca="false">IF(BB539&lt;0,BB539,0)</f>
        <v>0</v>
      </c>
      <c r="BJ539" s="32" t="n">
        <f aca="false">SUM(BE539:BI539)</f>
        <v>-19254.0275</v>
      </c>
    </row>
    <row r="540" customFormat="false" ht="12.75" hidden="false" customHeight="false" outlineLevel="0" collapsed="false">
      <c r="B540" s="9" t="n">
        <f aca="false">+MONTH(D540)</f>
        <v>6</v>
      </c>
      <c r="D540" s="2" t="n">
        <v>35963</v>
      </c>
      <c r="E540" s="62" t="n">
        <v>0</v>
      </c>
      <c r="F540" s="62" t="n">
        <v>0</v>
      </c>
      <c r="G540" s="62" t="n">
        <v>70</v>
      </c>
      <c r="H540" s="62" t="n">
        <v>86</v>
      </c>
      <c r="I540" s="50" t="n">
        <f aca="false">AVERAGE(G540:H540)</f>
        <v>78</v>
      </c>
      <c r="J540" s="37" t="s">
        <v>72</v>
      </c>
      <c r="K540" s="5" t="n">
        <v>4743</v>
      </c>
      <c r="L540" s="54" t="n">
        <v>18789</v>
      </c>
      <c r="M540" s="54" t="n">
        <v>-2501.76</v>
      </c>
      <c r="N540" s="54" t="n">
        <v>0</v>
      </c>
      <c r="O540" s="63"/>
      <c r="P540" s="5" t="n">
        <v>13327</v>
      </c>
      <c r="Q540" s="54" t="n">
        <v>2100</v>
      </c>
      <c r="R540" s="63" t="n">
        <v>-14776.3775</v>
      </c>
      <c r="S540" s="54" t="n">
        <v>0</v>
      </c>
      <c r="T540" s="54"/>
      <c r="U540" s="54" t="n">
        <v>-1.62655625</v>
      </c>
      <c r="V540" s="5" t="n">
        <v>15930</v>
      </c>
      <c r="W540" s="54" t="n">
        <v>14400</v>
      </c>
      <c r="X540" s="54" t="n">
        <v>0</v>
      </c>
      <c r="Y540" s="54" t="n">
        <v>0</v>
      </c>
      <c r="Z540" s="63" t="n">
        <v>-303</v>
      </c>
      <c r="AA540" s="54" t="n">
        <v>0</v>
      </c>
      <c r="AB540" s="53" t="n">
        <f aca="false">SUM(K540:Z540)</f>
        <v>51706.23594375</v>
      </c>
      <c r="AC540" s="54" t="n">
        <v>51706</v>
      </c>
      <c r="AD540" s="54" t="n">
        <v>51230</v>
      </c>
      <c r="AE540" s="54" t="n">
        <v>75</v>
      </c>
      <c r="AF540" s="54" t="n">
        <v>0</v>
      </c>
      <c r="AG540" s="54" t="n">
        <v>0</v>
      </c>
      <c r="AH540" s="53" t="n">
        <f aca="false">SUM(AC540:AG540)</f>
        <v>103011</v>
      </c>
      <c r="AI540" s="55" t="n">
        <f aca="false">+AB540-L540-Q540</f>
        <v>30817.23594375</v>
      </c>
      <c r="AJ540" s="32" t="n">
        <f aca="false">L540+Q540</f>
        <v>20889</v>
      </c>
      <c r="AK540" s="56" t="s">
        <v>73</v>
      </c>
      <c r="AL540" s="56" t="s">
        <v>73</v>
      </c>
      <c r="AM540" s="56" t="n">
        <v>0</v>
      </c>
      <c r="AN540" s="32" t="n">
        <f aca="false">+AJ540-AM540</f>
        <v>20889</v>
      </c>
      <c r="AO540" s="32" t="n">
        <f aca="false">AC540-AJ540</f>
        <v>30817</v>
      </c>
      <c r="AP540" s="2" t="n">
        <v>35963</v>
      </c>
      <c r="AQ540" s="56" t="s">
        <v>73</v>
      </c>
      <c r="AR540" s="56" t="s">
        <v>73</v>
      </c>
      <c r="AS540" s="56" t="s">
        <v>73</v>
      </c>
      <c r="AX540" s="32" t="n">
        <f aca="false">+M540</f>
        <v>-2501.76</v>
      </c>
      <c r="AY540" s="32" t="n">
        <f aca="false">+N540</f>
        <v>0</v>
      </c>
      <c r="AZ540" s="32" t="n">
        <f aca="false">+R540</f>
        <v>-14776.3775</v>
      </c>
      <c r="BA540" s="32" t="n">
        <f aca="false">+'load Info'!S540</f>
        <v>0</v>
      </c>
      <c r="BB540" s="32" t="n">
        <f aca="false">+X540</f>
        <v>0</v>
      </c>
      <c r="BE540" s="57" t="n">
        <f aca="false">IF(AX540&lt;0,AX540,0)</f>
        <v>-2501.76</v>
      </c>
      <c r="BF540" s="57" t="n">
        <f aca="false">IF(AY540&lt;0,AY540,0)</f>
        <v>0</v>
      </c>
      <c r="BG540" s="57" t="n">
        <f aca="false">IF(AZ540&lt;0,AZ540,0)</f>
        <v>-14776.3775</v>
      </c>
      <c r="BH540" s="57" t="n">
        <f aca="false">IF(BA540&lt;0,BA540,0)</f>
        <v>0</v>
      </c>
      <c r="BI540" s="57" t="n">
        <f aca="false">IF(BB540&lt;0,BB540,0)</f>
        <v>0</v>
      </c>
      <c r="BJ540" s="32" t="n">
        <f aca="false">SUM(BE540:BI540)</f>
        <v>-17278.1375</v>
      </c>
    </row>
    <row r="541" customFormat="false" ht="12.75" hidden="false" customHeight="false" outlineLevel="0" collapsed="false">
      <c r="B541" s="9" t="n">
        <f aca="false">+MONTH(D541)</f>
        <v>6</v>
      </c>
      <c r="D541" s="2" t="n">
        <v>35964</v>
      </c>
      <c r="E541" s="62" t="n">
        <v>0</v>
      </c>
      <c r="F541" s="62" t="n">
        <v>0</v>
      </c>
      <c r="G541" s="62" t="n">
        <v>72</v>
      </c>
      <c r="H541" s="62" t="n">
        <v>88</v>
      </c>
      <c r="I541" s="50" t="n">
        <f aca="false">AVERAGE(G541:H541)</f>
        <v>80</v>
      </c>
      <c r="J541" s="37" t="s">
        <v>72</v>
      </c>
      <c r="K541" s="5" t="n">
        <v>4743</v>
      </c>
      <c r="L541" s="54" t="n">
        <v>18664</v>
      </c>
      <c r="M541" s="54" t="n">
        <v>-8274.36</v>
      </c>
      <c r="N541" s="54" t="n">
        <v>0</v>
      </c>
      <c r="O541" s="63"/>
      <c r="P541" s="5" t="n">
        <v>13327</v>
      </c>
      <c r="Q541" s="54" t="n">
        <v>2100</v>
      </c>
      <c r="R541" s="63" t="n">
        <v>-14730.2625</v>
      </c>
      <c r="S541" s="54" t="n">
        <v>0</v>
      </c>
      <c r="T541" s="54"/>
      <c r="U541" s="54" t="n">
        <v>-1.74184375</v>
      </c>
      <c r="V541" s="5" t="n">
        <v>11864</v>
      </c>
      <c r="W541" s="54" t="n">
        <v>24066</v>
      </c>
      <c r="X541" s="54" t="n">
        <v>0</v>
      </c>
      <c r="Y541" s="54" t="n">
        <v>0</v>
      </c>
      <c r="Z541" s="63" t="n">
        <v>-359</v>
      </c>
      <c r="AA541" s="54" t="n">
        <v>0</v>
      </c>
      <c r="AB541" s="53" t="n">
        <f aca="false">SUM(K541:Z541)</f>
        <v>51398.63565625</v>
      </c>
      <c r="AC541" s="54" t="n">
        <v>51399</v>
      </c>
      <c r="AD541" s="54" t="n">
        <v>61562</v>
      </c>
      <c r="AE541" s="54" t="n">
        <v>11476</v>
      </c>
      <c r="AF541" s="54" t="n">
        <v>0</v>
      </c>
      <c r="AG541" s="54" t="n">
        <v>0</v>
      </c>
      <c r="AH541" s="53" t="n">
        <f aca="false">SUM(AC541:AG541)</f>
        <v>124437</v>
      </c>
      <c r="AI541" s="55" t="n">
        <f aca="false">+AB541-L541-Q541</f>
        <v>30634.63565625</v>
      </c>
      <c r="AJ541" s="32" t="n">
        <f aca="false">L541+Q541</f>
        <v>20764</v>
      </c>
      <c r="AK541" s="56" t="s">
        <v>73</v>
      </c>
      <c r="AL541" s="56" t="s">
        <v>73</v>
      </c>
      <c r="AM541" s="56" t="n">
        <v>0</v>
      </c>
      <c r="AN541" s="32" t="n">
        <f aca="false">+AJ541-AM541</f>
        <v>20764</v>
      </c>
      <c r="AO541" s="32" t="n">
        <f aca="false">AC541-AJ541</f>
        <v>30635</v>
      </c>
      <c r="AP541" s="2" t="n">
        <v>35964</v>
      </c>
      <c r="AQ541" s="56" t="s">
        <v>73</v>
      </c>
      <c r="AR541" s="56" t="s">
        <v>73</v>
      </c>
      <c r="AS541" s="56" t="s">
        <v>73</v>
      </c>
      <c r="AX541" s="32" t="n">
        <f aca="false">+M541</f>
        <v>-8274.36</v>
      </c>
      <c r="AY541" s="32" t="n">
        <f aca="false">+N541</f>
        <v>0</v>
      </c>
      <c r="AZ541" s="32" t="n">
        <f aca="false">+R541</f>
        <v>-14730.2625</v>
      </c>
      <c r="BA541" s="32" t="n">
        <f aca="false">+'load Info'!S541</f>
        <v>0</v>
      </c>
      <c r="BB541" s="32" t="n">
        <f aca="false">+X541</f>
        <v>0</v>
      </c>
      <c r="BE541" s="57" t="n">
        <f aca="false">IF(AX541&lt;0,AX541,0)</f>
        <v>-8274.36</v>
      </c>
      <c r="BF541" s="57" t="n">
        <f aca="false">IF(AY541&lt;0,AY541,0)</f>
        <v>0</v>
      </c>
      <c r="BG541" s="57" t="n">
        <f aca="false">IF(AZ541&lt;0,AZ541,0)</f>
        <v>-14730.2625</v>
      </c>
      <c r="BH541" s="57" t="n">
        <f aca="false">IF(BA541&lt;0,BA541,0)</f>
        <v>0</v>
      </c>
      <c r="BI541" s="57" t="n">
        <f aca="false">IF(BB541&lt;0,BB541,0)</f>
        <v>0</v>
      </c>
      <c r="BJ541" s="32" t="n">
        <f aca="false">SUM(BE541:BI541)</f>
        <v>-23004.6225</v>
      </c>
    </row>
    <row r="542" customFormat="false" ht="12.75" hidden="false" customHeight="false" outlineLevel="0" collapsed="false">
      <c r="B542" s="9" t="n">
        <f aca="false">+MONTH(D542)</f>
        <v>6</v>
      </c>
      <c r="D542" s="2" t="n">
        <v>35965</v>
      </c>
      <c r="E542" s="62" t="n">
        <v>0</v>
      </c>
      <c r="F542" s="62" t="n">
        <v>0</v>
      </c>
      <c r="G542" s="62" t="n">
        <v>69</v>
      </c>
      <c r="H542" s="62" t="n">
        <v>88</v>
      </c>
      <c r="I542" s="50" t="n">
        <f aca="false">AVERAGE(G542:H542)</f>
        <v>78.5</v>
      </c>
      <c r="J542" s="37" t="s">
        <v>72</v>
      </c>
      <c r="K542" s="5" t="n">
        <v>4743</v>
      </c>
      <c r="L542" s="54" t="n">
        <v>18909</v>
      </c>
      <c r="M542" s="54" t="n">
        <v>-5202.48</v>
      </c>
      <c r="N542" s="54" t="n">
        <v>0</v>
      </c>
      <c r="O542" s="63"/>
      <c r="P542" s="5" t="n">
        <v>13327</v>
      </c>
      <c r="Q542" s="54" t="n">
        <v>2100</v>
      </c>
      <c r="R542" s="63" t="n">
        <v>-14724.2475</v>
      </c>
      <c r="S542" s="54" t="n">
        <v>0</v>
      </c>
      <c r="T542" s="54"/>
      <c r="U542" s="54" t="n">
        <v>-1.75688125</v>
      </c>
      <c r="V542" s="5" t="n">
        <v>15930</v>
      </c>
      <c r="W542" s="54" t="n">
        <v>14400</v>
      </c>
      <c r="X542" s="54" t="n">
        <v>0</v>
      </c>
      <c r="Y542" s="54" t="n">
        <v>0</v>
      </c>
      <c r="Z542" s="63" t="n">
        <v>-303</v>
      </c>
      <c r="AA542" s="54" t="n">
        <v>0</v>
      </c>
      <c r="AB542" s="53" t="n">
        <f aca="false">SUM(K542:Z542)</f>
        <v>49177.51561875</v>
      </c>
      <c r="AC542" s="54" t="n">
        <v>49177</v>
      </c>
      <c r="AD542" s="54" t="n">
        <v>45819</v>
      </c>
      <c r="AE542" s="54" t="n">
        <v>27</v>
      </c>
      <c r="AF542" s="54" t="n">
        <v>0</v>
      </c>
      <c r="AG542" s="54" t="n">
        <v>0</v>
      </c>
      <c r="AH542" s="53" t="n">
        <f aca="false">SUM(AC542:AG542)</f>
        <v>95023</v>
      </c>
      <c r="AI542" s="55" t="n">
        <f aca="false">+AB542-L542-Q542</f>
        <v>28168.51561875</v>
      </c>
      <c r="AJ542" s="32" t="n">
        <f aca="false">L542+Q542</f>
        <v>21009</v>
      </c>
      <c r="AK542" s="56" t="s">
        <v>73</v>
      </c>
      <c r="AL542" s="56" t="s">
        <v>73</v>
      </c>
      <c r="AM542" s="56" t="n">
        <v>0</v>
      </c>
      <c r="AN542" s="32" t="n">
        <f aca="false">+AJ542-AM542</f>
        <v>21009</v>
      </c>
      <c r="AO542" s="32" t="n">
        <f aca="false">AC542-AJ542</f>
        <v>28168</v>
      </c>
      <c r="AP542" s="2" t="n">
        <v>35965</v>
      </c>
      <c r="AQ542" s="56" t="s">
        <v>73</v>
      </c>
      <c r="AR542" s="56" t="s">
        <v>73</v>
      </c>
      <c r="AS542" s="56" t="s">
        <v>73</v>
      </c>
      <c r="AX542" s="32" t="n">
        <f aca="false">+M542</f>
        <v>-5202.48</v>
      </c>
      <c r="AY542" s="32" t="n">
        <f aca="false">+N542</f>
        <v>0</v>
      </c>
      <c r="AZ542" s="32" t="n">
        <f aca="false">+R542</f>
        <v>-14724.2475</v>
      </c>
      <c r="BA542" s="32" t="n">
        <f aca="false">+'load Info'!S542</f>
        <v>0</v>
      </c>
      <c r="BB542" s="32" t="n">
        <f aca="false">+X542</f>
        <v>0</v>
      </c>
      <c r="BE542" s="57" t="n">
        <f aca="false">IF(AX542&lt;0,AX542,0)</f>
        <v>-5202.48</v>
      </c>
      <c r="BF542" s="57" t="n">
        <f aca="false">IF(AY542&lt;0,AY542,0)</f>
        <v>0</v>
      </c>
      <c r="BG542" s="57" t="n">
        <f aca="false">IF(AZ542&lt;0,AZ542,0)</f>
        <v>-14724.2475</v>
      </c>
      <c r="BH542" s="57" t="n">
        <f aca="false">IF(BA542&lt;0,BA542,0)</f>
        <v>0</v>
      </c>
      <c r="BI542" s="57" t="n">
        <f aca="false">IF(BB542&lt;0,BB542,0)</f>
        <v>0</v>
      </c>
      <c r="BJ542" s="32" t="n">
        <f aca="false">SUM(BE542:BI542)</f>
        <v>-19926.7275</v>
      </c>
    </row>
    <row r="543" customFormat="false" ht="12.75" hidden="false" customHeight="false" outlineLevel="0" collapsed="false">
      <c r="B543" s="9" t="n">
        <f aca="false">+MONTH(D543)</f>
        <v>6</v>
      </c>
      <c r="D543" s="2" t="n">
        <v>35966</v>
      </c>
      <c r="E543" s="62" t="n">
        <v>0</v>
      </c>
      <c r="F543" s="62" t="n">
        <v>0</v>
      </c>
      <c r="G543" s="62" t="n">
        <v>72</v>
      </c>
      <c r="H543" s="62" t="n">
        <v>81</v>
      </c>
      <c r="I543" s="50" t="n">
        <f aca="false">AVERAGE(G543:H543)</f>
        <v>76.5</v>
      </c>
      <c r="J543" s="37" t="s">
        <v>72</v>
      </c>
      <c r="K543" s="5" t="n">
        <v>4743</v>
      </c>
      <c r="L543" s="54" t="n">
        <v>18909</v>
      </c>
      <c r="M543" s="54" t="n">
        <v>-10442.48</v>
      </c>
      <c r="N543" s="54" t="n">
        <v>0</v>
      </c>
      <c r="O543" s="63"/>
      <c r="P543" s="5" t="n">
        <v>13327</v>
      </c>
      <c r="Q543" s="54" t="n">
        <v>2100</v>
      </c>
      <c r="R543" s="63" t="n">
        <v>-14777.38</v>
      </c>
      <c r="S543" s="54" t="n">
        <v>0</v>
      </c>
      <c r="T543" s="54"/>
      <c r="U543" s="54" t="n">
        <v>-1.62405</v>
      </c>
      <c r="V543" s="5" t="n">
        <v>15930</v>
      </c>
      <c r="W543" s="54" t="n">
        <v>14400</v>
      </c>
      <c r="X543" s="54" t="n">
        <v>0</v>
      </c>
      <c r="Y543" s="54" t="n">
        <v>0</v>
      </c>
      <c r="Z543" s="63" t="n">
        <v>-303</v>
      </c>
      <c r="AA543" s="54" t="n">
        <v>0</v>
      </c>
      <c r="AB543" s="53" t="n">
        <f aca="false">SUM(K543:Z543)</f>
        <v>43884.51595</v>
      </c>
      <c r="AC543" s="54" t="n">
        <v>43885</v>
      </c>
      <c r="AD543" s="54" t="n">
        <v>53746</v>
      </c>
      <c r="AE543" s="54" t="n">
        <v>41</v>
      </c>
      <c r="AF543" s="54" t="n">
        <v>0</v>
      </c>
      <c r="AG543" s="54" t="n">
        <v>0</v>
      </c>
      <c r="AH543" s="53" t="n">
        <f aca="false">SUM(AC543:AG543)</f>
        <v>97672</v>
      </c>
      <c r="AI543" s="55" t="n">
        <f aca="false">+AB543-L543-Q543</f>
        <v>22875.51595</v>
      </c>
      <c r="AJ543" s="32" t="n">
        <f aca="false">L543+Q543</f>
        <v>21009</v>
      </c>
      <c r="AK543" s="56" t="s">
        <v>73</v>
      </c>
      <c r="AL543" s="56" t="s">
        <v>73</v>
      </c>
      <c r="AM543" s="56" t="n">
        <v>0</v>
      </c>
      <c r="AN543" s="32" t="n">
        <f aca="false">+AJ543-AM543</f>
        <v>21009</v>
      </c>
      <c r="AO543" s="32" t="n">
        <f aca="false">AC543-AJ543</f>
        <v>22876</v>
      </c>
      <c r="AP543" s="2" t="n">
        <v>35966</v>
      </c>
      <c r="AQ543" s="56" t="s">
        <v>73</v>
      </c>
      <c r="AR543" s="56" t="s">
        <v>73</v>
      </c>
      <c r="AS543" s="56" t="s">
        <v>73</v>
      </c>
      <c r="AX543" s="32" t="n">
        <f aca="false">+M543</f>
        <v>-10442.48</v>
      </c>
      <c r="AY543" s="32" t="n">
        <f aca="false">+N543</f>
        <v>0</v>
      </c>
      <c r="AZ543" s="32" t="n">
        <f aca="false">+R543</f>
        <v>-14777.38</v>
      </c>
      <c r="BA543" s="32" t="n">
        <f aca="false">+'load Info'!S543</f>
        <v>0</v>
      </c>
      <c r="BB543" s="32" t="n">
        <f aca="false">+X543</f>
        <v>0</v>
      </c>
      <c r="BE543" s="57" t="n">
        <f aca="false">IF(AX543&lt;0,AX543,0)</f>
        <v>-10442.48</v>
      </c>
      <c r="BF543" s="57" t="n">
        <f aca="false">IF(AY543&lt;0,AY543,0)</f>
        <v>0</v>
      </c>
      <c r="BG543" s="57" t="n">
        <f aca="false">IF(AZ543&lt;0,AZ543,0)</f>
        <v>-14777.38</v>
      </c>
      <c r="BH543" s="57" t="n">
        <f aca="false">IF(BA543&lt;0,BA543,0)</f>
        <v>0</v>
      </c>
      <c r="BI543" s="57" t="n">
        <f aca="false">IF(BB543&lt;0,BB543,0)</f>
        <v>0</v>
      </c>
      <c r="BJ543" s="32" t="n">
        <f aca="false">SUM(BE543:BI543)</f>
        <v>-25219.86</v>
      </c>
    </row>
    <row r="544" customFormat="false" ht="12.75" hidden="false" customHeight="false" outlineLevel="0" collapsed="false">
      <c r="B544" s="9" t="n">
        <f aca="false">+MONTH(D544)</f>
        <v>6</v>
      </c>
      <c r="D544" s="2" t="n">
        <v>35967</v>
      </c>
      <c r="E544" s="62" t="n">
        <v>0</v>
      </c>
      <c r="F544" s="62" t="n">
        <v>0</v>
      </c>
      <c r="G544" s="62" t="n">
        <v>74</v>
      </c>
      <c r="H544" s="62" t="n">
        <v>89</v>
      </c>
      <c r="I544" s="50" t="n">
        <f aca="false">AVERAGE(G544:H544)</f>
        <v>81.5</v>
      </c>
      <c r="J544" s="37" t="s">
        <v>72</v>
      </c>
      <c r="K544" s="5" t="n">
        <v>4743</v>
      </c>
      <c r="L544" s="54" t="n">
        <v>19411</v>
      </c>
      <c r="M544" s="54" t="n">
        <v>-8789.48</v>
      </c>
      <c r="N544" s="54" t="n">
        <v>0</v>
      </c>
      <c r="O544" s="63"/>
      <c r="P544" s="5" t="n">
        <v>13327</v>
      </c>
      <c r="Q544" s="54" t="n">
        <v>2100</v>
      </c>
      <c r="R544" s="63" t="n">
        <v>-14782.3925</v>
      </c>
      <c r="S544" s="54" t="n">
        <v>0</v>
      </c>
      <c r="T544" s="54"/>
      <c r="U544" s="54" t="n">
        <v>-1.61151875</v>
      </c>
      <c r="V544" s="5" t="n">
        <v>15930</v>
      </c>
      <c r="W544" s="54" t="n">
        <v>14400</v>
      </c>
      <c r="X544" s="54" t="n">
        <v>0</v>
      </c>
      <c r="Y544" s="54" t="n">
        <v>0</v>
      </c>
      <c r="Z544" s="63" t="n">
        <v>-303</v>
      </c>
      <c r="AA544" s="54" t="n">
        <v>0</v>
      </c>
      <c r="AB544" s="53" t="n">
        <f aca="false">SUM(K544:Z544)</f>
        <v>46034.51598125</v>
      </c>
      <c r="AC544" s="54" t="n">
        <v>46035</v>
      </c>
      <c r="AD544" s="54" t="n">
        <v>47016</v>
      </c>
      <c r="AE544" s="54" t="n">
        <v>44</v>
      </c>
      <c r="AF544" s="54" t="n">
        <v>0</v>
      </c>
      <c r="AG544" s="54" t="n">
        <v>0</v>
      </c>
      <c r="AH544" s="53" t="n">
        <f aca="false">SUM(AC544:AG544)</f>
        <v>93095</v>
      </c>
      <c r="AI544" s="55" t="n">
        <f aca="false">+AB544-L544-Q544</f>
        <v>24523.51598125</v>
      </c>
      <c r="AJ544" s="32" t="n">
        <f aca="false">L544+Q544</f>
        <v>21511</v>
      </c>
      <c r="AK544" s="56" t="s">
        <v>73</v>
      </c>
      <c r="AL544" s="56" t="s">
        <v>73</v>
      </c>
      <c r="AM544" s="56" t="n">
        <v>0</v>
      </c>
      <c r="AN544" s="32" t="n">
        <f aca="false">+AJ544-AM544</f>
        <v>21511</v>
      </c>
      <c r="AO544" s="32" t="n">
        <f aca="false">AC544-AJ544</f>
        <v>24524</v>
      </c>
      <c r="AP544" s="2" t="n">
        <v>35967</v>
      </c>
      <c r="AQ544" s="56" t="s">
        <v>73</v>
      </c>
      <c r="AR544" s="56" t="s">
        <v>73</v>
      </c>
      <c r="AS544" s="56" t="s">
        <v>73</v>
      </c>
      <c r="AX544" s="32" t="n">
        <f aca="false">+M544</f>
        <v>-8789.48</v>
      </c>
      <c r="AY544" s="32" t="n">
        <f aca="false">+N544</f>
        <v>0</v>
      </c>
      <c r="AZ544" s="32" t="n">
        <f aca="false">+R544</f>
        <v>-14782.3925</v>
      </c>
      <c r="BA544" s="32" t="n">
        <f aca="false">+'load Info'!S544</f>
        <v>0</v>
      </c>
      <c r="BB544" s="32" t="n">
        <f aca="false">+X544</f>
        <v>0</v>
      </c>
      <c r="BE544" s="57" t="n">
        <f aca="false">IF(AX544&lt;0,AX544,0)</f>
        <v>-8789.48</v>
      </c>
      <c r="BF544" s="57" t="n">
        <f aca="false">IF(AY544&lt;0,AY544,0)</f>
        <v>0</v>
      </c>
      <c r="BG544" s="57" t="n">
        <f aca="false">IF(AZ544&lt;0,AZ544,0)</f>
        <v>-14782.3925</v>
      </c>
      <c r="BH544" s="57" t="n">
        <f aca="false">IF(BA544&lt;0,BA544,0)</f>
        <v>0</v>
      </c>
      <c r="BI544" s="57" t="n">
        <f aca="false">IF(BB544&lt;0,BB544,0)</f>
        <v>0</v>
      </c>
      <c r="BJ544" s="32" t="n">
        <f aca="false">SUM(BE544:BI544)</f>
        <v>-23571.8725</v>
      </c>
    </row>
    <row r="545" customFormat="false" ht="12.75" hidden="false" customHeight="false" outlineLevel="0" collapsed="false">
      <c r="B545" s="9" t="n">
        <f aca="false">+MONTH(D545)</f>
        <v>6</v>
      </c>
      <c r="D545" s="2" t="n">
        <v>35968</v>
      </c>
      <c r="E545" s="62" t="n">
        <v>0</v>
      </c>
      <c r="F545" s="62" t="n">
        <v>0</v>
      </c>
      <c r="G545" s="62" t="n">
        <v>74</v>
      </c>
      <c r="H545" s="62" t="n">
        <v>90</v>
      </c>
      <c r="I545" s="50" t="n">
        <f aca="false">AVERAGE(G545:H545)</f>
        <v>82</v>
      </c>
      <c r="J545" s="37" t="s">
        <v>72</v>
      </c>
      <c r="K545" s="5" t="n">
        <v>4743</v>
      </c>
      <c r="L545" s="54" t="n">
        <v>19411</v>
      </c>
      <c r="M545" s="54" t="n">
        <v>-4498.48</v>
      </c>
      <c r="N545" s="54" t="n">
        <v>0</v>
      </c>
      <c r="O545" s="63"/>
      <c r="P545" s="5" t="n">
        <v>13327</v>
      </c>
      <c r="Q545" s="54" t="n">
        <v>2100</v>
      </c>
      <c r="R545" s="63" t="n">
        <v>-14731.265</v>
      </c>
      <c r="S545" s="54" t="n">
        <v>0</v>
      </c>
      <c r="T545" s="54"/>
      <c r="U545" s="54" t="n">
        <v>-1.7393375</v>
      </c>
      <c r="V545" s="5" t="n">
        <v>15930</v>
      </c>
      <c r="W545" s="54" t="n">
        <v>14400</v>
      </c>
      <c r="X545" s="54" t="n">
        <v>0</v>
      </c>
      <c r="Y545" s="54" t="n">
        <v>0</v>
      </c>
      <c r="Z545" s="63" t="n">
        <v>-303</v>
      </c>
      <c r="AA545" s="54" t="n">
        <v>0</v>
      </c>
      <c r="AB545" s="53" t="n">
        <f aca="false">SUM(K545:Z545)</f>
        <v>50376.5156625</v>
      </c>
      <c r="AC545" s="54" t="n">
        <v>50377</v>
      </c>
      <c r="AD545" s="54" t="n">
        <v>34351</v>
      </c>
      <c r="AE545" s="54" t="n">
        <v>76</v>
      </c>
      <c r="AF545" s="54" t="n">
        <v>1</v>
      </c>
      <c r="AG545" s="54" t="n">
        <v>0</v>
      </c>
      <c r="AH545" s="53" t="n">
        <f aca="false">SUM(AC545:AG545)</f>
        <v>84805</v>
      </c>
      <c r="AI545" s="55" t="n">
        <f aca="false">+AB545-L545-Q545</f>
        <v>28865.5156625</v>
      </c>
      <c r="AJ545" s="32" t="n">
        <f aca="false">L545+Q545</f>
        <v>21511</v>
      </c>
      <c r="AK545" s="56" t="s">
        <v>73</v>
      </c>
      <c r="AL545" s="56" t="s">
        <v>73</v>
      </c>
      <c r="AM545" s="56" t="n">
        <v>0</v>
      </c>
      <c r="AN545" s="32" t="n">
        <f aca="false">+AJ545-AM545</f>
        <v>21511</v>
      </c>
      <c r="AO545" s="32" t="n">
        <f aca="false">AC545-AJ545</f>
        <v>28866</v>
      </c>
      <c r="AP545" s="2" t="n">
        <v>35968</v>
      </c>
      <c r="AQ545" s="56" t="s">
        <v>73</v>
      </c>
      <c r="AR545" s="56" t="s">
        <v>73</v>
      </c>
      <c r="AS545" s="56" t="s">
        <v>73</v>
      </c>
      <c r="AX545" s="32" t="n">
        <f aca="false">+M545</f>
        <v>-4498.48</v>
      </c>
      <c r="AY545" s="32" t="n">
        <f aca="false">+N545</f>
        <v>0</v>
      </c>
      <c r="AZ545" s="32" t="n">
        <f aca="false">+R545</f>
        <v>-14731.265</v>
      </c>
      <c r="BA545" s="32" t="n">
        <f aca="false">+'load Info'!S545</f>
        <v>0</v>
      </c>
      <c r="BB545" s="32" t="n">
        <f aca="false">+X545</f>
        <v>0</v>
      </c>
      <c r="BE545" s="57" t="n">
        <f aca="false">IF(AX545&lt;0,AX545,0)</f>
        <v>-4498.48</v>
      </c>
      <c r="BF545" s="57" t="n">
        <f aca="false">IF(AY545&lt;0,AY545,0)</f>
        <v>0</v>
      </c>
      <c r="BG545" s="57" t="n">
        <f aca="false">IF(AZ545&lt;0,AZ545,0)</f>
        <v>-14731.265</v>
      </c>
      <c r="BH545" s="57" t="n">
        <f aca="false">IF(BA545&lt;0,BA545,0)</f>
        <v>0</v>
      </c>
      <c r="BI545" s="57" t="n">
        <f aca="false">IF(BB545&lt;0,BB545,0)</f>
        <v>0</v>
      </c>
      <c r="BJ545" s="32" t="n">
        <f aca="false">SUM(BE545:BI545)</f>
        <v>-19229.745</v>
      </c>
    </row>
    <row r="546" customFormat="false" ht="12.75" hidden="false" customHeight="false" outlineLevel="0" collapsed="false">
      <c r="B546" s="9" t="n">
        <f aca="false">+MONTH(D546)</f>
        <v>6</v>
      </c>
      <c r="D546" s="2" t="n">
        <v>35969</v>
      </c>
      <c r="E546" s="62" t="n">
        <v>0</v>
      </c>
      <c r="F546" s="62" t="n">
        <v>0</v>
      </c>
      <c r="G546" s="62" t="n">
        <v>76</v>
      </c>
      <c r="H546" s="62" t="n">
        <v>86</v>
      </c>
      <c r="I546" s="50" t="n">
        <f aca="false">AVERAGE(G546:H546)</f>
        <v>81</v>
      </c>
      <c r="J546" s="37" t="s">
        <v>72</v>
      </c>
      <c r="K546" s="5" t="n">
        <v>4743</v>
      </c>
      <c r="L546" s="54" t="n">
        <v>16744</v>
      </c>
      <c r="M546" s="54" t="n">
        <v>-5047.36</v>
      </c>
      <c r="N546" s="54" t="n">
        <v>0</v>
      </c>
      <c r="O546" s="63"/>
      <c r="P546" s="5" t="n">
        <v>13327</v>
      </c>
      <c r="Q546" s="54" t="n">
        <v>2100</v>
      </c>
      <c r="R546" s="63" t="n">
        <v>-14732.2675</v>
      </c>
      <c r="S546" s="54" t="n">
        <v>0</v>
      </c>
      <c r="T546" s="54"/>
      <c r="U546" s="54" t="n">
        <v>-1.73683125</v>
      </c>
      <c r="V546" s="5" t="n">
        <v>15930</v>
      </c>
      <c r="W546" s="54" t="n">
        <v>14400</v>
      </c>
      <c r="X546" s="54" t="n">
        <v>0</v>
      </c>
      <c r="Y546" s="54" t="n">
        <v>0</v>
      </c>
      <c r="Z546" s="63" t="n">
        <v>-303</v>
      </c>
      <c r="AA546" s="54" t="n">
        <v>0</v>
      </c>
      <c r="AB546" s="53" t="n">
        <f aca="false">SUM(K546:Z546)</f>
        <v>47159.63566875</v>
      </c>
      <c r="AC546" s="54" t="n">
        <v>47161</v>
      </c>
      <c r="AD546" s="54" t="n">
        <v>73344</v>
      </c>
      <c r="AE546" s="54" t="n">
        <v>15758</v>
      </c>
      <c r="AF546" s="54" t="n">
        <v>0</v>
      </c>
      <c r="AG546" s="54" t="n">
        <v>0</v>
      </c>
      <c r="AH546" s="53" t="n">
        <f aca="false">SUM(AC546:AG546)</f>
        <v>136263</v>
      </c>
      <c r="AI546" s="55" t="n">
        <f aca="false">+AB546-L546-Q546</f>
        <v>28315.63566875</v>
      </c>
      <c r="AJ546" s="32" t="n">
        <f aca="false">L546+Q546</f>
        <v>18844</v>
      </c>
      <c r="AK546" s="56" t="s">
        <v>73</v>
      </c>
      <c r="AL546" s="56" t="s">
        <v>73</v>
      </c>
      <c r="AM546" s="56" t="n">
        <v>0</v>
      </c>
      <c r="AN546" s="32" t="n">
        <f aca="false">+AJ546-AM546</f>
        <v>18844</v>
      </c>
      <c r="AO546" s="32" t="n">
        <f aca="false">AC546-AJ546</f>
        <v>28317</v>
      </c>
      <c r="AP546" s="2" t="n">
        <v>35969</v>
      </c>
      <c r="AQ546" s="56" t="s">
        <v>73</v>
      </c>
      <c r="AR546" s="56" t="s">
        <v>73</v>
      </c>
      <c r="AS546" s="56" t="s">
        <v>73</v>
      </c>
      <c r="AX546" s="32" t="n">
        <f aca="false">+M546</f>
        <v>-5047.36</v>
      </c>
      <c r="AY546" s="32" t="n">
        <f aca="false">+N546</f>
        <v>0</v>
      </c>
      <c r="AZ546" s="32" t="n">
        <f aca="false">+R546</f>
        <v>-14732.2675</v>
      </c>
      <c r="BA546" s="32" t="n">
        <f aca="false">+'load Info'!S546</f>
        <v>0</v>
      </c>
      <c r="BB546" s="32" t="n">
        <f aca="false">+X546</f>
        <v>0</v>
      </c>
      <c r="BE546" s="57" t="n">
        <f aca="false">IF(AX546&lt;0,AX546,0)</f>
        <v>-5047.36</v>
      </c>
      <c r="BF546" s="57" t="n">
        <f aca="false">IF(AY546&lt;0,AY546,0)</f>
        <v>0</v>
      </c>
      <c r="BG546" s="57" t="n">
        <f aca="false">IF(AZ546&lt;0,AZ546,0)</f>
        <v>-14732.2675</v>
      </c>
      <c r="BH546" s="57" t="n">
        <f aca="false">IF(BA546&lt;0,BA546,0)</f>
        <v>0</v>
      </c>
      <c r="BI546" s="57" t="n">
        <f aca="false">IF(BB546&lt;0,BB546,0)</f>
        <v>0</v>
      </c>
      <c r="BJ546" s="32" t="n">
        <f aca="false">SUM(BE546:BI546)</f>
        <v>-19779.6275</v>
      </c>
    </row>
    <row r="547" customFormat="false" ht="12.75" hidden="false" customHeight="false" outlineLevel="0" collapsed="false">
      <c r="B547" s="9" t="n">
        <f aca="false">+MONTH(D547)</f>
        <v>6</v>
      </c>
      <c r="D547" s="2" t="n">
        <v>35970</v>
      </c>
      <c r="E547" s="62" t="n">
        <v>0</v>
      </c>
      <c r="F547" s="62" t="n">
        <v>0</v>
      </c>
      <c r="G547" s="62" t="n">
        <v>73</v>
      </c>
      <c r="H547" s="62" t="n">
        <v>82</v>
      </c>
      <c r="I547" s="50" t="n">
        <f aca="false">AVERAGE(G547:H547)</f>
        <v>77.5</v>
      </c>
      <c r="J547" s="37" t="s">
        <v>72</v>
      </c>
      <c r="K547" s="5" t="n">
        <v>4743</v>
      </c>
      <c r="L547" s="54" t="n">
        <v>16744</v>
      </c>
      <c r="M547" s="54" t="n">
        <v>-10230.36</v>
      </c>
      <c r="N547" s="54" t="n">
        <v>0</v>
      </c>
      <c r="O547" s="63"/>
      <c r="P547" s="5" t="n">
        <v>13327</v>
      </c>
      <c r="Q547" s="54" t="n">
        <v>2100</v>
      </c>
      <c r="R547" s="63" t="n">
        <v>-3476.1975</v>
      </c>
      <c r="S547" s="54" t="n">
        <v>0</v>
      </c>
      <c r="T547" s="54"/>
      <c r="U547" s="54" t="n">
        <v>-29.87700625</v>
      </c>
      <c r="V547" s="5" t="n">
        <v>15930</v>
      </c>
      <c r="W547" s="54" t="n">
        <v>14400</v>
      </c>
      <c r="X547" s="54" t="n">
        <v>0</v>
      </c>
      <c r="Y547" s="54" t="n">
        <v>0</v>
      </c>
      <c r="Z547" s="63" t="n">
        <v>-303</v>
      </c>
      <c r="AA547" s="54" t="n">
        <v>0</v>
      </c>
      <c r="AB547" s="53" t="n">
        <f aca="false">SUM(K547:Z547)</f>
        <v>53204.56549375</v>
      </c>
      <c r="AC547" s="54" t="n">
        <v>47864</v>
      </c>
      <c r="AD547" s="54" t="n">
        <v>80480</v>
      </c>
      <c r="AE547" s="54" t="n">
        <v>44871</v>
      </c>
      <c r="AF547" s="54" t="n">
        <v>0</v>
      </c>
      <c r="AG547" s="54" t="n">
        <v>0</v>
      </c>
      <c r="AH547" s="53" t="n">
        <f aca="false">SUM(AC547:AG547)</f>
        <v>173215</v>
      </c>
      <c r="AI547" s="55" t="n">
        <f aca="false">+AB547-L547-Q547</f>
        <v>34360.56549375</v>
      </c>
      <c r="AJ547" s="32" t="n">
        <f aca="false">L547+Q547</f>
        <v>18844</v>
      </c>
      <c r="AK547" s="56" t="s">
        <v>73</v>
      </c>
      <c r="AL547" s="56" t="s">
        <v>73</v>
      </c>
      <c r="AM547" s="56" t="n">
        <v>0</v>
      </c>
      <c r="AN547" s="32" t="n">
        <f aca="false">+AJ547-AM547</f>
        <v>18844</v>
      </c>
      <c r="AO547" s="32" t="n">
        <f aca="false">AC547-AJ547</f>
        <v>29020</v>
      </c>
      <c r="AP547" s="2" t="n">
        <v>35970</v>
      </c>
      <c r="AQ547" s="56" t="s">
        <v>73</v>
      </c>
      <c r="AR547" s="56" t="s">
        <v>73</v>
      </c>
      <c r="AS547" s="56" t="s">
        <v>73</v>
      </c>
      <c r="AX547" s="32" t="n">
        <f aca="false">+M547</f>
        <v>-10230.36</v>
      </c>
      <c r="AY547" s="32" t="n">
        <f aca="false">+N547</f>
        <v>0</v>
      </c>
      <c r="AZ547" s="32" t="n">
        <f aca="false">+R547</f>
        <v>-3476.1975</v>
      </c>
      <c r="BA547" s="32" t="n">
        <f aca="false">+'load Info'!S547</f>
        <v>0</v>
      </c>
      <c r="BB547" s="32" t="n">
        <f aca="false">+X547</f>
        <v>0</v>
      </c>
      <c r="BE547" s="57" t="n">
        <f aca="false">IF(AX547&lt;0,AX547,0)</f>
        <v>-10230.36</v>
      </c>
      <c r="BF547" s="57" t="n">
        <f aca="false">IF(AY547&lt;0,AY547,0)</f>
        <v>0</v>
      </c>
      <c r="BG547" s="57" t="n">
        <f aca="false">IF(AZ547&lt;0,AZ547,0)</f>
        <v>-3476.1975</v>
      </c>
      <c r="BH547" s="57" t="n">
        <f aca="false">IF(BA547&lt;0,BA547,0)</f>
        <v>0</v>
      </c>
      <c r="BI547" s="57" t="n">
        <f aca="false">IF(BB547&lt;0,BB547,0)</f>
        <v>0</v>
      </c>
      <c r="BJ547" s="32" t="n">
        <f aca="false">SUM(BE547:BI547)</f>
        <v>-13706.5575</v>
      </c>
    </row>
    <row r="548" customFormat="false" ht="12.75" hidden="false" customHeight="false" outlineLevel="0" collapsed="false">
      <c r="B548" s="9" t="n">
        <f aca="false">+MONTH(D548)</f>
        <v>6</v>
      </c>
      <c r="D548" s="2" t="n">
        <v>35971</v>
      </c>
      <c r="E548" s="62" t="n">
        <v>0</v>
      </c>
      <c r="F548" s="62" t="n">
        <v>0</v>
      </c>
      <c r="G548" s="62" t="n">
        <v>73</v>
      </c>
      <c r="H548" s="62" t="n">
        <v>88</v>
      </c>
      <c r="I548" s="50" t="n">
        <f aca="false">AVERAGE(G548:H548)</f>
        <v>80.5</v>
      </c>
      <c r="J548" s="37" t="s">
        <v>72</v>
      </c>
      <c r="K548" s="5" t="n">
        <v>4743</v>
      </c>
      <c r="L548" s="54" t="n">
        <v>16996</v>
      </c>
      <c r="M548" s="54" t="n">
        <v>-16912.48</v>
      </c>
      <c r="N548" s="54" t="n">
        <v>0</v>
      </c>
      <c r="O548" s="63"/>
      <c r="P548" s="5" t="n">
        <v>13327</v>
      </c>
      <c r="Q548" s="54" t="n">
        <v>2100</v>
      </c>
      <c r="R548" s="63" t="n">
        <v>-3801.0075</v>
      </c>
      <c r="S548" s="54" t="n">
        <v>0</v>
      </c>
      <c r="T548" s="54"/>
      <c r="U548" s="54" t="n">
        <v>-29.06498125</v>
      </c>
      <c r="V548" s="5" t="n">
        <v>15930</v>
      </c>
      <c r="W548" s="54" t="n">
        <v>14400</v>
      </c>
      <c r="X548" s="54" t="n">
        <v>0</v>
      </c>
      <c r="Y548" s="54" t="n">
        <v>0</v>
      </c>
      <c r="Z548" s="63" t="n">
        <v>-303</v>
      </c>
      <c r="AA548" s="54" t="n">
        <v>0</v>
      </c>
      <c r="AB548" s="53" t="n">
        <f aca="false">SUM(K548:Z548)</f>
        <v>46450.44751875</v>
      </c>
      <c r="AC548" s="54" t="n">
        <v>46749</v>
      </c>
      <c r="AD548" s="54" t="n">
        <v>78593</v>
      </c>
      <c r="AE548" s="54" t="n">
        <v>55618</v>
      </c>
      <c r="AF548" s="54" t="n">
        <v>0</v>
      </c>
      <c r="AG548" s="54" t="n">
        <v>0</v>
      </c>
      <c r="AH548" s="53" t="n">
        <f aca="false">SUM(AC548:AG548)</f>
        <v>180960</v>
      </c>
      <c r="AI548" s="55" t="n">
        <f aca="false">+AB548-L548-Q548</f>
        <v>27354.44751875</v>
      </c>
      <c r="AJ548" s="32" t="n">
        <f aca="false">L548+Q548</f>
        <v>19096</v>
      </c>
      <c r="AK548" s="56" t="s">
        <v>73</v>
      </c>
      <c r="AL548" s="56" t="s">
        <v>73</v>
      </c>
      <c r="AM548" s="56" t="n">
        <v>0</v>
      </c>
      <c r="AN548" s="32" t="n">
        <f aca="false">+AJ548-AM548</f>
        <v>19096</v>
      </c>
      <c r="AO548" s="32" t="n">
        <f aca="false">AC548-AJ548</f>
        <v>27653</v>
      </c>
      <c r="AP548" s="2" t="n">
        <v>35971</v>
      </c>
      <c r="AQ548" s="56" t="s">
        <v>73</v>
      </c>
      <c r="AR548" s="56" t="s">
        <v>73</v>
      </c>
      <c r="AS548" s="56" t="s">
        <v>73</v>
      </c>
      <c r="AX548" s="32" t="n">
        <f aca="false">+M548</f>
        <v>-16912.48</v>
      </c>
      <c r="AY548" s="32" t="n">
        <f aca="false">+N548</f>
        <v>0</v>
      </c>
      <c r="AZ548" s="32" t="n">
        <f aca="false">+R548</f>
        <v>-3801.0075</v>
      </c>
      <c r="BA548" s="32" t="n">
        <f aca="false">+'load Info'!S548</f>
        <v>0</v>
      </c>
      <c r="BB548" s="32" t="n">
        <f aca="false">+X548</f>
        <v>0</v>
      </c>
      <c r="BE548" s="57" t="n">
        <f aca="false">IF(AX548&lt;0,AX548,0)</f>
        <v>-16912.48</v>
      </c>
      <c r="BF548" s="57" t="n">
        <f aca="false">IF(AY548&lt;0,AY548,0)</f>
        <v>0</v>
      </c>
      <c r="BG548" s="57" t="n">
        <f aca="false">IF(AZ548&lt;0,AZ548,0)</f>
        <v>-3801.0075</v>
      </c>
      <c r="BH548" s="57" t="n">
        <f aca="false">IF(BA548&lt;0,BA548,0)</f>
        <v>0</v>
      </c>
      <c r="BI548" s="57" t="n">
        <f aca="false">IF(BB548&lt;0,BB548,0)</f>
        <v>0</v>
      </c>
      <c r="BJ548" s="32" t="n">
        <f aca="false">SUM(BE548:BI548)</f>
        <v>-20713.4875</v>
      </c>
    </row>
    <row r="549" customFormat="false" ht="12.75" hidden="false" customHeight="false" outlineLevel="0" collapsed="false">
      <c r="B549" s="9" t="n">
        <f aca="false">+MONTH(D549)</f>
        <v>6</v>
      </c>
      <c r="D549" s="2" t="n">
        <v>35972</v>
      </c>
      <c r="E549" s="62" t="n">
        <v>0</v>
      </c>
      <c r="F549" s="62" t="n">
        <v>0</v>
      </c>
      <c r="G549" s="62" t="n">
        <v>75</v>
      </c>
      <c r="H549" s="62" t="n">
        <v>96</v>
      </c>
      <c r="I549" s="50" t="n">
        <f aca="false">AVERAGE(G549:H549)</f>
        <v>85.5</v>
      </c>
      <c r="J549" s="37" t="s">
        <v>72</v>
      </c>
      <c r="K549" s="5" t="n">
        <v>4743</v>
      </c>
      <c r="L549" s="54" t="n">
        <v>16353</v>
      </c>
      <c r="M549" s="54" t="n">
        <v>-16208.36</v>
      </c>
      <c r="N549" s="54" t="n">
        <v>0</v>
      </c>
      <c r="O549" s="63"/>
      <c r="P549" s="5" t="n">
        <v>13327</v>
      </c>
      <c r="Q549" s="54" t="n">
        <v>2100</v>
      </c>
      <c r="R549" s="63" t="n">
        <v>-3506.2725</v>
      </c>
      <c r="S549" s="54" t="n">
        <v>0</v>
      </c>
      <c r="T549" s="54"/>
      <c r="U549" s="54" t="n">
        <v>-29.80181875</v>
      </c>
      <c r="V549" s="5" t="n">
        <v>15930</v>
      </c>
      <c r="W549" s="54" t="n">
        <v>14400</v>
      </c>
      <c r="X549" s="54" t="n">
        <v>0</v>
      </c>
      <c r="Y549" s="54" t="n">
        <v>0</v>
      </c>
      <c r="Z549" s="63" t="n">
        <v>-303</v>
      </c>
      <c r="AA549" s="54" t="n">
        <v>0</v>
      </c>
      <c r="AB549" s="53" t="n">
        <f aca="false">SUM(K549:Z549)</f>
        <v>46805.56568125</v>
      </c>
      <c r="AC549" s="54" t="n">
        <v>45173</v>
      </c>
      <c r="AD549" s="54" t="n">
        <v>108369</v>
      </c>
      <c r="AE549" s="54" t="n">
        <v>46589</v>
      </c>
      <c r="AF549" s="54" t="n">
        <v>0</v>
      </c>
      <c r="AG549" s="54" t="n">
        <v>0</v>
      </c>
      <c r="AH549" s="53" t="n">
        <f aca="false">SUM(AC549:AG549)</f>
        <v>200131</v>
      </c>
      <c r="AI549" s="55" t="n">
        <f aca="false">+AB549-L549-Q549</f>
        <v>28352.56568125</v>
      </c>
      <c r="AJ549" s="32" t="n">
        <f aca="false">L549+Q549</f>
        <v>18453</v>
      </c>
      <c r="AK549" s="56" t="s">
        <v>73</v>
      </c>
      <c r="AL549" s="56" t="s">
        <v>73</v>
      </c>
      <c r="AM549" s="56" t="n">
        <v>0</v>
      </c>
      <c r="AN549" s="32" t="n">
        <f aca="false">+AJ549-AM549</f>
        <v>18453</v>
      </c>
      <c r="AO549" s="32" t="n">
        <f aca="false">AC549-AJ549</f>
        <v>26720</v>
      </c>
      <c r="AP549" s="2" t="n">
        <v>35972</v>
      </c>
      <c r="AQ549" s="56" t="s">
        <v>73</v>
      </c>
      <c r="AR549" s="56" t="s">
        <v>73</v>
      </c>
      <c r="AS549" s="56" t="s">
        <v>73</v>
      </c>
      <c r="AX549" s="32" t="n">
        <f aca="false">+M549</f>
        <v>-16208.36</v>
      </c>
      <c r="AY549" s="32" t="n">
        <f aca="false">+N549</f>
        <v>0</v>
      </c>
      <c r="AZ549" s="32" t="n">
        <f aca="false">+R549</f>
        <v>-3506.2725</v>
      </c>
      <c r="BA549" s="32" t="n">
        <f aca="false">+'load Info'!S549</f>
        <v>0</v>
      </c>
      <c r="BB549" s="32" t="n">
        <f aca="false">+X549</f>
        <v>0</v>
      </c>
      <c r="BE549" s="57" t="n">
        <f aca="false">IF(AX549&lt;0,AX549,0)</f>
        <v>-16208.36</v>
      </c>
      <c r="BF549" s="57" t="n">
        <f aca="false">IF(AY549&lt;0,AY549,0)</f>
        <v>0</v>
      </c>
      <c r="BG549" s="57" t="n">
        <f aca="false">IF(AZ549&lt;0,AZ549,0)</f>
        <v>-3506.2725</v>
      </c>
      <c r="BH549" s="57" t="n">
        <f aca="false">IF(BA549&lt;0,BA549,0)</f>
        <v>0</v>
      </c>
      <c r="BI549" s="57" t="n">
        <f aca="false">IF(BB549&lt;0,BB549,0)</f>
        <v>0</v>
      </c>
      <c r="BJ549" s="32" t="n">
        <f aca="false">SUM(BE549:BI549)</f>
        <v>-19714.6325</v>
      </c>
    </row>
    <row r="550" customFormat="false" ht="12.75" hidden="false" customHeight="false" outlineLevel="0" collapsed="false">
      <c r="B550" s="9" t="n">
        <f aca="false">+MONTH(D550)</f>
        <v>6</v>
      </c>
      <c r="D550" s="2" t="n">
        <v>35973</v>
      </c>
      <c r="E550" s="62" t="n">
        <v>0</v>
      </c>
      <c r="F550" s="62" t="n">
        <v>0</v>
      </c>
      <c r="G550" s="62" t="n">
        <v>80</v>
      </c>
      <c r="H550" s="62" t="n">
        <v>94</v>
      </c>
      <c r="I550" s="50" t="n">
        <f aca="false">AVERAGE(G550:H550)</f>
        <v>87</v>
      </c>
      <c r="J550" s="37" t="s">
        <v>72</v>
      </c>
      <c r="K550" s="5" t="n">
        <v>4743</v>
      </c>
      <c r="L550" s="54" t="n">
        <v>15853</v>
      </c>
      <c r="M550" s="54" t="n">
        <v>-17508.36</v>
      </c>
      <c r="N550" s="54" t="n">
        <v>0</v>
      </c>
      <c r="O550" s="63"/>
      <c r="P550" s="5" t="n">
        <v>13327</v>
      </c>
      <c r="Q550" s="54" t="n">
        <v>2100</v>
      </c>
      <c r="R550" s="63" t="n">
        <v>-7536.3225</v>
      </c>
      <c r="S550" s="54" t="n">
        <v>0</v>
      </c>
      <c r="T550" s="54"/>
      <c r="U550" s="54" t="n">
        <v>-19.72669375</v>
      </c>
      <c r="V550" s="5" t="n">
        <v>15930</v>
      </c>
      <c r="W550" s="54" t="n">
        <v>14400</v>
      </c>
      <c r="X550" s="54" t="n">
        <v>0</v>
      </c>
      <c r="Y550" s="54" t="n">
        <v>0</v>
      </c>
      <c r="Z550" s="63" t="n">
        <v>-303</v>
      </c>
      <c r="AA550" s="54" t="n">
        <v>0</v>
      </c>
      <c r="AB550" s="53" t="n">
        <f aca="false">SUM(K550:Z550)</f>
        <v>40985.59080625</v>
      </c>
      <c r="AC550" s="54" t="n">
        <v>41426</v>
      </c>
      <c r="AD550" s="54" t="n">
        <v>73679</v>
      </c>
      <c r="AE550" s="54" t="n">
        <v>433</v>
      </c>
      <c r="AF550" s="54" t="n">
        <v>0</v>
      </c>
      <c r="AG550" s="54" t="n">
        <v>0</v>
      </c>
      <c r="AH550" s="53" t="n">
        <f aca="false">SUM(AC550:AG550)</f>
        <v>115538</v>
      </c>
      <c r="AI550" s="55" t="n">
        <f aca="false">+AB550-L550-Q550</f>
        <v>23032.59080625</v>
      </c>
      <c r="AJ550" s="32" t="n">
        <f aca="false">L550+Q550</f>
        <v>17953</v>
      </c>
      <c r="AK550" s="56" t="s">
        <v>73</v>
      </c>
      <c r="AL550" s="56" t="s">
        <v>73</v>
      </c>
      <c r="AM550" s="56" t="n">
        <v>0</v>
      </c>
      <c r="AN550" s="32" t="n">
        <f aca="false">+AJ550-AM550</f>
        <v>17953</v>
      </c>
      <c r="AO550" s="32" t="n">
        <f aca="false">AC550-AJ550</f>
        <v>23473</v>
      </c>
      <c r="AP550" s="2" t="n">
        <v>35973</v>
      </c>
      <c r="AQ550" s="56" t="s">
        <v>73</v>
      </c>
      <c r="AR550" s="56" t="s">
        <v>73</v>
      </c>
      <c r="AS550" s="56" t="s">
        <v>73</v>
      </c>
      <c r="AX550" s="32" t="n">
        <f aca="false">+M550</f>
        <v>-17508.36</v>
      </c>
      <c r="AY550" s="32" t="n">
        <f aca="false">+N550</f>
        <v>0</v>
      </c>
      <c r="AZ550" s="32" t="n">
        <f aca="false">+R550</f>
        <v>-7536.3225</v>
      </c>
      <c r="BA550" s="32" t="n">
        <f aca="false">+'load Info'!S550</f>
        <v>0</v>
      </c>
      <c r="BB550" s="32" t="n">
        <f aca="false">+X550</f>
        <v>0</v>
      </c>
      <c r="BE550" s="57" t="n">
        <f aca="false">IF(AX550&lt;0,AX550,0)</f>
        <v>-17508.36</v>
      </c>
      <c r="BF550" s="57" t="n">
        <f aca="false">IF(AY550&lt;0,AY550,0)</f>
        <v>0</v>
      </c>
      <c r="BG550" s="57" t="n">
        <f aca="false">IF(AZ550&lt;0,AZ550,0)</f>
        <v>-7536.3225</v>
      </c>
      <c r="BH550" s="57" t="n">
        <f aca="false">IF(BA550&lt;0,BA550,0)</f>
        <v>0</v>
      </c>
      <c r="BI550" s="57" t="n">
        <f aca="false">IF(BB550&lt;0,BB550,0)</f>
        <v>0</v>
      </c>
      <c r="BJ550" s="32" t="n">
        <f aca="false">SUM(BE550:BI550)</f>
        <v>-25044.6825</v>
      </c>
    </row>
    <row r="551" customFormat="false" ht="12.75" hidden="false" customHeight="false" outlineLevel="0" collapsed="false">
      <c r="B551" s="9" t="n">
        <f aca="false">+MONTH(D551)</f>
        <v>6</v>
      </c>
      <c r="D551" s="2" t="n">
        <v>35974</v>
      </c>
      <c r="E551" s="62" t="n">
        <v>0</v>
      </c>
      <c r="F551" s="62" t="n">
        <v>0</v>
      </c>
      <c r="G551" s="62" t="n">
        <v>70</v>
      </c>
      <c r="H551" s="62" t="n">
        <v>81</v>
      </c>
      <c r="I551" s="50" t="n">
        <f aca="false">AVERAGE(G551:H551)</f>
        <v>75.5</v>
      </c>
      <c r="J551" s="37" t="s">
        <v>72</v>
      </c>
      <c r="K551" s="5" t="n">
        <v>4743</v>
      </c>
      <c r="L551" s="54" t="n">
        <v>15853</v>
      </c>
      <c r="M551" s="54" t="n">
        <v>-16759.36</v>
      </c>
      <c r="N551" s="54" t="n">
        <v>0</v>
      </c>
      <c r="O551" s="63"/>
      <c r="P551" s="5" t="n">
        <v>13327</v>
      </c>
      <c r="Q551" s="54" t="n">
        <v>2100</v>
      </c>
      <c r="R551" s="63" t="n">
        <v>-6236.08</v>
      </c>
      <c r="S551" s="54" t="n">
        <v>0</v>
      </c>
      <c r="T551" s="54"/>
      <c r="U551" s="54" t="n">
        <v>-22.9773</v>
      </c>
      <c r="V551" s="5" t="n">
        <v>15930</v>
      </c>
      <c r="W551" s="54" t="n">
        <v>14400</v>
      </c>
      <c r="X551" s="54" t="n">
        <v>0</v>
      </c>
      <c r="Y551" s="54" t="n">
        <v>0</v>
      </c>
      <c r="Z551" s="63" t="n">
        <v>-303</v>
      </c>
      <c r="AA551" s="54" t="n">
        <v>0</v>
      </c>
      <c r="AB551" s="53" t="n">
        <f aca="false">SUM(K551:Z551)</f>
        <v>43031.5827</v>
      </c>
      <c r="AC551" s="54" t="n">
        <v>43448</v>
      </c>
      <c r="AD551" s="54" t="n">
        <v>33610</v>
      </c>
      <c r="AE551" s="54" t="n">
        <v>29</v>
      </c>
      <c r="AF551" s="54" t="n">
        <v>0</v>
      </c>
      <c r="AG551" s="54" t="n">
        <v>0</v>
      </c>
      <c r="AH551" s="53" t="n">
        <f aca="false">SUM(AC551:AG551)</f>
        <v>77087</v>
      </c>
      <c r="AI551" s="55" t="n">
        <f aca="false">+AB551-L551-Q551</f>
        <v>25078.5827</v>
      </c>
      <c r="AJ551" s="32" t="n">
        <f aca="false">L551+Q551</f>
        <v>17953</v>
      </c>
      <c r="AK551" s="56" t="s">
        <v>73</v>
      </c>
      <c r="AL551" s="56" t="s">
        <v>73</v>
      </c>
      <c r="AM551" s="56" t="n">
        <v>0</v>
      </c>
      <c r="AN551" s="32" t="n">
        <f aca="false">+AJ551-AM551</f>
        <v>17953</v>
      </c>
      <c r="AO551" s="32" t="n">
        <f aca="false">AC551-AJ551</f>
        <v>25495</v>
      </c>
      <c r="AP551" s="2" t="n">
        <v>35974</v>
      </c>
      <c r="AQ551" s="56" t="s">
        <v>73</v>
      </c>
      <c r="AR551" s="56" t="s">
        <v>73</v>
      </c>
      <c r="AS551" s="56" t="s">
        <v>73</v>
      </c>
      <c r="AX551" s="32" t="n">
        <f aca="false">+M551</f>
        <v>-16759.36</v>
      </c>
      <c r="AY551" s="32" t="n">
        <f aca="false">+N551</f>
        <v>0</v>
      </c>
      <c r="AZ551" s="32" t="n">
        <f aca="false">+R551</f>
        <v>-6236.08</v>
      </c>
      <c r="BA551" s="32" t="n">
        <f aca="false">+'load Info'!S551</f>
        <v>0</v>
      </c>
      <c r="BB551" s="32" t="n">
        <f aca="false">+X551</f>
        <v>0</v>
      </c>
      <c r="BE551" s="57" t="n">
        <f aca="false">IF(AX551&lt;0,AX551,0)</f>
        <v>-16759.36</v>
      </c>
      <c r="BF551" s="57" t="n">
        <f aca="false">IF(AY551&lt;0,AY551,0)</f>
        <v>0</v>
      </c>
      <c r="BG551" s="57" t="n">
        <f aca="false">IF(AZ551&lt;0,AZ551,0)</f>
        <v>-6236.08</v>
      </c>
      <c r="BH551" s="57" t="n">
        <f aca="false">IF(BA551&lt;0,BA551,0)</f>
        <v>0</v>
      </c>
      <c r="BI551" s="57" t="n">
        <f aca="false">IF(BB551&lt;0,BB551,0)</f>
        <v>0</v>
      </c>
      <c r="BJ551" s="32" t="n">
        <f aca="false">SUM(BE551:BI551)</f>
        <v>-22995.44</v>
      </c>
    </row>
    <row r="552" customFormat="false" ht="12.75" hidden="false" customHeight="false" outlineLevel="0" collapsed="false">
      <c r="B552" s="9" t="n">
        <f aca="false">+MONTH(D552)</f>
        <v>6</v>
      </c>
      <c r="D552" s="2" t="n">
        <v>35975</v>
      </c>
      <c r="E552" s="62" t="n">
        <v>0</v>
      </c>
      <c r="F552" s="62" t="n">
        <v>0</v>
      </c>
      <c r="G552" s="62" t="n">
        <v>71</v>
      </c>
      <c r="H552" s="62" t="n">
        <v>88</v>
      </c>
      <c r="I552" s="50" t="n">
        <f aca="false">AVERAGE(G552:H552)</f>
        <v>79.5</v>
      </c>
      <c r="J552" s="37" t="s">
        <v>72</v>
      </c>
      <c r="K552" s="5" t="n">
        <v>4743</v>
      </c>
      <c r="L552" s="54" t="n">
        <v>15853</v>
      </c>
      <c r="M552" s="54" t="n">
        <v>-17027.36</v>
      </c>
      <c r="N552" s="54" t="n">
        <v>0</v>
      </c>
      <c r="O552" s="63"/>
      <c r="P552" s="5" t="n">
        <v>13327</v>
      </c>
      <c r="Q552" s="54" t="n">
        <v>2100</v>
      </c>
      <c r="R552" s="63" t="n">
        <v>-3470.1825</v>
      </c>
      <c r="S552" s="54" t="n">
        <v>0</v>
      </c>
      <c r="T552" s="54"/>
      <c r="U552" s="54" t="n">
        <v>-29.89204375</v>
      </c>
      <c r="V552" s="5" t="n">
        <v>15930</v>
      </c>
      <c r="W552" s="54" t="n">
        <v>14400</v>
      </c>
      <c r="X552" s="54" t="n">
        <v>0</v>
      </c>
      <c r="Y552" s="54" t="n">
        <v>0</v>
      </c>
      <c r="Z552" s="63" t="n">
        <v>-303</v>
      </c>
      <c r="AA552" s="54" t="n">
        <v>0</v>
      </c>
      <c r="AB552" s="53" t="n">
        <f aca="false">SUM(K552:Z552)</f>
        <v>45522.56545625</v>
      </c>
      <c r="AC552" s="54" t="n">
        <v>45737</v>
      </c>
      <c r="AD552" s="54" t="n">
        <v>78519</v>
      </c>
      <c r="AE552" s="54" t="n">
        <v>30228</v>
      </c>
      <c r="AF552" s="54" t="n">
        <v>0</v>
      </c>
      <c r="AG552" s="54" t="n">
        <v>0</v>
      </c>
      <c r="AH552" s="53" t="n">
        <f aca="false">SUM(AC552:AG552)</f>
        <v>154484</v>
      </c>
      <c r="AI552" s="55" t="n">
        <f aca="false">+AB552-L552-Q552</f>
        <v>27569.56545625</v>
      </c>
      <c r="AJ552" s="32" t="n">
        <f aca="false">L552+Q552</f>
        <v>17953</v>
      </c>
      <c r="AK552" s="56" t="s">
        <v>73</v>
      </c>
      <c r="AL552" s="56" t="s">
        <v>73</v>
      </c>
      <c r="AM552" s="56" t="n">
        <v>0</v>
      </c>
      <c r="AN552" s="32" t="n">
        <f aca="false">+AJ552-AM552</f>
        <v>17953</v>
      </c>
      <c r="AO552" s="32" t="n">
        <f aca="false">AC552-AJ552</f>
        <v>27784</v>
      </c>
      <c r="AP552" s="2" t="n">
        <v>35975</v>
      </c>
      <c r="AQ552" s="56" t="s">
        <v>73</v>
      </c>
      <c r="AR552" s="56" t="s">
        <v>73</v>
      </c>
      <c r="AS552" s="56" t="s">
        <v>73</v>
      </c>
      <c r="AX552" s="32" t="n">
        <f aca="false">+M552</f>
        <v>-17027.36</v>
      </c>
      <c r="AY552" s="32" t="n">
        <f aca="false">+N552</f>
        <v>0</v>
      </c>
      <c r="AZ552" s="32" t="n">
        <f aca="false">+R552</f>
        <v>-3470.1825</v>
      </c>
      <c r="BA552" s="32" t="n">
        <f aca="false">+'load Info'!S552</f>
        <v>0</v>
      </c>
      <c r="BB552" s="32" t="n">
        <f aca="false">+X552</f>
        <v>0</v>
      </c>
      <c r="BE552" s="57" t="n">
        <f aca="false">IF(AX552&lt;0,AX552,0)</f>
        <v>-17027.36</v>
      </c>
      <c r="BF552" s="57" t="n">
        <f aca="false">IF(AY552&lt;0,AY552,0)</f>
        <v>0</v>
      </c>
      <c r="BG552" s="57" t="n">
        <f aca="false">IF(AZ552&lt;0,AZ552,0)</f>
        <v>-3470.1825</v>
      </c>
      <c r="BH552" s="57" t="n">
        <f aca="false">IF(BA552&lt;0,BA552,0)</f>
        <v>0</v>
      </c>
      <c r="BI552" s="57" t="n">
        <f aca="false">IF(BB552&lt;0,BB552,0)</f>
        <v>0</v>
      </c>
      <c r="BJ552" s="32" t="n">
        <f aca="false">SUM(BE552:BI552)</f>
        <v>-20497.5425</v>
      </c>
    </row>
    <row r="553" customFormat="false" ht="12.75" hidden="false" customHeight="false" outlineLevel="0" collapsed="false">
      <c r="B553" s="9" t="n">
        <f aca="false">+MONTH(D553)</f>
        <v>6</v>
      </c>
      <c r="D553" s="2" t="n">
        <v>35976</v>
      </c>
      <c r="E553" s="62" t="n">
        <v>0</v>
      </c>
      <c r="F553" s="62" t="n">
        <v>0</v>
      </c>
      <c r="G553" s="62" t="n">
        <v>75</v>
      </c>
      <c r="H553" s="62" t="n">
        <v>94</v>
      </c>
      <c r="I553" s="50" t="n">
        <f aca="false">AVERAGE(G553:H553)</f>
        <v>84.5</v>
      </c>
      <c r="J553" s="37" t="s">
        <v>72</v>
      </c>
      <c r="K553" s="5" t="n">
        <v>4743</v>
      </c>
      <c r="L553" s="54" t="n">
        <v>16013</v>
      </c>
      <c r="M553" s="54" t="n">
        <v>-19316.86</v>
      </c>
      <c r="N553" s="54" t="n">
        <v>0</v>
      </c>
      <c r="O553" s="63"/>
      <c r="P553" s="5" t="n">
        <v>13327</v>
      </c>
      <c r="Q553" s="54" t="n">
        <v>2100</v>
      </c>
      <c r="R553" s="63" t="n">
        <v>-3292.74</v>
      </c>
      <c r="S553" s="54" t="n">
        <v>0</v>
      </c>
      <c r="T553" s="54"/>
      <c r="U553" s="54" t="n">
        <v>-30.33565</v>
      </c>
      <c r="V553" s="5" t="n">
        <v>15930</v>
      </c>
      <c r="W553" s="54" t="n">
        <v>14400</v>
      </c>
      <c r="X553" s="54" t="n">
        <v>0</v>
      </c>
      <c r="Y553" s="54" t="n">
        <v>0</v>
      </c>
      <c r="Z553" s="63" t="n">
        <v>-303</v>
      </c>
      <c r="AA553" s="54" t="n">
        <v>0</v>
      </c>
      <c r="AB553" s="53" t="n">
        <f aca="false">SUM(K553:Z553)</f>
        <v>43570.06435</v>
      </c>
      <c r="AC553" s="54" t="n">
        <v>44926</v>
      </c>
      <c r="AD553" s="54" t="n">
        <v>72596</v>
      </c>
      <c r="AE553" s="54" t="n">
        <v>1181</v>
      </c>
      <c r="AF553" s="54" t="n">
        <v>0</v>
      </c>
      <c r="AG553" s="54" t="n">
        <v>0</v>
      </c>
      <c r="AH553" s="53" t="n">
        <f aca="false">SUM(AC553:AG553)</f>
        <v>118703</v>
      </c>
      <c r="AI553" s="55" t="n">
        <f aca="false">+AB553-L553-Q553</f>
        <v>25457.06435</v>
      </c>
      <c r="AJ553" s="32" t="n">
        <f aca="false">L553+Q553</f>
        <v>18113</v>
      </c>
      <c r="AK553" s="56" t="s">
        <v>73</v>
      </c>
      <c r="AL553" s="56" t="s">
        <v>73</v>
      </c>
      <c r="AM553" s="56" t="n">
        <v>0</v>
      </c>
      <c r="AN553" s="32" t="n">
        <f aca="false">+AJ553-AM553</f>
        <v>18113</v>
      </c>
      <c r="AO553" s="32" t="n">
        <f aca="false">AC553-AJ553</f>
        <v>26813</v>
      </c>
      <c r="AP553" s="2" t="n">
        <v>35976</v>
      </c>
      <c r="AQ553" s="56" t="s">
        <v>73</v>
      </c>
      <c r="AR553" s="56" t="s">
        <v>73</v>
      </c>
      <c r="AS553" s="56" t="s">
        <v>73</v>
      </c>
      <c r="AX553" s="32" t="n">
        <f aca="false">+M553</f>
        <v>-19316.86</v>
      </c>
      <c r="AY553" s="32" t="n">
        <f aca="false">+N553</f>
        <v>0</v>
      </c>
      <c r="AZ553" s="32" t="n">
        <f aca="false">+R553</f>
        <v>-3292.74</v>
      </c>
      <c r="BA553" s="32" t="n">
        <f aca="false">+'load Info'!S553</f>
        <v>0</v>
      </c>
      <c r="BB553" s="32" t="n">
        <f aca="false">+X553</f>
        <v>0</v>
      </c>
      <c r="BE553" s="57" t="n">
        <f aca="false">IF(AX553&lt;0,AX553,0)</f>
        <v>-19316.86</v>
      </c>
      <c r="BF553" s="57" t="n">
        <f aca="false">IF(AY553&lt;0,AY553,0)</f>
        <v>0</v>
      </c>
      <c r="BG553" s="57" t="n">
        <f aca="false">IF(AZ553&lt;0,AZ553,0)</f>
        <v>-3292.74</v>
      </c>
      <c r="BH553" s="57" t="n">
        <f aca="false">IF(BA553&lt;0,BA553,0)</f>
        <v>0</v>
      </c>
      <c r="BI553" s="57" t="n">
        <f aca="false">IF(BB553&lt;0,BB553,0)</f>
        <v>0</v>
      </c>
      <c r="BJ553" s="32" t="n">
        <f aca="false">SUM(BE553:BI553)</f>
        <v>-22609.6</v>
      </c>
    </row>
    <row r="554" customFormat="false" ht="12.75" hidden="false" customHeight="false" outlineLevel="0" collapsed="false">
      <c r="B554" s="9" t="n">
        <f aca="false">+MONTH(D554)</f>
        <v>7</v>
      </c>
      <c r="D554" s="2" t="n">
        <v>35977</v>
      </c>
      <c r="E554" s="62" t="n">
        <v>0</v>
      </c>
      <c r="F554" s="62" t="n">
        <v>0</v>
      </c>
      <c r="G554" s="62" t="n">
        <v>72</v>
      </c>
      <c r="H554" s="62" t="n">
        <v>86</v>
      </c>
      <c r="I554" s="50" t="n">
        <f aca="false">AVERAGE(G554:H554)</f>
        <v>79</v>
      </c>
      <c r="J554" s="37" t="s">
        <v>72</v>
      </c>
      <c r="K554" s="5" t="n">
        <v>6169</v>
      </c>
      <c r="L554" s="54" t="n">
        <v>13076</v>
      </c>
      <c r="M554" s="54" t="n">
        <v>-14013.84</v>
      </c>
      <c r="N554" s="54" t="n">
        <v>-3200</v>
      </c>
      <c r="O554" s="63"/>
      <c r="P554" s="5" t="n">
        <v>13513</v>
      </c>
      <c r="Q554" s="54" t="n">
        <v>2125</v>
      </c>
      <c r="R554" s="63" t="n">
        <v>-7967.8725</v>
      </c>
      <c r="S554" s="54" t="n">
        <v>0</v>
      </c>
      <c r="T554" s="54"/>
      <c r="U554" s="54" t="n">
        <v>-19.17531875</v>
      </c>
      <c r="V554" s="5" t="n">
        <v>15930</v>
      </c>
      <c r="W554" s="54" t="n">
        <v>20000</v>
      </c>
      <c r="X554" s="54" t="n">
        <v>-500</v>
      </c>
      <c r="Y554" s="54" t="n">
        <v>0</v>
      </c>
      <c r="Z554" s="63" t="n">
        <v>-354</v>
      </c>
      <c r="AA554" s="54" t="n">
        <v>0</v>
      </c>
      <c r="AB554" s="53" t="n">
        <f aca="false">SUM(K554:Z554)</f>
        <v>44758.11218125</v>
      </c>
      <c r="AC554" s="54" t="n">
        <v>45511</v>
      </c>
      <c r="AD554" s="54" t="n">
        <v>62383</v>
      </c>
      <c r="AE554" s="54" t="n">
        <v>2544</v>
      </c>
      <c r="AF554" s="54" t="n">
        <v>0</v>
      </c>
      <c r="AG554" s="54" t="n">
        <v>0</v>
      </c>
      <c r="AH554" s="53" t="n">
        <f aca="false">SUM(AC554:AG554)</f>
        <v>110438</v>
      </c>
      <c r="AI554" s="55" t="n">
        <f aca="false">+AB554-L554-Q554</f>
        <v>29557.11218125</v>
      </c>
      <c r="AJ554" s="32" t="n">
        <f aca="false">L554+Q554</f>
        <v>15201</v>
      </c>
      <c r="AK554" s="56" t="s">
        <v>73</v>
      </c>
      <c r="AL554" s="56" t="s">
        <v>73</v>
      </c>
      <c r="AM554" s="56" t="n">
        <v>0</v>
      </c>
      <c r="AN554" s="32" t="n">
        <f aca="false">+AJ554-AM554</f>
        <v>15201</v>
      </c>
      <c r="AO554" s="32" t="n">
        <f aca="false">AC554-AJ554</f>
        <v>30310</v>
      </c>
      <c r="AP554" s="2" t="n">
        <v>35977</v>
      </c>
      <c r="AQ554" s="56" t="s">
        <v>73</v>
      </c>
      <c r="AR554" s="56" t="s">
        <v>73</v>
      </c>
      <c r="AS554" s="56" t="s">
        <v>73</v>
      </c>
      <c r="AX554" s="32" t="n">
        <f aca="false">+M554</f>
        <v>-14013.84</v>
      </c>
      <c r="AY554" s="32" t="n">
        <f aca="false">+N554</f>
        <v>-3200</v>
      </c>
      <c r="AZ554" s="32" t="n">
        <f aca="false">+R554</f>
        <v>-7967.8725</v>
      </c>
      <c r="BA554" s="32" t="n">
        <f aca="false">+'load Info'!S554</f>
        <v>0</v>
      </c>
      <c r="BB554" s="32" t="n">
        <f aca="false">+X554</f>
        <v>-500</v>
      </c>
      <c r="BE554" s="57" t="n">
        <f aca="false">IF(AX554&lt;0,AX554,0)</f>
        <v>-14013.84</v>
      </c>
      <c r="BF554" s="57" t="n">
        <f aca="false">IF(AY554&lt;0,AY554,0)</f>
        <v>-3200</v>
      </c>
      <c r="BG554" s="57" t="n">
        <f aca="false">IF(AZ554&lt;0,AZ554,0)</f>
        <v>-7967.8725</v>
      </c>
      <c r="BH554" s="57" t="n">
        <f aca="false">IF(BA554&lt;0,BA554,0)</f>
        <v>0</v>
      </c>
      <c r="BI554" s="57" t="n">
        <f aca="false">IF(BB554&lt;0,BB554,0)</f>
        <v>-500</v>
      </c>
      <c r="BJ554" s="32" t="n">
        <f aca="false">SUM(BE554:BI554)</f>
        <v>-25681.7125</v>
      </c>
    </row>
    <row r="555" customFormat="false" ht="12.75" hidden="false" customHeight="false" outlineLevel="0" collapsed="false">
      <c r="B555" s="9" t="n">
        <f aca="false">+MONTH(D555)</f>
        <v>7</v>
      </c>
      <c r="D555" s="2" t="n">
        <v>35978</v>
      </c>
      <c r="E555" s="62" t="n">
        <v>0</v>
      </c>
      <c r="F555" s="62" t="n">
        <v>0</v>
      </c>
      <c r="G555" s="62" t="n">
        <v>71</v>
      </c>
      <c r="H555" s="62" t="n">
        <v>85</v>
      </c>
      <c r="I555" s="50" t="n">
        <f aca="false">AVERAGE(G555:H555)</f>
        <v>78</v>
      </c>
      <c r="J555" s="37" t="s">
        <v>72</v>
      </c>
      <c r="K555" s="5" t="n">
        <v>6169</v>
      </c>
      <c r="L555" s="54" t="n">
        <v>13926</v>
      </c>
      <c r="M555" s="54" t="n">
        <v>-13601.28</v>
      </c>
      <c r="N555" s="54" t="n">
        <v>-3200</v>
      </c>
      <c r="O555" s="63"/>
      <c r="P555" s="5" t="n">
        <v>13513</v>
      </c>
      <c r="Q555" s="54" t="n">
        <v>2125</v>
      </c>
      <c r="R555" s="63" t="n">
        <v>-8497.1925</v>
      </c>
      <c r="S555" s="54" t="n">
        <v>0</v>
      </c>
      <c r="T555" s="54"/>
      <c r="U555" s="54" t="n">
        <v>-17.85201875</v>
      </c>
      <c r="V555" s="5" t="n">
        <v>15930</v>
      </c>
      <c r="W555" s="54" t="n">
        <v>20000</v>
      </c>
      <c r="X555" s="54" t="n">
        <v>-500</v>
      </c>
      <c r="Y555" s="54" t="n">
        <v>0</v>
      </c>
      <c r="Z555" s="63" t="n">
        <v>-354</v>
      </c>
      <c r="AA555" s="54" t="n">
        <v>0</v>
      </c>
      <c r="AB555" s="53" t="n">
        <f aca="false">SUM(K555:Z555)</f>
        <v>45492.67548125</v>
      </c>
      <c r="AC555" s="54" t="n">
        <v>45429</v>
      </c>
      <c r="AD555" s="54" t="n">
        <v>58895</v>
      </c>
      <c r="AE555" s="54" t="n">
        <v>914</v>
      </c>
      <c r="AF555" s="54" t="n">
        <v>0</v>
      </c>
      <c r="AG555" s="54" t="n">
        <v>0</v>
      </c>
      <c r="AH555" s="53" t="n">
        <f aca="false">SUM(AC555:AG555)</f>
        <v>105238</v>
      </c>
      <c r="AI555" s="55" t="n">
        <f aca="false">+AB555-L555-Q555</f>
        <v>29441.67548125</v>
      </c>
      <c r="AJ555" s="32" t="n">
        <f aca="false">L555+Q555</f>
        <v>16051</v>
      </c>
      <c r="AK555" s="56" t="s">
        <v>73</v>
      </c>
      <c r="AL555" s="56" t="s">
        <v>73</v>
      </c>
      <c r="AM555" s="56" t="n">
        <v>0</v>
      </c>
      <c r="AN555" s="32" t="n">
        <f aca="false">+AJ555-AM555</f>
        <v>16051</v>
      </c>
      <c r="AO555" s="32" t="n">
        <f aca="false">AC555-AJ555</f>
        <v>29378</v>
      </c>
      <c r="AP555" s="2" t="n">
        <v>35978</v>
      </c>
      <c r="AQ555" s="56" t="s">
        <v>73</v>
      </c>
      <c r="AR555" s="56" t="s">
        <v>73</v>
      </c>
      <c r="AS555" s="56" t="s">
        <v>73</v>
      </c>
      <c r="AX555" s="32" t="n">
        <f aca="false">+M555</f>
        <v>-13601.28</v>
      </c>
      <c r="AY555" s="32" t="n">
        <f aca="false">+N555</f>
        <v>-3200</v>
      </c>
      <c r="AZ555" s="32" t="n">
        <f aca="false">+R555</f>
        <v>-8497.1925</v>
      </c>
      <c r="BA555" s="32" t="n">
        <f aca="false">+'load Info'!S555</f>
        <v>0</v>
      </c>
      <c r="BB555" s="32" t="n">
        <f aca="false">+X555</f>
        <v>-500</v>
      </c>
      <c r="BE555" s="57" t="n">
        <f aca="false">IF(AX555&lt;0,AX555,0)</f>
        <v>-13601.28</v>
      </c>
      <c r="BF555" s="57" t="n">
        <f aca="false">IF(AY555&lt;0,AY555,0)</f>
        <v>-3200</v>
      </c>
      <c r="BG555" s="57" t="n">
        <f aca="false">IF(AZ555&lt;0,AZ555,0)</f>
        <v>-8497.1925</v>
      </c>
      <c r="BH555" s="57" t="n">
        <f aca="false">IF(BA555&lt;0,BA555,0)</f>
        <v>0</v>
      </c>
      <c r="BI555" s="57" t="n">
        <f aca="false">IF(BB555&lt;0,BB555,0)</f>
        <v>-500</v>
      </c>
      <c r="BJ555" s="32" t="n">
        <f aca="false">SUM(BE555:BI555)</f>
        <v>-25798.4725</v>
      </c>
    </row>
    <row r="556" customFormat="false" ht="12.75" hidden="false" customHeight="false" outlineLevel="0" collapsed="false">
      <c r="B556" s="9" t="n">
        <f aca="false">+MONTH(D556)</f>
        <v>7</v>
      </c>
      <c r="D556" s="2" t="n">
        <v>35979</v>
      </c>
      <c r="E556" s="62" t="n">
        <v>0</v>
      </c>
      <c r="F556" s="62" t="n">
        <v>0</v>
      </c>
      <c r="G556" s="62" t="n">
        <v>72</v>
      </c>
      <c r="H556" s="62" t="n">
        <v>85</v>
      </c>
      <c r="I556" s="50" t="n">
        <f aca="false">AVERAGE(G556:H556)</f>
        <v>78.5</v>
      </c>
      <c r="J556" s="37" t="s">
        <v>72</v>
      </c>
      <c r="K556" s="5" t="n">
        <v>6169</v>
      </c>
      <c r="L556" s="54" t="n">
        <v>14891</v>
      </c>
      <c r="M556" s="54" t="n">
        <v>-16742.28</v>
      </c>
      <c r="N556" s="54" t="n">
        <v>-3200</v>
      </c>
      <c r="O556" s="63"/>
      <c r="P556" s="5" t="n">
        <v>13513</v>
      </c>
      <c r="Q556" s="54" t="n">
        <v>2125</v>
      </c>
      <c r="R556" s="63" t="n">
        <v>-8600.45</v>
      </c>
      <c r="S556" s="54" t="n">
        <v>0</v>
      </c>
      <c r="T556" s="54"/>
      <c r="U556" s="54" t="n">
        <v>-17.593875</v>
      </c>
      <c r="V556" s="5" t="n">
        <v>15930</v>
      </c>
      <c r="W556" s="54" t="n">
        <v>20000</v>
      </c>
      <c r="X556" s="54" t="n">
        <v>-500</v>
      </c>
      <c r="Y556" s="54" t="n">
        <v>0</v>
      </c>
      <c r="Z556" s="63" t="n">
        <v>-354</v>
      </c>
      <c r="AA556" s="54" t="n">
        <v>0</v>
      </c>
      <c r="AB556" s="53" t="n">
        <f aca="false">SUM(K556:Z556)</f>
        <v>43213.676125</v>
      </c>
      <c r="AC556" s="54" t="n">
        <v>43209</v>
      </c>
      <c r="AD556" s="54" t="n">
        <v>55368</v>
      </c>
      <c r="AE556" s="54" t="n">
        <v>53</v>
      </c>
      <c r="AF556" s="54" t="n">
        <v>0</v>
      </c>
      <c r="AG556" s="54" t="n">
        <v>0</v>
      </c>
      <c r="AH556" s="53" t="n">
        <f aca="false">SUM(AC556:AG556)</f>
        <v>98630</v>
      </c>
      <c r="AI556" s="55" t="n">
        <f aca="false">+AB556-L556-Q556</f>
        <v>26197.676125</v>
      </c>
      <c r="AJ556" s="32" t="n">
        <f aca="false">L556+Q556</f>
        <v>17016</v>
      </c>
      <c r="AK556" s="56" t="s">
        <v>73</v>
      </c>
      <c r="AL556" s="56" t="s">
        <v>73</v>
      </c>
      <c r="AM556" s="56" t="n">
        <v>0</v>
      </c>
      <c r="AN556" s="32" t="n">
        <f aca="false">+AJ556-AM556</f>
        <v>17016</v>
      </c>
      <c r="AO556" s="32" t="n">
        <f aca="false">AC556-AJ556</f>
        <v>26193</v>
      </c>
      <c r="AP556" s="2" t="n">
        <v>35979</v>
      </c>
      <c r="AQ556" s="56" t="s">
        <v>73</v>
      </c>
      <c r="AR556" s="56" t="s">
        <v>73</v>
      </c>
      <c r="AS556" s="56" t="s">
        <v>73</v>
      </c>
      <c r="AX556" s="32" t="n">
        <f aca="false">+M556</f>
        <v>-16742.28</v>
      </c>
      <c r="AY556" s="32" t="n">
        <f aca="false">+N556</f>
        <v>-3200</v>
      </c>
      <c r="AZ556" s="32" t="n">
        <f aca="false">+R556</f>
        <v>-8600.45</v>
      </c>
      <c r="BA556" s="32" t="n">
        <f aca="false">+'load Info'!S556</f>
        <v>0</v>
      </c>
      <c r="BB556" s="32" t="n">
        <f aca="false">+X556</f>
        <v>-500</v>
      </c>
      <c r="BE556" s="57" t="n">
        <f aca="false">IF(AX556&lt;0,AX556,0)</f>
        <v>-16742.28</v>
      </c>
      <c r="BF556" s="57" t="n">
        <f aca="false">IF(AY556&lt;0,AY556,0)</f>
        <v>-3200</v>
      </c>
      <c r="BG556" s="57" t="n">
        <f aca="false">IF(AZ556&lt;0,AZ556,0)</f>
        <v>-8600.45</v>
      </c>
      <c r="BH556" s="57" t="n">
        <f aca="false">IF(BA556&lt;0,BA556,0)</f>
        <v>0</v>
      </c>
      <c r="BI556" s="57" t="n">
        <f aca="false">IF(BB556&lt;0,BB556,0)</f>
        <v>-500</v>
      </c>
      <c r="BJ556" s="32" t="n">
        <f aca="false">SUM(BE556:BI556)</f>
        <v>-29042.73</v>
      </c>
    </row>
    <row r="557" customFormat="false" ht="12.75" hidden="false" customHeight="false" outlineLevel="0" collapsed="false">
      <c r="B557" s="9" t="n">
        <f aca="false">+MONTH(D557)</f>
        <v>7</v>
      </c>
      <c r="D557" s="2" t="n">
        <v>35980</v>
      </c>
      <c r="E557" s="62" t="n">
        <v>0</v>
      </c>
      <c r="F557" s="62" t="n">
        <v>0</v>
      </c>
      <c r="G557" s="62" t="n">
        <v>69</v>
      </c>
      <c r="H557" s="62" t="n">
        <v>91</v>
      </c>
      <c r="I557" s="50" t="n">
        <f aca="false">AVERAGE(G557:H557)</f>
        <v>80</v>
      </c>
      <c r="J557" s="37" t="s">
        <v>72</v>
      </c>
      <c r="K557" s="5" t="n">
        <v>6169</v>
      </c>
      <c r="L557" s="54" t="n">
        <v>14891</v>
      </c>
      <c r="M557" s="54" t="n">
        <v>-18624.28</v>
      </c>
      <c r="N557" s="54" t="n">
        <v>-3200</v>
      </c>
      <c r="O557" s="63"/>
      <c r="P557" s="5" t="n">
        <v>13513</v>
      </c>
      <c r="Q557" s="54" t="n">
        <v>2125</v>
      </c>
      <c r="R557" s="63" t="n">
        <v>-8636.54</v>
      </c>
      <c r="S557" s="54" t="n">
        <v>0</v>
      </c>
      <c r="T557" s="54"/>
      <c r="U557" s="54" t="n">
        <v>-17.50365</v>
      </c>
      <c r="V557" s="5" t="n">
        <v>15930</v>
      </c>
      <c r="W557" s="54" t="n">
        <v>20000</v>
      </c>
      <c r="X557" s="54" t="n">
        <v>-500</v>
      </c>
      <c r="Y557" s="54" t="n">
        <v>0</v>
      </c>
      <c r="Z557" s="63" t="n">
        <v>-354</v>
      </c>
      <c r="AA557" s="54" t="n">
        <v>0</v>
      </c>
      <c r="AB557" s="53" t="n">
        <f aca="false">SUM(K557:Z557)</f>
        <v>41295.67635</v>
      </c>
      <c r="AC557" s="54" t="n">
        <v>41394</v>
      </c>
      <c r="AD557" s="54" t="n">
        <v>0</v>
      </c>
      <c r="AE557" s="54" t="n">
        <v>0</v>
      </c>
      <c r="AF557" s="54" t="n">
        <v>0</v>
      </c>
      <c r="AG557" s="54" t="n">
        <v>0</v>
      </c>
      <c r="AH557" s="53" t="n">
        <f aca="false">SUM(AC557:AG557)</f>
        <v>41394</v>
      </c>
      <c r="AI557" s="55" t="n">
        <f aca="false">+AB557-L557-Q557</f>
        <v>24279.67635</v>
      </c>
      <c r="AJ557" s="32" t="n">
        <f aca="false">L557+Q557</f>
        <v>17016</v>
      </c>
      <c r="AK557" s="56" t="s">
        <v>73</v>
      </c>
      <c r="AL557" s="56" t="s">
        <v>73</v>
      </c>
      <c r="AM557" s="56" t="n">
        <v>0</v>
      </c>
      <c r="AN557" s="32" t="n">
        <f aca="false">+AJ557-AM557</f>
        <v>17016</v>
      </c>
      <c r="AO557" s="32" t="n">
        <f aca="false">AC557-AJ557</f>
        <v>24378</v>
      </c>
      <c r="AP557" s="2" t="n">
        <v>35980</v>
      </c>
      <c r="AQ557" s="56" t="s">
        <v>73</v>
      </c>
      <c r="AR557" s="56" t="s">
        <v>73</v>
      </c>
      <c r="AS557" s="56" t="s">
        <v>73</v>
      </c>
      <c r="AX557" s="32" t="n">
        <f aca="false">+M557</f>
        <v>-18624.28</v>
      </c>
      <c r="AY557" s="32" t="n">
        <f aca="false">+N557</f>
        <v>-3200</v>
      </c>
      <c r="AZ557" s="32" t="n">
        <f aca="false">+R557</f>
        <v>-8636.54</v>
      </c>
      <c r="BA557" s="32" t="n">
        <f aca="false">+'load Info'!S557</f>
        <v>0</v>
      </c>
      <c r="BB557" s="32" t="n">
        <f aca="false">+X557</f>
        <v>-500</v>
      </c>
      <c r="BE557" s="57" t="n">
        <f aca="false">IF(AX557&lt;0,AX557,0)</f>
        <v>-18624.28</v>
      </c>
      <c r="BF557" s="57" t="n">
        <f aca="false">IF(AY557&lt;0,AY557,0)</f>
        <v>-3200</v>
      </c>
      <c r="BG557" s="57" t="n">
        <f aca="false">IF(AZ557&lt;0,AZ557,0)</f>
        <v>-8636.54</v>
      </c>
      <c r="BH557" s="57" t="n">
        <f aca="false">IF(BA557&lt;0,BA557,0)</f>
        <v>0</v>
      </c>
      <c r="BI557" s="57" t="n">
        <f aca="false">IF(BB557&lt;0,BB557,0)</f>
        <v>-500</v>
      </c>
      <c r="BJ557" s="32" t="n">
        <f aca="false">SUM(BE557:BI557)</f>
        <v>-30960.82</v>
      </c>
    </row>
    <row r="558" customFormat="false" ht="12.75" hidden="false" customHeight="false" outlineLevel="0" collapsed="false">
      <c r="B558" s="9" t="n">
        <f aca="false">+MONTH(D558)</f>
        <v>7</v>
      </c>
      <c r="D558" s="2" t="n">
        <v>35981</v>
      </c>
      <c r="E558" s="62" t="n">
        <v>0</v>
      </c>
      <c r="F558" s="62" t="n">
        <v>0</v>
      </c>
      <c r="G558" s="62" t="n">
        <v>71</v>
      </c>
      <c r="H558" s="62" t="n">
        <v>80</v>
      </c>
      <c r="I558" s="50" t="n">
        <f aca="false">AVERAGE(G558:H558)</f>
        <v>75.5</v>
      </c>
      <c r="J558" s="37" t="s">
        <v>72</v>
      </c>
      <c r="K558" s="5" t="n">
        <v>6169</v>
      </c>
      <c r="L558" s="54" t="n">
        <v>14891</v>
      </c>
      <c r="M558" s="54" t="n">
        <v>-16031.28</v>
      </c>
      <c r="N558" s="54" t="n">
        <v>-3200</v>
      </c>
      <c r="O558" s="63"/>
      <c r="P558" s="5" t="n">
        <v>13513</v>
      </c>
      <c r="Q558" s="54" t="n">
        <v>2125</v>
      </c>
      <c r="R558" s="63" t="n">
        <v>-8611.4775</v>
      </c>
      <c r="S558" s="54" t="n">
        <v>0</v>
      </c>
      <c r="T558" s="54"/>
      <c r="U558" s="54" t="n">
        <v>-17.56630625</v>
      </c>
      <c r="V558" s="5" t="n">
        <v>15930</v>
      </c>
      <c r="W558" s="54" t="n">
        <v>20000</v>
      </c>
      <c r="X558" s="54" t="n">
        <v>-500</v>
      </c>
      <c r="Y558" s="54" t="n">
        <v>0</v>
      </c>
      <c r="Z558" s="63" t="n">
        <v>-354</v>
      </c>
      <c r="AA558" s="54" t="n">
        <v>0</v>
      </c>
      <c r="AB558" s="53" t="n">
        <f aca="false">SUM(K558:Z558)</f>
        <v>43913.67619375</v>
      </c>
      <c r="AC558" s="54" t="n">
        <v>43923</v>
      </c>
      <c r="AD558" s="54" t="n">
        <v>4777</v>
      </c>
      <c r="AE558" s="54" t="n">
        <v>13</v>
      </c>
      <c r="AF558" s="54" t="n">
        <v>0</v>
      </c>
      <c r="AG558" s="54" t="n">
        <v>0</v>
      </c>
      <c r="AH558" s="53" t="n">
        <f aca="false">SUM(AC558:AG558)</f>
        <v>48713</v>
      </c>
      <c r="AI558" s="55" t="n">
        <f aca="false">+AB558-L558-Q558</f>
        <v>26897.67619375</v>
      </c>
      <c r="AJ558" s="32" t="n">
        <f aca="false">L558+Q558</f>
        <v>17016</v>
      </c>
      <c r="AK558" s="56" t="s">
        <v>73</v>
      </c>
      <c r="AL558" s="56" t="s">
        <v>73</v>
      </c>
      <c r="AM558" s="56" t="n">
        <v>0</v>
      </c>
      <c r="AN558" s="32" t="n">
        <f aca="false">+AJ558-AM558</f>
        <v>17016</v>
      </c>
      <c r="AO558" s="32" t="n">
        <f aca="false">AC558-AJ558</f>
        <v>26907</v>
      </c>
      <c r="AP558" s="2" t="n">
        <v>35981</v>
      </c>
      <c r="AQ558" s="56" t="s">
        <v>73</v>
      </c>
      <c r="AR558" s="56" t="s">
        <v>73</v>
      </c>
      <c r="AS558" s="56" t="s">
        <v>73</v>
      </c>
      <c r="AX558" s="32" t="n">
        <f aca="false">+M558</f>
        <v>-16031.28</v>
      </c>
      <c r="AY558" s="32" t="n">
        <f aca="false">+N558</f>
        <v>-3200</v>
      </c>
      <c r="AZ558" s="32" t="n">
        <f aca="false">+R558</f>
        <v>-8611.4775</v>
      </c>
      <c r="BA558" s="32" t="n">
        <f aca="false">+'load Info'!S558</f>
        <v>0</v>
      </c>
      <c r="BB558" s="32" t="n">
        <f aca="false">+X558</f>
        <v>-500</v>
      </c>
      <c r="BE558" s="57" t="n">
        <f aca="false">IF(AX558&lt;0,AX558,0)</f>
        <v>-16031.28</v>
      </c>
      <c r="BF558" s="57" t="n">
        <f aca="false">IF(AY558&lt;0,AY558,0)</f>
        <v>-3200</v>
      </c>
      <c r="BG558" s="57" t="n">
        <f aca="false">IF(AZ558&lt;0,AZ558,0)</f>
        <v>-8611.4775</v>
      </c>
      <c r="BH558" s="57" t="n">
        <f aca="false">IF(BA558&lt;0,BA558,0)</f>
        <v>0</v>
      </c>
      <c r="BI558" s="57" t="n">
        <f aca="false">IF(BB558&lt;0,BB558,0)</f>
        <v>-500</v>
      </c>
      <c r="BJ558" s="32" t="n">
        <f aca="false">SUM(BE558:BI558)</f>
        <v>-28342.7575</v>
      </c>
    </row>
    <row r="559" customFormat="false" ht="12.75" hidden="false" customHeight="false" outlineLevel="0" collapsed="false">
      <c r="B559" s="9" t="n">
        <f aca="false">+MONTH(D559)</f>
        <v>7</v>
      </c>
      <c r="D559" s="2" t="n">
        <v>35982</v>
      </c>
      <c r="E559" s="62" t="n">
        <v>0</v>
      </c>
      <c r="F559" s="62" t="n">
        <v>0</v>
      </c>
      <c r="G559" s="62" t="n">
        <v>68</v>
      </c>
      <c r="H559" s="62" t="n">
        <v>81</v>
      </c>
      <c r="I559" s="50" t="n">
        <f aca="false">AVERAGE(G559:H559)</f>
        <v>74.5</v>
      </c>
      <c r="J559" s="37" t="s">
        <v>72</v>
      </c>
      <c r="K559" s="5" t="n">
        <v>6169</v>
      </c>
      <c r="L559" s="54" t="n">
        <v>14145</v>
      </c>
      <c r="M559" s="54" t="n">
        <v>-11915.28</v>
      </c>
      <c r="N559" s="54" t="n">
        <v>-3200</v>
      </c>
      <c r="O559" s="63"/>
      <c r="P559" s="5" t="n">
        <v>13513</v>
      </c>
      <c r="Q559" s="54" t="n">
        <v>2125</v>
      </c>
      <c r="R559" s="63" t="n">
        <v>-8407.97</v>
      </c>
      <c r="S559" s="54" t="n">
        <v>0</v>
      </c>
      <c r="T559" s="54"/>
      <c r="U559" s="54" t="n">
        <v>-18.075075</v>
      </c>
      <c r="V559" s="5" t="n">
        <v>15930</v>
      </c>
      <c r="W559" s="54" t="n">
        <v>20000</v>
      </c>
      <c r="X559" s="54" t="n">
        <v>-500</v>
      </c>
      <c r="Y559" s="54" t="n">
        <v>0</v>
      </c>
      <c r="Z559" s="63" t="n">
        <v>-354</v>
      </c>
      <c r="AA559" s="54" t="n">
        <v>0</v>
      </c>
      <c r="AB559" s="53" t="n">
        <f aca="false">SUM(K559:Z559)</f>
        <v>47486.674925</v>
      </c>
      <c r="AC559" s="54" t="n">
        <v>47498</v>
      </c>
      <c r="AD559" s="54" t="n">
        <v>58028</v>
      </c>
      <c r="AE559" s="54" t="n">
        <v>1019</v>
      </c>
      <c r="AF559" s="54" t="n">
        <v>0</v>
      </c>
      <c r="AG559" s="54" t="n">
        <v>0</v>
      </c>
      <c r="AH559" s="53" t="n">
        <f aca="false">SUM(AC559:AG559)</f>
        <v>106545</v>
      </c>
      <c r="AI559" s="55" t="n">
        <f aca="false">+AB559-L559-Q559</f>
        <v>31216.674925</v>
      </c>
      <c r="AJ559" s="32" t="n">
        <f aca="false">L559+Q559</f>
        <v>16270</v>
      </c>
      <c r="AK559" s="56" t="s">
        <v>73</v>
      </c>
      <c r="AL559" s="56" t="s">
        <v>73</v>
      </c>
      <c r="AM559" s="56" t="n">
        <v>0</v>
      </c>
      <c r="AN559" s="32" t="n">
        <f aca="false">+AJ559-AM559</f>
        <v>16270</v>
      </c>
      <c r="AO559" s="32" t="n">
        <f aca="false">AC559-AJ559</f>
        <v>31228</v>
      </c>
      <c r="AP559" s="2" t="n">
        <v>35982</v>
      </c>
      <c r="AQ559" s="56" t="s">
        <v>73</v>
      </c>
      <c r="AR559" s="56" t="s">
        <v>73</v>
      </c>
      <c r="AS559" s="56" t="s">
        <v>73</v>
      </c>
      <c r="AX559" s="32" t="n">
        <f aca="false">+M559</f>
        <v>-11915.28</v>
      </c>
      <c r="AY559" s="32" t="n">
        <f aca="false">+N559</f>
        <v>-3200</v>
      </c>
      <c r="AZ559" s="32" t="n">
        <f aca="false">+R559</f>
        <v>-8407.97</v>
      </c>
      <c r="BA559" s="32" t="n">
        <f aca="false">+'load Info'!S559</f>
        <v>0</v>
      </c>
      <c r="BB559" s="32" t="n">
        <f aca="false">+X559</f>
        <v>-500</v>
      </c>
      <c r="BE559" s="57" t="n">
        <f aca="false">IF(AX559&lt;0,AX559,0)</f>
        <v>-11915.28</v>
      </c>
      <c r="BF559" s="57" t="n">
        <f aca="false">IF(AY559&lt;0,AY559,0)</f>
        <v>-3200</v>
      </c>
      <c r="BG559" s="57" t="n">
        <f aca="false">IF(AZ559&lt;0,AZ559,0)</f>
        <v>-8407.97</v>
      </c>
      <c r="BH559" s="57" t="n">
        <f aca="false">IF(BA559&lt;0,BA559,0)</f>
        <v>0</v>
      </c>
      <c r="BI559" s="57" t="n">
        <f aca="false">IF(BB559&lt;0,BB559,0)</f>
        <v>-500</v>
      </c>
      <c r="BJ559" s="32" t="n">
        <f aca="false">SUM(BE559:BI559)</f>
        <v>-24023.25</v>
      </c>
    </row>
    <row r="560" customFormat="false" ht="12.75" hidden="false" customHeight="false" outlineLevel="0" collapsed="false">
      <c r="B560" s="9" t="n">
        <f aca="false">+MONTH(D560)</f>
        <v>7</v>
      </c>
      <c r="D560" s="2" t="n">
        <v>35983</v>
      </c>
      <c r="E560" s="62" t="n">
        <v>0</v>
      </c>
      <c r="F560" s="62" t="n">
        <v>0</v>
      </c>
      <c r="G560" s="62" t="n">
        <v>69</v>
      </c>
      <c r="H560" s="62" t="n">
        <v>78</v>
      </c>
      <c r="I560" s="50" t="n">
        <f aca="false">AVERAGE(G560:H560)</f>
        <v>73.5</v>
      </c>
      <c r="J560" s="37" t="s">
        <v>72</v>
      </c>
      <c r="K560" s="5" t="n">
        <v>6169</v>
      </c>
      <c r="L560" s="54" t="n">
        <v>14573</v>
      </c>
      <c r="M560" s="54" t="n">
        <v>-13820.28</v>
      </c>
      <c r="N560" s="54" t="n">
        <v>-3200</v>
      </c>
      <c r="O560" s="63"/>
      <c r="P560" s="5" t="n">
        <v>13513</v>
      </c>
      <c r="Q560" s="54" t="n">
        <v>2125</v>
      </c>
      <c r="R560" s="63" t="n">
        <v>-8395.94</v>
      </c>
      <c r="S560" s="54" t="n">
        <v>0</v>
      </c>
      <c r="T560" s="54"/>
      <c r="U560" s="54" t="n">
        <v>-18.10515</v>
      </c>
      <c r="V560" s="5" t="n">
        <v>15930</v>
      </c>
      <c r="W560" s="54" t="n">
        <v>20000</v>
      </c>
      <c r="X560" s="54" t="n">
        <v>-500</v>
      </c>
      <c r="Y560" s="54" t="n">
        <v>0</v>
      </c>
      <c r="Z560" s="63" t="n">
        <v>-354</v>
      </c>
      <c r="AA560" s="54" t="n">
        <v>0</v>
      </c>
      <c r="AB560" s="53" t="n">
        <f aca="false">SUM(K560:Z560)</f>
        <v>46021.67485</v>
      </c>
      <c r="AC560" s="54" t="n">
        <v>46812</v>
      </c>
      <c r="AD560" s="54" t="n">
        <v>52968</v>
      </c>
      <c r="AE560" s="54" t="n">
        <v>2332</v>
      </c>
      <c r="AF560" s="54" t="n">
        <v>0</v>
      </c>
      <c r="AG560" s="54" t="n">
        <v>0</v>
      </c>
      <c r="AH560" s="53" t="n">
        <f aca="false">SUM(AC560:AG560)</f>
        <v>102112</v>
      </c>
      <c r="AI560" s="55" t="n">
        <f aca="false">+AB560-L560-Q560</f>
        <v>29323.67485</v>
      </c>
      <c r="AJ560" s="32" t="n">
        <f aca="false">L560+Q560</f>
        <v>16698</v>
      </c>
      <c r="AK560" s="56" t="s">
        <v>73</v>
      </c>
      <c r="AL560" s="56" t="s">
        <v>73</v>
      </c>
      <c r="AM560" s="56" t="n">
        <v>0</v>
      </c>
      <c r="AN560" s="32" t="n">
        <f aca="false">+AJ560-AM560</f>
        <v>16698</v>
      </c>
      <c r="AO560" s="32" t="n">
        <f aca="false">AC560-AJ560</f>
        <v>30114</v>
      </c>
      <c r="AP560" s="2" t="n">
        <v>35983</v>
      </c>
      <c r="AQ560" s="56" t="s">
        <v>73</v>
      </c>
      <c r="AR560" s="56" t="s">
        <v>73</v>
      </c>
      <c r="AS560" s="56" t="s">
        <v>73</v>
      </c>
      <c r="AX560" s="32" t="n">
        <f aca="false">+M560</f>
        <v>-13820.28</v>
      </c>
      <c r="AY560" s="32" t="n">
        <f aca="false">+N560</f>
        <v>-3200</v>
      </c>
      <c r="AZ560" s="32" t="n">
        <f aca="false">+R560</f>
        <v>-8395.94</v>
      </c>
      <c r="BA560" s="32" t="n">
        <f aca="false">+'load Info'!S560</f>
        <v>0</v>
      </c>
      <c r="BB560" s="32" t="n">
        <f aca="false">+X560</f>
        <v>-500</v>
      </c>
      <c r="BE560" s="57" t="n">
        <f aca="false">IF(AX560&lt;0,AX560,0)</f>
        <v>-13820.28</v>
      </c>
      <c r="BF560" s="57" t="n">
        <f aca="false">IF(AY560&lt;0,AY560,0)</f>
        <v>-3200</v>
      </c>
      <c r="BG560" s="57" t="n">
        <f aca="false">IF(AZ560&lt;0,AZ560,0)</f>
        <v>-8395.94</v>
      </c>
      <c r="BH560" s="57" t="n">
        <f aca="false">IF(BA560&lt;0,BA560,0)</f>
        <v>0</v>
      </c>
      <c r="BI560" s="57" t="n">
        <f aca="false">IF(BB560&lt;0,BB560,0)</f>
        <v>-500</v>
      </c>
      <c r="BJ560" s="32" t="n">
        <f aca="false">SUM(BE560:BI560)</f>
        <v>-25916.22</v>
      </c>
    </row>
    <row r="561" customFormat="false" ht="12.75" hidden="false" customHeight="false" outlineLevel="0" collapsed="false">
      <c r="B561" s="9" t="n">
        <f aca="false">+MONTH(D561)</f>
        <v>7</v>
      </c>
      <c r="D561" s="2" t="n">
        <v>35984</v>
      </c>
      <c r="E561" s="62" t="n">
        <v>0</v>
      </c>
      <c r="F561" s="62" t="n">
        <v>0</v>
      </c>
      <c r="G561" s="62" t="n">
        <v>70</v>
      </c>
      <c r="H561" s="62" t="n">
        <v>87</v>
      </c>
      <c r="I561" s="50" t="n">
        <f aca="false">AVERAGE(G561:H561)</f>
        <v>78.5</v>
      </c>
      <c r="J561" s="37" t="s">
        <v>72</v>
      </c>
      <c r="K561" s="5" t="n">
        <v>6169</v>
      </c>
      <c r="L561" s="54" t="n">
        <v>14592</v>
      </c>
      <c r="M561" s="54" t="n">
        <v>-12852.28</v>
      </c>
      <c r="N561" s="54" t="n">
        <v>-3200</v>
      </c>
      <c r="O561" s="63"/>
      <c r="P561" s="5" t="n">
        <v>13513</v>
      </c>
      <c r="Q561" s="54" t="n">
        <v>2125</v>
      </c>
      <c r="R561" s="63" t="n">
        <v>-8404.9625</v>
      </c>
      <c r="S561" s="54" t="n">
        <v>0</v>
      </c>
      <c r="T561" s="54"/>
      <c r="U561" s="54" t="n">
        <v>-18.08259375</v>
      </c>
      <c r="V561" s="5" t="n">
        <v>15930</v>
      </c>
      <c r="W561" s="54" t="n">
        <v>20000</v>
      </c>
      <c r="X561" s="54" t="n">
        <v>-500</v>
      </c>
      <c r="Y561" s="54" t="n">
        <v>0</v>
      </c>
      <c r="Z561" s="63" t="n">
        <v>-354</v>
      </c>
      <c r="AA561" s="54" t="n">
        <v>0</v>
      </c>
      <c r="AB561" s="53" t="n">
        <f aca="false">SUM(K561:Z561)</f>
        <v>46999.67490625</v>
      </c>
      <c r="AC561" s="54" t="n">
        <v>46900</v>
      </c>
      <c r="AD561" s="54" t="n">
        <v>63015</v>
      </c>
      <c r="AE561" s="54" t="n">
        <v>56</v>
      </c>
      <c r="AF561" s="54" t="n">
        <v>0</v>
      </c>
      <c r="AG561" s="54" t="n">
        <v>0</v>
      </c>
      <c r="AH561" s="53" t="n">
        <f aca="false">SUM(AC561:AG561)</f>
        <v>109971</v>
      </c>
      <c r="AI561" s="55" t="n">
        <f aca="false">+AB561-L561-Q561</f>
        <v>30282.67490625</v>
      </c>
      <c r="AJ561" s="32" t="n">
        <f aca="false">L561+Q561</f>
        <v>16717</v>
      </c>
      <c r="AK561" s="56" t="s">
        <v>73</v>
      </c>
      <c r="AL561" s="56" t="s">
        <v>73</v>
      </c>
      <c r="AM561" s="56" t="n">
        <v>0</v>
      </c>
      <c r="AN561" s="32" t="n">
        <f aca="false">+AJ561-AM561</f>
        <v>16717</v>
      </c>
      <c r="AO561" s="32" t="n">
        <f aca="false">AC561-AJ561</f>
        <v>30183</v>
      </c>
      <c r="AP561" s="2" t="n">
        <v>35984</v>
      </c>
      <c r="AQ561" s="56" t="s">
        <v>73</v>
      </c>
      <c r="AR561" s="56" t="s">
        <v>73</v>
      </c>
      <c r="AS561" s="56" t="s">
        <v>73</v>
      </c>
      <c r="AX561" s="32" t="n">
        <f aca="false">+M561</f>
        <v>-12852.28</v>
      </c>
      <c r="AY561" s="32" t="n">
        <f aca="false">+N561</f>
        <v>-3200</v>
      </c>
      <c r="AZ561" s="32" t="n">
        <f aca="false">+R561</f>
        <v>-8404.9625</v>
      </c>
      <c r="BA561" s="32" t="n">
        <f aca="false">+'load Info'!S561</f>
        <v>0</v>
      </c>
      <c r="BB561" s="32" t="n">
        <f aca="false">+X561</f>
        <v>-500</v>
      </c>
      <c r="BE561" s="57" t="n">
        <f aca="false">IF(AX561&lt;0,AX561,0)</f>
        <v>-12852.28</v>
      </c>
      <c r="BF561" s="57" t="n">
        <f aca="false">IF(AY561&lt;0,AY561,0)</f>
        <v>-3200</v>
      </c>
      <c r="BG561" s="57" t="n">
        <f aca="false">IF(AZ561&lt;0,AZ561,0)</f>
        <v>-8404.9625</v>
      </c>
      <c r="BH561" s="57" t="n">
        <f aca="false">IF(BA561&lt;0,BA561,0)</f>
        <v>0</v>
      </c>
      <c r="BI561" s="57" t="n">
        <f aca="false">IF(BB561&lt;0,BB561,0)</f>
        <v>-500</v>
      </c>
      <c r="BJ561" s="32" t="n">
        <f aca="false">SUM(BE561:BI561)</f>
        <v>-24957.2425</v>
      </c>
    </row>
    <row r="562" customFormat="false" ht="12.75" hidden="false" customHeight="false" outlineLevel="0" collapsed="false">
      <c r="B562" s="9" t="n">
        <f aca="false">+MONTH(D562)</f>
        <v>7</v>
      </c>
      <c r="D562" s="2" t="n">
        <v>35985</v>
      </c>
      <c r="E562" s="62" t="n">
        <v>0</v>
      </c>
      <c r="F562" s="62" t="n">
        <v>0</v>
      </c>
      <c r="G562" s="62" t="n">
        <v>72</v>
      </c>
      <c r="H562" s="62" t="n">
        <v>80</v>
      </c>
      <c r="I562" s="50" t="n">
        <f aca="false">AVERAGE(G562:H562)</f>
        <v>76</v>
      </c>
      <c r="J562" s="37" t="s">
        <v>72</v>
      </c>
      <c r="K562" s="5" t="n">
        <v>6169</v>
      </c>
      <c r="L562" s="54" t="n">
        <v>14592</v>
      </c>
      <c r="M562" s="54" t="n">
        <v>-11869.84</v>
      </c>
      <c r="N562" s="54" t="n">
        <v>-3200</v>
      </c>
      <c r="O562" s="63"/>
      <c r="P562" s="5" t="n">
        <v>13513</v>
      </c>
      <c r="Q562" s="54" t="n">
        <v>2125</v>
      </c>
      <c r="R562" s="63" t="n">
        <v>-8354.8375</v>
      </c>
      <c r="S562" s="54" t="n">
        <v>0</v>
      </c>
      <c r="T562" s="54"/>
      <c r="U562" s="54" t="n">
        <v>-18.20790625</v>
      </c>
      <c r="V562" s="5" t="n">
        <v>15930</v>
      </c>
      <c r="W562" s="54" t="n">
        <v>20000</v>
      </c>
      <c r="X562" s="54" t="n">
        <v>-500</v>
      </c>
      <c r="Y562" s="54" t="n">
        <v>0</v>
      </c>
      <c r="Z562" s="63" t="n">
        <v>-354</v>
      </c>
      <c r="AA562" s="54" t="n">
        <v>0</v>
      </c>
      <c r="AB562" s="53" t="n">
        <f aca="false">SUM(K562:Z562)</f>
        <v>48032.11459375</v>
      </c>
      <c r="AC562" s="54" t="n">
        <v>48479</v>
      </c>
      <c r="AD562" s="54" t="n">
        <v>71460</v>
      </c>
      <c r="AE562" s="54" t="n">
        <v>19529</v>
      </c>
      <c r="AF562" s="54" t="n">
        <v>0</v>
      </c>
      <c r="AG562" s="54" t="n">
        <v>0</v>
      </c>
      <c r="AH562" s="53" t="n">
        <f aca="false">SUM(AC562:AG562)</f>
        <v>139468</v>
      </c>
      <c r="AI562" s="55" t="n">
        <f aca="false">+AB562-L562-Q562</f>
        <v>31315.11459375</v>
      </c>
      <c r="AJ562" s="32" t="n">
        <f aca="false">L562+Q562</f>
        <v>16717</v>
      </c>
      <c r="AK562" s="56" t="s">
        <v>73</v>
      </c>
      <c r="AL562" s="56" t="s">
        <v>73</v>
      </c>
      <c r="AM562" s="56" t="n">
        <v>0</v>
      </c>
      <c r="AN562" s="32" t="n">
        <f aca="false">+AJ562-AM562</f>
        <v>16717</v>
      </c>
      <c r="AO562" s="32" t="n">
        <f aca="false">AC562-AJ562</f>
        <v>31762</v>
      </c>
      <c r="AP562" s="2" t="n">
        <v>35985</v>
      </c>
      <c r="AQ562" s="56" t="s">
        <v>73</v>
      </c>
      <c r="AR562" s="56" t="s">
        <v>73</v>
      </c>
      <c r="AS562" s="56" t="s">
        <v>73</v>
      </c>
      <c r="AX562" s="32" t="n">
        <f aca="false">+M562</f>
        <v>-11869.84</v>
      </c>
      <c r="AY562" s="32" t="n">
        <f aca="false">+N562</f>
        <v>-3200</v>
      </c>
      <c r="AZ562" s="32" t="n">
        <f aca="false">+R562</f>
        <v>-8354.8375</v>
      </c>
      <c r="BA562" s="32" t="n">
        <f aca="false">+'load Info'!S562</f>
        <v>0</v>
      </c>
      <c r="BB562" s="32" t="n">
        <f aca="false">+X562</f>
        <v>-500</v>
      </c>
      <c r="BE562" s="57" t="n">
        <f aca="false">IF(AX562&lt;0,AX562,0)</f>
        <v>-11869.84</v>
      </c>
      <c r="BF562" s="57" t="n">
        <f aca="false">IF(AY562&lt;0,AY562,0)</f>
        <v>-3200</v>
      </c>
      <c r="BG562" s="57" t="n">
        <f aca="false">IF(AZ562&lt;0,AZ562,0)</f>
        <v>-8354.8375</v>
      </c>
      <c r="BH562" s="57" t="n">
        <f aca="false">IF(BA562&lt;0,BA562,0)</f>
        <v>0</v>
      </c>
      <c r="BI562" s="57" t="n">
        <f aca="false">IF(BB562&lt;0,BB562,0)</f>
        <v>-500</v>
      </c>
      <c r="BJ562" s="32" t="n">
        <f aca="false">SUM(BE562:BI562)</f>
        <v>-23924.6775</v>
      </c>
    </row>
    <row r="563" customFormat="false" ht="12.75" hidden="false" customHeight="false" outlineLevel="0" collapsed="false">
      <c r="B563" s="9" t="n">
        <f aca="false">+MONTH(D563)</f>
        <v>7</v>
      </c>
      <c r="D563" s="2" t="n">
        <v>35986</v>
      </c>
      <c r="E563" s="62" t="n">
        <v>0</v>
      </c>
      <c r="F563" s="62" t="n">
        <v>0</v>
      </c>
      <c r="G563" s="62" t="n">
        <v>70</v>
      </c>
      <c r="H563" s="62" t="n">
        <v>84</v>
      </c>
      <c r="I563" s="50" t="n">
        <f aca="false">AVERAGE(G563:H563)</f>
        <v>77</v>
      </c>
      <c r="J563" s="37" t="s">
        <v>72</v>
      </c>
      <c r="K563" s="5" t="n">
        <v>6169</v>
      </c>
      <c r="L563" s="54" t="n">
        <v>16692</v>
      </c>
      <c r="M563" s="54" t="n">
        <v>-14701.84</v>
      </c>
      <c r="N563" s="54" t="n">
        <v>-3200</v>
      </c>
      <c r="O563" s="63"/>
      <c r="P563" s="5" t="n">
        <v>13513</v>
      </c>
      <c r="Q563" s="54" t="n">
        <v>2125</v>
      </c>
      <c r="R563" s="63" t="n">
        <v>-8386.9175</v>
      </c>
      <c r="S563" s="54" t="n">
        <v>0</v>
      </c>
      <c r="T563" s="54"/>
      <c r="U563" s="54" t="n">
        <v>-18.12770625</v>
      </c>
      <c r="V563" s="5" t="n">
        <v>8196</v>
      </c>
      <c r="W563" s="54" t="n">
        <v>27734</v>
      </c>
      <c r="X563" s="54" t="n">
        <v>-500</v>
      </c>
      <c r="Y563" s="54" t="n">
        <v>0</v>
      </c>
      <c r="Z563" s="63" t="n">
        <v>-354</v>
      </c>
      <c r="AA563" s="54" t="n">
        <v>0</v>
      </c>
      <c r="AB563" s="53" t="n">
        <f aca="false">SUM(K563:Z563)</f>
        <v>47268.11479375</v>
      </c>
      <c r="AC563" s="54" t="n">
        <v>47941</v>
      </c>
      <c r="AD563" s="54" t="n">
        <v>54923</v>
      </c>
      <c r="AE563" s="54" t="n">
        <v>34636</v>
      </c>
      <c r="AF563" s="54" t="n">
        <v>0</v>
      </c>
      <c r="AG563" s="54" t="n">
        <v>0</v>
      </c>
      <c r="AH563" s="53" t="n">
        <f aca="false">SUM(AC563:AG563)</f>
        <v>137500</v>
      </c>
      <c r="AI563" s="55" t="n">
        <f aca="false">+AB563-L563-Q563</f>
        <v>28451.11479375</v>
      </c>
      <c r="AJ563" s="32" t="n">
        <f aca="false">L563+Q563</f>
        <v>18817</v>
      </c>
      <c r="AK563" s="56" t="s">
        <v>73</v>
      </c>
      <c r="AL563" s="56" t="s">
        <v>73</v>
      </c>
      <c r="AM563" s="56" t="n">
        <v>0</v>
      </c>
      <c r="AN563" s="32" t="n">
        <f aca="false">+AJ563-AM563</f>
        <v>18817</v>
      </c>
      <c r="AO563" s="32" t="n">
        <f aca="false">AC563-AJ563</f>
        <v>29124</v>
      </c>
      <c r="AP563" s="2" t="n">
        <v>35986</v>
      </c>
      <c r="AQ563" s="56" t="s">
        <v>73</v>
      </c>
      <c r="AR563" s="56" t="s">
        <v>73</v>
      </c>
      <c r="AS563" s="56" t="s">
        <v>73</v>
      </c>
      <c r="AX563" s="32" t="n">
        <f aca="false">+M563</f>
        <v>-14701.84</v>
      </c>
      <c r="AY563" s="32" t="n">
        <f aca="false">+N563</f>
        <v>-3200</v>
      </c>
      <c r="AZ563" s="32" t="n">
        <f aca="false">+R563</f>
        <v>-8386.9175</v>
      </c>
      <c r="BA563" s="32" t="n">
        <f aca="false">+'load Info'!S563</f>
        <v>0</v>
      </c>
      <c r="BB563" s="32" t="n">
        <f aca="false">+X563</f>
        <v>-500</v>
      </c>
      <c r="BE563" s="57" t="n">
        <f aca="false">IF(AX563&lt;0,AX563,0)</f>
        <v>-14701.84</v>
      </c>
      <c r="BF563" s="57" t="n">
        <f aca="false">IF(AY563&lt;0,AY563,0)</f>
        <v>-3200</v>
      </c>
      <c r="BG563" s="57" t="n">
        <f aca="false">IF(AZ563&lt;0,AZ563,0)</f>
        <v>-8386.9175</v>
      </c>
      <c r="BH563" s="57" t="n">
        <f aca="false">IF(BA563&lt;0,BA563,0)</f>
        <v>0</v>
      </c>
      <c r="BI563" s="57" t="n">
        <f aca="false">IF(BB563&lt;0,BB563,0)</f>
        <v>-500</v>
      </c>
      <c r="BJ563" s="32" t="n">
        <f aca="false">SUM(BE563:BI563)</f>
        <v>-26788.7575</v>
      </c>
    </row>
    <row r="564" customFormat="false" ht="12.75" hidden="false" customHeight="false" outlineLevel="0" collapsed="false">
      <c r="B564" s="9" t="n">
        <f aca="false">+MONTH(D564)</f>
        <v>7</v>
      </c>
      <c r="D564" s="2" t="n">
        <v>35987</v>
      </c>
      <c r="E564" s="62" t="n">
        <v>0</v>
      </c>
      <c r="F564" s="62" t="n">
        <v>0</v>
      </c>
      <c r="G564" s="62" t="n">
        <v>66</v>
      </c>
      <c r="H564" s="62" t="n">
        <v>79</v>
      </c>
      <c r="I564" s="50" t="n">
        <f aca="false">AVERAGE(G564:H564)</f>
        <v>72.5</v>
      </c>
      <c r="J564" s="37" t="s">
        <v>72</v>
      </c>
      <c r="K564" s="5" t="n">
        <v>6169</v>
      </c>
      <c r="L564" s="54" t="n">
        <v>17606</v>
      </c>
      <c r="M564" s="54" t="n">
        <v>-10474.84</v>
      </c>
      <c r="N564" s="54" t="n">
        <v>-3200</v>
      </c>
      <c r="O564" s="63"/>
      <c r="P564" s="5" t="n">
        <v>20936</v>
      </c>
      <c r="Q564" s="54" t="n">
        <v>2125</v>
      </c>
      <c r="R564" s="63" t="n">
        <v>-22389.325</v>
      </c>
      <c r="S564" s="54" t="n">
        <v>0</v>
      </c>
      <c r="T564" s="54"/>
      <c r="U564" s="54" t="n">
        <v>-1.6791875</v>
      </c>
      <c r="V564" s="5" t="n">
        <v>8196</v>
      </c>
      <c r="W564" s="54" t="n">
        <v>27734</v>
      </c>
      <c r="X564" s="54" t="n">
        <v>-500</v>
      </c>
      <c r="Y564" s="54" t="n">
        <v>0</v>
      </c>
      <c r="Z564" s="63" t="n">
        <v>-354</v>
      </c>
      <c r="AA564" s="54" t="n">
        <v>0</v>
      </c>
      <c r="AB564" s="53" t="n">
        <f aca="false">SUM(K564:Z564)</f>
        <v>45846.1558125</v>
      </c>
      <c r="AC564" s="54" t="n">
        <v>45846</v>
      </c>
      <c r="AD564" s="54" t="n">
        <v>20243</v>
      </c>
      <c r="AE564" s="54" t="n">
        <v>42</v>
      </c>
      <c r="AF564" s="54" t="n">
        <v>0</v>
      </c>
      <c r="AG564" s="54" t="n">
        <v>0</v>
      </c>
      <c r="AH564" s="53" t="n">
        <f aca="false">SUM(AC564:AG564)</f>
        <v>66131</v>
      </c>
      <c r="AI564" s="55" t="n">
        <f aca="false">+AB564-L564-Q564</f>
        <v>26115.1558125</v>
      </c>
      <c r="AJ564" s="32" t="n">
        <f aca="false">L564+Q564</f>
        <v>19731</v>
      </c>
      <c r="AK564" s="56" t="s">
        <v>73</v>
      </c>
      <c r="AL564" s="56" t="s">
        <v>73</v>
      </c>
      <c r="AM564" s="56" t="n">
        <v>0</v>
      </c>
      <c r="AN564" s="32" t="n">
        <f aca="false">+AJ564-AM564</f>
        <v>19731</v>
      </c>
      <c r="AO564" s="32" t="n">
        <f aca="false">AC564-AJ564</f>
        <v>26115</v>
      </c>
      <c r="AP564" s="2" t="n">
        <v>35987</v>
      </c>
      <c r="AQ564" s="56" t="s">
        <v>73</v>
      </c>
      <c r="AR564" s="56" t="s">
        <v>73</v>
      </c>
      <c r="AS564" s="56" t="s">
        <v>73</v>
      </c>
      <c r="AX564" s="32" t="n">
        <f aca="false">+M564</f>
        <v>-10474.84</v>
      </c>
      <c r="AY564" s="32" t="n">
        <f aca="false">+N564</f>
        <v>-3200</v>
      </c>
      <c r="AZ564" s="32" t="n">
        <f aca="false">+R564</f>
        <v>-22389.325</v>
      </c>
      <c r="BA564" s="32" t="n">
        <f aca="false">+'load Info'!S564</f>
        <v>0</v>
      </c>
      <c r="BB564" s="32" t="n">
        <f aca="false">+X564</f>
        <v>-500</v>
      </c>
      <c r="BE564" s="57" t="n">
        <f aca="false">IF(AX564&lt;0,AX564,0)</f>
        <v>-10474.84</v>
      </c>
      <c r="BF564" s="57" t="n">
        <f aca="false">IF(AY564&lt;0,AY564,0)</f>
        <v>-3200</v>
      </c>
      <c r="BG564" s="57" t="n">
        <f aca="false">IF(AZ564&lt;0,AZ564,0)</f>
        <v>-22389.325</v>
      </c>
      <c r="BH564" s="57" t="n">
        <f aca="false">IF(BA564&lt;0,BA564,0)</f>
        <v>0</v>
      </c>
      <c r="BI564" s="57" t="n">
        <f aca="false">IF(BB564&lt;0,BB564,0)</f>
        <v>-500</v>
      </c>
      <c r="BJ564" s="32" t="n">
        <f aca="false">SUM(BE564:BI564)</f>
        <v>-36564.165</v>
      </c>
    </row>
    <row r="565" customFormat="false" ht="12.75" hidden="false" customHeight="false" outlineLevel="0" collapsed="false">
      <c r="B565" s="9" t="n">
        <f aca="false">+MONTH(D565)</f>
        <v>7</v>
      </c>
      <c r="D565" s="2" t="n">
        <v>35988</v>
      </c>
      <c r="E565" s="62" t="n">
        <v>0</v>
      </c>
      <c r="F565" s="62" t="n">
        <v>0</v>
      </c>
      <c r="G565" s="62" t="n">
        <v>65</v>
      </c>
      <c r="H565" s="62" t="n">
        <v>82</v>
      </c>
      <c r="I565" s="50" t="n">
        <f aca="false">AVERAGE(G565:H565)</f>
        <v>73.5</v>
      </c>
      <c r="J565" s="37" t="s">
        <v>72</v>
      </c>
      <c r="K565" s="5" t="n">
        <v>6169</v>
      </c>
      <c r="L565" s="54" t="n">
        <v>17606</v>
      </c>
      <c r="M565" s="54" t="n">
        <v>-9770.84</v>
      </c>
      <c r="N565" s="54" t="n">
        <v>-3200</v>
      </c>
      <c r="O565" s="63"/>
      <c r="P565" s="5" t="n">
        <v>20936</v>
      </c>
      <c r="Q565" s="54" t="n">
        <v>2125</v>
      </c>
      <c r="R565" s="63" t="n">
        <v>-22540.7025</v>
      </c>
      <c r="S565" s="54" t="n">
        <v>0</v>
      </c>
      <c r="T565" s="54"/>
      <c r="U565" s="54" t="n">
        <v>-1.30074375</v>
      </c>
      <c r="V565" s="5" t="n">
        <v>8196</v>
      </c>
      <c r="W565" s="54" t="n">
        <v>27734</v>
      </c>
      <c r="X565" s="54" t="n">
        <v>-500</v>
      </c>
      <c r="Y565" s="54" t="n">
        <v>0</v>
      </c>
      <c r="Z565" s="63" t="n">
        <v>-354</v>
      </c>
      <c r="AA565" s="54" t="n">
        <v>0</v>
      </c>
      <c r="AB565" s="53" t="n">
        <f aca="false">SUM(K565:Z565)</f>
        <v>46399.15675625</v>
      </c>
      <c r="AC565" s="54" t="n">
        <v>46399</v>
      </c>
      <c r="AD565" s="54" t="n">
        <v>3357</v>
      </c>
      <c r="AE565" s="54" t="n">
        <v>60</v>
      </c>
      <c r="AF565" s="54" t="n">
        <v>0</v>
      </c>
      <c r="AG565" s="54" t="n">
        <v>0</v>
      </c>
      <c r="AH565" s="53" t="n">
        <f aca="false">SUM(AC565:AG565)</f>
        <v>49816</v>
      </c>
      <c r="AI565" s="55" t="n">
        <f aca="false">+AB565-L565-Q565</f>
        <v>26668.15675625</v>
      </c>
      <c r="AJ565" s="32" t="n">
        <f aca="false">L565+Q565</f>
        <v>19731</v>
      </c>
      <c r="AK565" s="56" t="s">
        <v>73</v>
      </c>
      <c r="AL565" s="56" t="s">
        <v>73</v>
      </c>
      <c r="AM565" s="56" t="n">
        <v>0</v>
      </c>
      <c r="AN565" s="32" t="n">
        <f aca="false">+AJ565-AM565</f>
        <v>19731</v>
      </c>
      <c r="AO565" s="32" t="n">
        <f aca="false">AC565-AJ565</f>
        <v>26668</v>
      </c>
      <c r="AP565" s="2" t="n">
        <v>35988</v>
      </c>
      <c r="AQ565" s="56" t="s">
        <v>73</v>
      </c>
      <c r="AR565" s="56" t="s">
        <v>73</v>
      </c>
      <c r="AS565" s="56" t="s">
        <v>73</v>
      </c>
      <c r="AX565" s="32" t="n">
        <f aca="false">+M565</f>
        <v>-9770.84</v>
      </c>
      <c r="AY565" s="32" t="n">
        <f aca="false">+N565</f>
        <v>-3200</v>
      </c>
      <c r="AZ565" s="32" t="n">
        <f aca="false">+R565</f>
        <v>-22540.7025</v>
      </c>
      <c r="BA565" s="32" t="n">
        <f aca="false">+'load Info'!S565</f>
        <v>0</v>
      </c>
      <c r="BB565" s="32" t="n">
        <f aca="false">+X565</f>
        <v>-500</v>
      </c>
      <c r="BE565" s="57" t="n">
        <f aca="false">IF(AX565&lt;0,AX565,0)</f>
        <v>-9770.84</v>
      </c>
      <c r="BF565" s="57" t="n">
        <f aca="false">IF(AY565&lt;0,AY565,0)</f>
        <v>-3200</v>
      </c>
      <c r="BG565" s="57" t="n">
        <f aca="false">IF(AZ565&lt;0,AZ565,0)</f>
        <v>-22540.7025</v>
      </c>
      <c r="BH565" s="57" t="n">
        <f aca="false">IF(BA565&lt;0,BA565,0)</f>
        <v>0</v>
      </c>
      <c r="BI565" s="57" t="n">
        <f aca="false">IF(BB565&lt;0,BB565,0)</f>
        <v>-500</v>
      </c>
      <c r="BJ565" s="32" t="n">
        <f aca="false">SUM(BE565:BI565)</f>
        <v>-36011.5425</v>
      </c>
    </row>
    <row r="566" customFormat="false" ht="12.75" hidden="false" customHeight="false" outlineLevel="0" collapsed="false">
      <c r="B566" s="9" t="n">
        <f aca="false">+MONTH(D566)</f>
        <v>7</v>
      </c>
      <c r="D566" s="2" t="n">
        <v>35989</v>
      </c>
      <c r="E566" s="62" t="n">
        <v>0</v>
      </c>
      <c r="F566" s="62" t="n">
        <v>0</v>
      </c>
      <c r="G566" s="62" t="n">
        <v>64</v>
      </c>
      <c r="H566" s="62" t="n">
        <v>85</v>
      </c>
      <c r="I566" s="50" t="n">
        <f aca="false">AVERAGE(G566:H566)</f>
        <v>74.5</v>
      </c>
      <c r="J566" s="37" t="s">
        <v>72</v>
      </c>
      <c r="K566" s="5" t="n">
        <v>6169</v>
      </c>
      <c r="L566" s="54" t="n">
        <v>17606</v>
      </c>
      <c r="M566" s="54" t="n">
        <v>-6686.26</v>
      </c>
      <c r="N566" s="54" t="n">
        <v>-3200</v>
      </c>
      <c r="O566" s="63"/>
      <c r="P566" s="5" t="n">
        <v>20936</v>
      </c>
      <c r="Q566" s="54" t="n">
        <v>2125</v>
      </c>
      <c r="R566" s="63" t="n">
        <v>-22426.4175</v>
      </c>
      <c r="S566" s="54" t="n">
        <v>0</v>
      </c>
      <c r="T566" s="54"/>
      <c r="U566" s="54" t="n">
        <v>-1.58645625</v>
      </c>
      <c r="V566" s="5" t="n">
        <v>8196</v>
      </c>
      <c r="W566" s="54" t="n">
        <v>27734</v>
      </c>
      <c r="X566" s="54" t="n">
        <v>-500</v>
      </c>
      <c r="Y566" s="54" t="n">
        <v>0</v>
      </c>
      <c r="Z566" s="63" t="n">
        <v>-354</v>
      </c>
      <c r="AA566" s="54" t="n">
        <v>0</v>
      </c>
      <c r="AB566" s="53" t="n">
        <f aca="false">SUM(K566:Z566)</f>
        <v>49597.73604375</v>
      </c>
      <c r="AC566" s="54" t="n">
        <v>49597</v>
      </c>
      <c r="AD566" s="54" t="n">
        <v>65335</v>
      </c>
      <c r="AE566" s="54" t="n">
        <v>44</v>
      </c>
      <c r="AF566" s="54" t="n">
        <v>0</v>
      </c>
      <c r="AG566" s="54" t="n">
        <v>0</v>
      </c>
      <c r="AH566" s="53" t="n">
        <f aca="false">SUM(AC566:AG566)</f>
        <v>114976</v>
      </c>
      <c r="AI566" s="55" t="n">
        <f aca="false">+AB566-L566-Q566</f>
        <v>29866.73604375</v>
      </c>
      <c r="AJ566" s="32" t="n">
        <f aca="false">L566+Q566</f>
        <v>19731</v>
      </c>
      <c r="AK566" s="56" t="s">
        <v>73</v>
      </c>
      <c r="AL566" s="56" t="s">
        <v>73</v>
      </c>
      <c r="AM566" s="56" t="n">
        <v>0</v>
      </c>
      <c r="AN566" s="32" t="n">
        <f aca="false">+AJ566-AM566</f>
        <v>19731</v>
      </c>
      <c r="AO566" s="32" t="n">
        <f aca="false">AC566-AJ566</f>
        <v>29866</v>
      </c>
      <c r="AP566" s="2" t="n">
        <v>35989</v>
      </c>
      <c r="AQ566" s="56" t="s">
        <v>73</v>
      </c>
      <c r="AR566" s="56" t="s">
        <v>73</v>
      </c>
      <c r="AS566" s="56" t="s">
        <v>73</v>
      </c>
      <c r="AX566" s="32" t="n">
        <f aca="false">+M566</f>
        <v>-6686.26</v>
      </c>
      <c r="AY566" s="32" t="n">
        <f aca="false">+N566</f>
        <v>-3200</v>
      </c>
      <c r="AZ566" s="32" t="n">
        <f aca="false">+R566</f>
        <v>-22426.4175</v>
      </c>
      <c r="BA566" s="32" t="n">
        <f aca="false">+'load Info'!S566</f>
        <v>0</v>
      </c>
      <c r="BB566" s="32" t="n">
        <f aca="false">+X566</f>
        <v>-500</v>
      </c>
      <c r="BE566" s="57" t="n">
        <f aca="false">IF(AX566&lt;0,AX566,0)</f>
        <v>-6686.26</v>
      </c>
      <c r="BF566" s="57" t="n">
        <f aca="false">IF(AY566&lt;0,AY566,0)</f>
        <v>-3200</v>
      </c>
      <c r="BG566" s="57" t="n">
        <f aca="false">IF(AZ566&lt;0,AZ566,0)</f>
        <v>-22426.4175</v>
      </c>
      <c r="BH566" s="57" t="n">
        <f aca="false">IF(BA566&lt;0,BA566,0)</f>
        <v>0</v>
      </c>
      <c r="BI566" s="57" t="n">
        <f aca="false">IF(BB566&lt;0,BB566,0)</f>
        <v>-500</v>
      </c>
      <c r="BJ566" s="32" t="n">
        <f aca="false">SUM(BE566:BI566)</f>
        <v>-32812.6775</v>
      </c>
    </row>
    <row r="567" customFormat="false" ht="12.75" hidden="false" customHeight="false" outlineLevel="0" collapsed="false">
      <c r="B567" s="9" t="n">
        <f aca="false">+MONTH(D567)</f>
        <v>7</v>
      </c>
      <c r="D567" s="2" t="n">
        <v>35990</v>
      </c>
      <c r="E567" s="62" t="n">
        <v>0</v>
      </c>
      <c r="F567" s="62" t="n">
        <v>0</v>
      </c>
      <c r="G567" s="62" t="n">
        <v>65</v>
      </c>
      <c r="H567" s="62" t="n">
        <v>86</v>
      </c>
      <c r="I567" s="50" t="n">
        <f aca="false">AVERAGE(G567:H567)</f>
        <v>75.5</v>
      </c>
      <c r="J567" s="37" t="s">
        <v>72</v>
      </c>
      <c r="K567" s="5" t="n">
        <v>6169</v>
      </c>
      <c r="L567" s="54" t="n">
        <v>20940</v>
      </c>
      <c r="M567" s="54" t="n">
        <v>-10965.7</v>
      </c>
      <c r="N567" s="54" t="n">
        <v>-3200</v>
      </c>
      <c r="O567" s="63"/>
      <c r="P567" s="5" t="n">
        <v>20936</v>
      </c>
      <c r="Q567" s="54" t="n">
        <v>2125</v>
      </c>
      <c r="R567" s="63" t="n">
        <v>-22425.415</v>
      </c>
      <c r="S567" s="54" t="n">
        <v>0</v>
      </c>
      <c r="T567" s="54"/>
      <c r="U567" s="54" t="n">
        <v>-1.5889625</v>
      </c>
      <c r="V567" s="5" t="n">
        <v>8196</v>
      </c>
      <c r="W567" s="54" t="n">
        <v>27734</v>
      </c>
      <c r="X567" s="54" t="n">
        <v>-500</v>
      </c>
      <c r="Y567" s="54" t="n">
        <v>0</v>
      </c>
      <c r="Z567" s="63" t="n">
        <v>-354</v>
      </c>
      <c r="AA567" s="54" t="n">
        <v>0</v>
      </c>
      <c r="AB567" s="53" t="n">
        <f aca="false">SUM(K567:Z567)</f>
        <v>48653.2960375</v>
      </c>
      <c r="AC567" s="54" t="n">
        <v>48652</v>
      </c>
      <c r="AD567" s="54" t="n">
        <v>64022</v>
      </c>
      <c r="AE567" s="54" t="n">
        <v>19504</v>
      </c>
      <c r="AF567" s="54" t="n">
        <v>0</v>
      </c>
      <c r="AG567" s="54" t="n">
        <v>0</v>
      </c>
      <c r="AH567" s="53" t="n">
        <f aca="false">SUM(AC567:AG567)</f>
        <v>132178</v>
      </c>
      <c r="AI567" s="55" t="n">
        <f aca="false">+AB567-L567-Q567</f>
        <v>25588.2960375</v>
      </c>
      <c r="AJ567" s="32" t="n">
        <f aca="false">L567+Q567</f>
        <v>23065</v>
      </c>
      <c r="AK567" s="56" t="s">
        <v>73</v>
      </c>
      <c r="AL567" s="56" t="s">
        <v>73</v>
      </c>
      <c r="AM567" s="56" t="n">
        <v>0</v>
      </c>
      <c r="AN567" s="32" t="n">
        <f aca="false">+AJ567-AM567</f>
        <v>23065</v>
      </c>
      <c r="AO567" s="32" t="n">
        <f aca="false">AC567-AJ567</f>
        <v>25587</v>
      </c>
      <c r="AP567" s="2" t="n">
        <v>35990</v>
      </c>
      <c r="AQ567" s="56" t="s">
        <v>73</v>
      </c>
      <c r="AR567" s="56" t="s">
        <v>73</v>
      </c>
      <c r="AS567" s="56" t="s">
        <v>73</v>
      </c>
      <c r="AX567" s="32" t="n">
        <f aca="false">+M567</f>
        <v>-10965.7</v>
      </c>
      <c r="AY567" s="32" t="n">
        <f aca="false">+N567</f>
        <v>-3200</v>
      </c>
      <c r="AZ567" s="32" t="n">
        <f aca="false">+R567</f>
        <v>-22425.415</v>
      </c>
      <c r="BA567" s="32" t="n">
        <f aca="false">+'load Info'!S567</f>
        <v>0</v>
      </c>
      <c r="BB567" s="32" t="n">
        <f aca="false">+X567</f>
        <v>-500</v>
      </c>
      <c r="BE567" s="57" t="n">
        <f aca="false">IF(AX567&lt;0,AX567,0)</f>
        <v>-10965.7</v>
      </c>
      <c r="BF567" s="57" t="n">
        <f aca="false">IF(AY567&lt;0,AY567,0)</f>
        <v>-3200</v>
      </c>
      <c r="BG567" s="57" t="n">
        <f aca="false">IF(AZ567&lt;0,AZ567,0)</f>
        <v>-22425.415</v>
      </c>
      <c r="BH567" s="57" t="n">
        <f aca="false">IF(BA567&lt;0,BA567,0)</f>
        <v>0</v>
      </c>
      <c r="BI567" s="57" t="n">
        <f aca="false">IF(BB567&lt;0,BB567,0)</f>
        <v>-500</v>
      </c>
      <c r="BJ567" s="32" t="n">
        <f aca="false">SUM(BE567:BI567)</f>
        <v>-37091.115</v>
      </c>
    </row>
    <row r="568" customFormat="false" ht="12.75" hidden="false" customHeight="false" outlineLevel="0" collapsed="false">
      <c r="B568" s="9" t="n">
        <f aca="false">+MONTH(D568)</f>
        <v>7</v>
      </c>
      <c r="D568" s="2" t="n">
        <v>35991</v>
      </c>
      <c r="E568" s="62" t="n">
        <v>0</v>
      </c>
      <c r="F568" s="62" t="n">
        <v>0</v>
      </c>
      <c r="G568" s="62" t="n">
        <v>73</v>
      </c>
      <c r="H568" s="62" t="n">
        <v>81</v>
      </c>
      <c r="I568" s="50" t="n">
        <f aca="false">AVERAGE(G568:H568)</f>
        <v>77</v>
      </c>
      <c r="J568" s="37" t="s">
        <v>72</v>
      </c>
      <c r="K568" s="5" t="n">
        <v>6169</v>
      </c>
      <c r="L568" s="54" t="n">
        <v>19503</v>
      </c>
      <c r="M568" s="54" t="n">
        <v>-9237.7</v>
      </c>
      <c r="N568" s="54" t="n">
        <v>-3200</v>
      </c>
      <c r="O568" s="63"/>
      <c r="P568" s="5" t="n">
        <v>20473</v>
      </c>
      <c r="Q568" s="54" t="n">
        <v>2125</v>
      </c>
      <c r="R568" s="63" t="n">
        <v>-21954.395</v>
      </c>
      <c r="S568" s="54" t="n">
        <v>0</v>
      </c>
      <c r="T568" s="54"/>
      <c r="U568" s="54" t="n">
        <v>-1.6090125</v>
      </c>
      <c r="V568" s="5" t="n">
        <v>8196</v>
      </c>
      <c r="W568" s="54" t="n">
        <v>27734</v>
      </c>
      <c r="X568" s="54" t="n">
        <v>-500</v>
      </c>
      <c r="Y568" s="54" t="n">
        <v>0</v>
      </c>
      <c r="Z568" s="63" t="n">
        <v>-354</v>
      </c>
      <c r="AA568" s="54" t="n">
        <v>0</v>
      </c>
      <c r="AB568" s="53" t="n">
        <f aca="false">SUM(K568:Z568)</f>
        <v>48952.2959875</v>
      </c>
      <c r="AC568" s="54" t="n">
        <v>48952</v>
      </c>
      <c r="AD568" s="54" t="n">
        <v>73461</v>
      </c>
      <c r="AE568" s="54" t="n">
        <v>57</v>
      </c>
      <c r="AF568" s="54" t="n">
        <v>0</v>
      </c>
      <c r="AG568" s="54" t="n">
        <v>0</v>
      </c>
      <c r="AH568" s="53" t="n">
        <f aca="false">SUM(AC568:AG568)</f>
        <v>122470</v>
      </c>
      <c r="AI568" s="55" t="n">
        <f aca="false">+AB568-L568-Q568</f>
        <v>27324.2959875</v>
      </c>
      <c r="AJ568" s="32" t="n">
        <f aca="false">L568+Q568</f>
        <v>21628</v>
      </c>
      <c r="AK568" s="56" t="s">
        <v>73</v>
      </c>
      <c r="AL568" s="56" t="s">
        <v>73</v>
      </c>
      <c r="AM568" s="56" t="n">
        <v>0</v>
      </c>
      <c r="AN568" s="32" t="n">
        <f aca="false">+AJ568-AM568</f>
        <v>21628</v>
      </c>
      <c r="AO568" s="32" t="n">
        <f aca="false">AC568-AJ568</f>
        <v>27324</v>
      </c>
      <c r="AP568" s="2" t="n">
        <v>35991</v>
      </c>
      <c r="AQ568" s="56" t="s">
        <v>73</v>
      </c>
      <c r="AR568" s="56" t="s">
        <v>73</v>
      </c>
      <c r="AS568" s="56" t="s">
        <v>73</v>
      </c>
      <c r="AX568" s="32" t="n">
        <f aca="false">+M568</f>
        <v>-9237.7</v>
      </c>
      <c r="AY568" s="32" t="n">
        <f aca="false">+N568</f>
        <v>-3200</v>
      </c>
      <c r="AZ568" s="32" t="n">
        <f aca="false">+R568</f>
        <v>-21954.395</v>
      </c>
      <c r="BA568" s="32" t="n">
        <f aca="false">+'load Info'!S568</f>
        <v>0</v>
      </c>
      <c r="BB568" s="32" t="n">
        <f aca="false">+X568</f>
        <v>-500</v>
      </c>
      <c r="BE568" s="57" t="n">
        <f aca="false">IF(AX568&lt;0,AX568,0)</f>
        <v>-9237.7</v>
      </c>
      <c r="BF568" s="57" t="n">
        <f aca="false">IF(AY568&lt;0,AY568,0)</f>
        <v>-3200</v>
      </c>
      <c r="BG568" s="57" t="n">
        <f aca="false">IF(AZ568&lt;0,AZ568,0)</f>
        <v>-21954.395</v>
      </c>
      <c r="BH568" s="57" t="n">
        <f aca="false">IF(BA568&lt;0,BA568,0)</f>
        <v>0</v>
      </c>
      <c r="BI568" s="57" t="n">
        <f aca="false">IF(BB568&lt;0,BB568,0)</f>
        <v>-500</v>
      </c>
      <c r="BJ568" s="32" t="n">
        <f aca="false">SUM(BE568:BI568)</f>
        <v>-34892.095</v>
      </c>
    </row>
    <row r="569" customFormat="false" ht="12.75" hidden="false" customHeight="false" outlineLevel="0" collapsed="false">
      <c r="B569" s="9" t="n">
        <f aca="false">+MONTH(D569)</f>
        <v>7</v>
      </c>
      <c r="D569" s="2" t="n">
        <v>35992</v>
      </c>
      <c r="E569" s="62" t="n">
        <v>0</v>
      </c>
      <c r="F569" s="62" t="n">
        <v>0</v>
      </c>
      <c r="G569" s="62" t="n">
        <v>75</v>
      </c>
      <c r="H569" s="62" t="n">
        <v>86</v>
      </c>
      <c r="I569" s="50" t="n">
        <f aca="false">AVERAGE(G569:H569)</f>
        <v>80.5</v>
      </c>
      <c r="J569" s="37" t="s">
        <v>72</v>
      </c>
      <c r="K569" s="5" t="n">
        <v>6169</v>
      </c>
      <c r="L569" s="54" t="n">
        <v>17684</v>
      </c>
      <c r="M569" s="54" t="n">
        <v>-7609.7</v>
      </c>
      <c r="N569" s="54" t="n">
        <v>-3200</v>
      </c>
      <c r="O569" s="63"/>
      <c r="P569" s="5" t="n">
        <v>21121</v>
      </c>
      <c r="Q569" s="54" t="n">
        <v>2125</v>
      </c>
      <c r="R569" s="63" t="n">
        <v>-22637.4825</v>
      </c>
      <c r="S569" s="54" t="n">
        <v>0</v>
      </c>
      <c r="T569" s="54"/>
      <c r="U569" s="54" t="n">
        <v>-1.52129375</v>
      </c>
      <c r="V569" s="5" t="n">
        <v>0</v>
      </c>
      <c r="W569" s="54" t="n">
        <v>35930</v>
      </c>
      <c r="X569" s="54" t="n">
        <v>-500</v>
      </c>
      <c r="Y569" s="54" t="n">
        <v>0</v>
      </c>
      <c r="Z569" s="63" t="n">
        <v>-354</v>
      </c>
      <c r="AA569" s="54" t="n">
        <v>0</v>
      </c>
      <c r="AB569" s="53" t="n">
        <f aca="false">SUM(K569:Z569)</f>
        <v>48726.29620625</v>
      </c>
      <c r="AC569" s="54" t="n">
        <v>48727</v>
      </c>
      <c r="AD569" s="54" t="n">
        <v>72164</v>
      </c>
      <c r="AE569" s="54" t="n">
        <v>2689</v>
      </c>
      <c r="AF569" s="54" t="n">
        <v>0</v>
      </c>
      <c r="AG569" s="54" t="n">
        <v>0</v>
      </c>
      <c r="AH569" s="53" t="n">
        <f aca="false">SUM(AC569:AG569)</f>
        <v>123580</v>
      </c>
      <c r="AI569" s="55" t="n">
        <f aca="false">+AB569-L569-Q569</f>
        <v>28917.29620625</v>
      </c>
      <c r="AJ569" s="32" t="n">
        <f aca="false">L569+Q569</f>
        <v>19809</v>
      </c>
      <c r="AK569" s="56" t="s">
        <v>73</v>
      </c>
      <c r="AL569" s="56" t="s">
        <v>73</v>
      </c>
      <c r="AM569" s="56" t="n">
        <v>0</v>
      </c>
      <c r="AN569" s="32" t="n">
        <f aca="false">+AJ569-AM569</f>
        <v>19809</v>
      </c>
      <c r="AO569" s="32" t="n">
        <f aca="false">AC569-AJ569</f>
        <v>28918</v>
      </c>
      <c r="AP569" s="2" t="n">
        <v>35992</v>
      </c>
      <c r="AQ569" s="56" t="s">
        <v>73</v>
      </c>
      <c r="AR569" s="56" t="s">
        <v>73</v>
      </c>
      <c r="AS569" s="56" t="s">
        <v>73</v>
      </c>
      <c r="AX569" s="32" t="n">
        <f aca="false">+M569</f>
        <v>-7609.7</v>
      </c>
      <c r="AY569" s="32" t="n">
        <f aca="false">+N569</f>
        <v>-3200</v>
      </c>
      <c r="AZ569" s="32" t="n">
        <f aca="false">+R569</f>
        <v>-22637.4825</v>
      </c>
      <c r="BA569" s="32" t="n">
        <f aca="false">+'load Info'!S569</f>
        <v>0</v>
      </c>
      <c r="BB569" s="32" t="n">
        <f aca="false">+X569</f>
        <v>-500</v>
      </c>
      <c r="BE569" s="57" t="n">
        <f aca="false">IF(AX569&lt;0,AX569,0)</f>
        <v>-7609.7</v>
      </c>
      <c r="BF569" s="57" t="n">
        <f aca="false">IF(AY569&lt;0,AY569,0)</f>
        <v>-3200</v>
      </c>
      <c r="BG569" s="57" t="n">
        <f aca="false">IF(AZ569&lt;0,AZ569,0)</f>
        <v>-22637.4825</v>
      </c>
      <c r="BH569" s="57" t="n">
        <f aca="false">IF(BA569&lt;0,BA569,0)</f>
        <v>0</v>
      </c>
      <c r="BI569" s="57" t="n">
        <f aca="false">IF(BB569&lt;0,BB569,0)</f>
        <v>-500</v>
      </c>
      <c r="BJ569" s="32" t="n">
        <f aca="false">SUM(BE569:BI569)</f>
        <v>-33947.1825</v>
      </c>
    </row>
    <row r="570" customFormat="false" ht="12.75" hidden="false" customHeight="false" outlineLevel="0" collapsed="false">
      <c r="B570" s="9" t="n">
        <f aca="false">+MONTH(D570)</f>
        <v>7</v>
      </c>
      <c r="D570" s="2" t="n">
        <v>35993</v>
      </c>
      <c r="E570" s="62" t="n">
        <v>0</v>
      </c>
      <c r="F570" s="62" t="n">
        <v>0</v>
      </c>
      <c r="G570" s="62" t="n">
        <v>75</v>
      </c>
      <c r="H570" s="62" t="n">
        <v>85</v>
      </c>
      <c r="I570" s="50" t="n">
        <f aca="false">AVERAGE(G570:H570)</f>
        <v>80</v>
      </c>
      <c r="J570" s="37" t="s">
        <v>72</v>
      </c>
      <c r="K570" s="5" t="n">
        <v>6169</v>
      </c>
      <c r="L570" s="54" t="n">
        <v>17454</v>
      </c>
      <c r="M570" s="54" t="n">
        <v>-6376.7</v>
      </c>
      <c r="N570" s="54" t="n">
        <v>-3200</v>
      </c>
      <c r="O570" s="63"/>
      <c r="P570" s="5" t="n">
        <v>21121</v>
      </c>
      <c r="Q570" s="54" t="n">
        <v>2125</v>
      </c>
      <c r="R570" s="63" t="n">
        <v>-22675.5775</v>
      </c>
      <c r="S570" s="54" t="n">
        <v>0</v>
      </c>
      <c r="T570" s="54"/>
      <c r="U570" s="54" t="n">
        <v>-1.42605625</v>
      </c>
      <c r="V570" s="5" t="n">
        <v>0</v>
      </c>
      <c r="W570" s="54" t="n">
        <v>35930</v>
      </c>
      <c r="X570" s="54" t="n">
        <v>-500</v>
      </c>
      <c r="Y570" s="54" t="n">
        <v>0</v>
      </c>
      <c r="Z570" s="63" t="n">
        <v>-354</v>
      </c>
      <c r="AA570" s="54" t="n">
        <v>0</v>
      </c>
      <c r="AB570" s="53" t="n">
        <f aca="false">SUM(K570:Z570)</f>
        <v>49691.29644375</v>
      </c>
      <c r="AC570" s="54" t="n">
        <v>49691</v>
      </c>
      <c r="AD570" s="54" t="n">
        <v>65593</v>
      </c>
      <c r="AE570" s="54" t="n">
        <v>24647</v>
      </c>
      <c r="AF570" s="54" t="n">
        <v>0</v>
      </c>
      <c r="AG570" s="54" t="n">
        <v>0</v>
      </c>
      <c r="AH570" s="53" t="n">
        <f aca="false">SUM(AC570:AG570)</f>
        <v>139931</v>
      </c>
      <c r="AI570" s="55" t="n">
        <f aca="false">+AB570-L570-Q570</f>
        <v>30112.29644375</v>
      </c>
      <c r="AJ570" s="32" t="n">
        <f aca="false">L570+Q570</f>
        <v>19579</v>
      </c>
      <c r="AK570" s="56" t="s">
        <v>73</v>
      </c>
      <c r="AL570" s="56" t="s">
        <v>73</v>
      </c>
      <c r="AM570" s="56" t="n">
        <v>0</v>
      </c>
      <c r="AN570" s="32" t="n">
        <f aca="false">+AJ570-AM570</f>
        <v>19579</v>
      </c>
      <c r="AO570" s="32" t="n">
        <f aca="false">AC570-AJ570</f>
        <v>30112</v>
      </c>
      <c r="AP570" s="2" t="n">
        <v>35993</v>
      </c>
      <c r="AQ570" s="56" t="s">
        <v>73</v>
      </c>
      <c r="AR570" s="56" t="s">
        <v>73</v>
      </c>
      <c r="AS570" s="56" t="s">
        <v>73</v>
      </c>
      <c r="AX570" s="32" t="n">
        <f aca="false">+M570</f>
        <v>-6376.7</v>
      </c>
      <c r="AY570" s="32" t="n">
        <f aca="false">+N570</f>
        <v>-3200</v>
      </c>
      <c r="AZ570" s="32" t="n">
        <f aca="false">+R570</f>
        <v>-22675.5775</v>
      </c>
      <c r="BA570" s="32" t="n">
        <f aca="false">+'load Info'!S570</f>
        <v>0</v>
      </c>
      <c r="BB570" s="32" t="n">
        <f aca="false">+X570</f>
        <v>-500</v>
      </c>
      <c r="BE570" s="57" t="n">
        <f aca="false">IF(AX570&lt;0,AX570,0)</f>
        <v>-6376.7</v>
      </c>
      <c r="BF570" s="57" t="n">
        <f aca="false">IF(AY570&lt;0,AY570,0)</f>
        <v>-3200</v>
      </c>
      <c r="BG570" s="57" t="n">
        <f aca="false">IF(AZ570&lt;0,AZ570,0)</f>
        <v>-22675.5775</v>
      </c>
      <c r="BH570" s="57" t="n">
        <f aca="false">IF(BA570&lt;0,BA570,0)</f>
        <v>0</v>
      </c>
      <c r="BI570" s="57" t="n">
        <f aca="false">IF(BB570&lt;0,BB570,0)</f>
        <v>-500</v>
      </c>
      <c r="BJ570" s="32" t="n">
        <f aca="false">SUM(BE570:BI570)</f>
        <v>-32752.2775</v>
      </c>
    </row>
    <row r="571" customFormat="false" ht="12.75" hidden="false" customHeight="false" outlineLevel="0" collapsed="false">
      <c r="B571" s="9" t="n">
        <f aca="false">+MONTH(D571)</f>
        <v>7</v>
      </c>
      <c r="D571" s="2" t="n">
        <v>35994</v>
      </c>
      <c r="E571" s="62" t="n">
        <v>0</v>
      </c>
      <c r="F571" s="62" t="n">
        <v>0</v>
      </c>
      <c r="G571" s="62" t="n">
        <v>74</v>
      </c>
      <c r="H571" s="62" t="n">
        <v>84</v>
      </c>
      <c r="I571" s="50" t="n">
        <f aca="false">AVERAGE(G571:H571)</f>
        <v>79</v>
      </c>
      <c r="J571" s="37" t="s">
        <v>72</v>
      </c>
      <c r="K571" s="5" t="n">
        <v>6169</v>
      </c>
      <c r="L571" s="54" t="n">
        <v>18954</v>
      </c>
      <c r="M571" s="54" t="n">
        <v>-9417.7</v>
      </c>
      <c r="N571" s="54" t="n">
        <v>-3200</v>
      </c>
      <c r="O571" s="63"/>
      <c r="P571" s="5" t="n">
        <v>21121</v>
      </c>
      <c r="Q571" s="54" t="n">
        <v>2125</v>
      </c>
      <c r="R571" s="63" t="n">
        <v>-22661.5425</v>
      </c>
      <c r="S571" s="54" t="n">
        <v>0</v>
      </c>
      <c r="T571" s="54"/>
      <c r="U571" s="54" t="n">
        <v>-1.46114375</v>
      </c>
      <c r="V571" s="5" t="n">
        <v>0</v>
      </c>
      <c r="W571" s="54" t="n">
        <v>35930</v>
      </c>
      <c r="X571" s="54" t="n">
        <v>-500</v>
      </c>
      <c r="Y571" s="54" t="n">
        <v>0</v>
      </c>
      <c r="Z571" s="63" t="n">
        <v>-354</v>
      </c>
      <c r="AA571" s="54" t="n">
        <v>0</v>
      </c>
      <c r="AB571" s="53" t="n">
        <f aca="false">SUM(K571:Z571)</f>
        <v>48164.29635625</v>
      </c>
      <c r="AC571" s="54" t="n">
        <v>48165</v>
      </c>
      <c r="AD571" s="54" t="n">
        <v>52081</v>
      </c>
      <c r="AE571" s="54" t="n">
        <v>59</v>
      </c>
      <c r="AF571" s="54" t="n">
        <v>0</v>
      </c>
      <c r="AG571" s="54" t="n">
        <v>0</v>
      </c>
      <c r="AH571" s="53" t="n">
        <f aca="false">SUM(AC571:AG571)</f>
        <v>100305</v>
      </c>
      <c r="AI571" s="55" t="n">
        <f aca="false">+AB571-L571-Q571</f>
        <v>27085.29635625</v>
      </c>
      <c r="AJ571" s="32" t="n">
        <f aca="false">L571+Q571</f>
        <v>21079</v>
      </c>
      <c r="AK571" s="56" t="s">
        <v>73</v>
      </c>
      <c r="AL571" s="56" t="s">
        <v>73</v>
      </c>
      <c r="AM571" s="56" t="n">
        <v>0</v>
      </c>
      <c r="AN571" s="32" t="n">
        <f aca="false">+AJ571-AM571</f>
        <v>21079</v>
      </c>
      <c r="AO571" s="32" t="n">
        <f aca="false">AC571-AJ571</f>
        <v>27086</v>
      </c>
      <c r="AP571" s="2" t="n">
        <v>35994</v>
      </c>
      <c r="AQ571" s="56" t="s">
        <v>73</v>
      </c>
      <c r="AR571" s="56" t="s">
        <v>73</v>
      </c>
      <c r="AS571" s="56" t="s">
        <v>73</v>
      </c>
      <c r="AX571" s="32" t="n">
        <f aca="false">+M571</f>
        <v>-9417.7</v>
      </c>
      <c r="AY571" s="32" t="n">
        <f aca="false">+N571</f>
        <v>-3200</v>
      </c>
      <c r="AZ571" s="32" t="n">
        <f aca="false">+R571</f>
        <v>-22661.5425</v>
      </c>
      <c r="BA571" s="32" t="n">
        <f aca="false">+'load Info'!S571</f>
        <v>0</v>
      </c>
      <c r="BB571" s="32" t="n">
        <f aca="false">+X571</f>
        <v>-500</v>
      </c>
      <c r="BE571" s="57" t="n">
        <f aca="false">IF(AX571&lt;0,AX571,0)</f>
        <v>-9417.7</v>
      </c>
      <c r="BF571" s="57" t="n">
        <f aca="false">IF(AY571&lt;0,AY571,0)</f>
        <v>-3200</v>
      </c>
      <c r="BG571" s="57" t="n">
        <f aca="false">IF(AZ571&lt;0,AZ571,0)</f>
        <v>-22661.5425</v>
      </c>
      <c r="BH571" s="57" t="n">
        <f aca="false">IF(BA571&lt;0,BA571,0)</f>
        <v>0</v>
      </c>
      <c r="BI571" s="57" t="n">
        <f aca="false">IF(BB571&lt;0,BB571,0)</f>
        <v>-500</v>
      </c>
      <c r="BJ571" s="32" t="n">
        <f aca="false">SUM(BE571:BI571)</f>
        <v>-35779.2425</v>
      </c>
    </row>
    <row r="572" customFormat="false" ht="12.75" hidden="false" customHeight="false" outlineLevel="0" collapsed="false">
      <c r="B572" s="9" t="n">
        <f aca="false">+MONTH(D572)</f>
        <v>7</v>
      </c>
      <c r="D572" s="2" t="n">
        <v>35995</v>
      </c>
      <c r="E572" s="62" t="n">
        <v>0</v>
      </c>
      <c r="F572" s="62" t="n">
        <v>0</v>
      </c>
      <c r="G572" s="62" t="n">
        <v>72</v>
      </c>
      <c r="H572" s="62" t="n">
        <v>92</v>
      </c>
      <c r="I572" s="50" t="n">
        <f aca="false">AVERAGE(G572:H572)</f>
        <v>82</v>
      </c>
      <c r="J572" s="37" t="s">
        <v>72</v>
      </c>
      <c r="K572" s="5" t="n">
        <v>6169</v>
      </c>
      <c r="L572" s="54" t="n">
        <v>18953</v>
      </c>
      <c r="M572" s="54" t="n">
        <v>-7225.7</v>
      </c>
      <c r="N572" s="54" t="n">
        <v>-3200</v>
      </c>
      <c r="O572" s="63"/>
      <c r="P572" s="5" t="n">
        <v>21121</v>
      </c>
      <c r="Q572" s="54" t="n">
        <v>2125</v>
      </c>
      <c r="R572" s="63" t="n">
        <v>-22688.61</v>
      </c>
      <c r="S572" s="54" t="n">
        <v>0</v>
      </c>
      <c r="T572" s="54"/>
      <c r="U572" s="54" t="n">
        <v>-1.393475</v>
      </c>
      <c r="V572" s="5" t="n">
        <v>0</v>
      </c>
      <c r="W572" s="54" t="n">
        <v>35930</v>
      </c>
      <c r="X572" s="54" t="n">
        <v>-500</v>
      </c>
      <c r="Y572" s="54" t="n">
        <v>0</v>
      </c>
      <c r="Z572" s="63" t="n">
        <v>-354</v>
      </c>
      <c r="AA572" s="54" t="n">
        <v>0</v>
      </c>
      <c r="AB572" s="53" t="n">
        <f aca="false">SUM(K572:Z572)</f>
        <v>50328.296525</v>
      </c>
      <c r="AC572" s="54" t="n">
        <v>50329</v>
      </c>
      <c r="AD572" s="54" t="n">
        <v>73416</v>
      </c>
      <c r="AE572" s="54" t="n">
        <v>24408</v>
      </c>
      <c r="AF572" s="54" t="n">
        <v>0</v>
      </c>
      <c r="AG572" s="54" t="n">
        <v>0</v>
      </c>
      <c r="AH572" s="53" t="n">
        <f aca="false">SUM(AC572:AG572)</f>
        <v>148153</v>
      </c>
      <c r="AI572" s="55" t="n">
        <f aca="false">+AB572-L572-Q572</f>
        <v>29250.296525</v>
      </c>
      <c r="AJ572" s="32" t="n">
        <f aca="false">L572+Q572</f>
        <v>21078</v>
      </c>
      <c r="AK572" s="56" t="s">
        <v>73</v>
      </c>
      <c r="AL572" s="56" t="s">
        <v>73</v>
      </c>
      <c r="AM572" s="56" t="n">
        <v>0</v>
      </c>
      <c r="AN572" s="32" t="n">
        <f aca="false">+AJ572-AM572</f>
        <v>21078</v>
      </c>
      <c r="AO572" s="32" t="n">
        <f aca="false">AC572-AJ572</f>
        <v>29251</v>
      </c>
      <c r="AP572" s="2" t="n">
        <v>35995</v>
      </c>
      <c r="AQ572" s="56" t="s">
        <v>73</v>
      </c>
      <c r="AR572" s="56" t="s">
        <v>73</v>
      </c>
      <c r="AS572" s="56" t="s">
        <v>73</v>
      </c>
      <c r="AX572" s="32" t="n">
        <f aca="false">+M572</f>
        <v>-7225.7</v>
      </c>
      <c r="AY572" s="32" t="n">
        <f aca="false">+N572</f>
        <v>-3200</v>
      </c>
      <c r="AZ572" s="32" t="n">
        <f aca="false">+R572</f>
        <v>-22688.61</v>
      </c>
      <c r="BA572" s="32" t="n">
        <f aca="false">+'load Info'!S572</f>
        <v>0</v>
      </c>
      <c r="BB572" s="32" t="n">
        <f aca="false">+X572</f>
        <v>-500</v>
      </c>
      <c r="BE572" s="57" t="n">
        <f aca="false">IF(AX572&lt;0,AX572,0)</f>
        <v>-7225.7</v>
      </c>
      <c r="BF572" s="57" t="n">
        <f aca="false">IF(AY572&lt;0,AY572,0)</f>
        <v>-3200</v>
      </c>
      <c r="BG572" s="57" t="n">
        <f aca="false">IF(AZ572&lt;0,AZ572,0)</f>
        <v>-22688.61</v>
      </c>
      <c r="BH572" s="57" t="n">
        <f aca="false">IF(BA572&lt;0,BA572,0)</f>
        <v>0</v>
      </c>
      <c r="BI572" s="57" t="n">
        <f aca="false">IF(BB572&lt;0,BB572,0)</f>
        <v>-500</v>
      </c>
      <c r="BJ572" s="32" t="n">
        <f aca="false">SUM(BE572:BI572)</f>
        <v>-33614.31</v>
      </c>
    </row>
    <row r="573" customFormat="false" ht="12.75" hidden="false" customHeight="false" outlineLevel="0" collapsed="false">
      <c r="B573" s="9" t="n">
        <f aca="false">+MONTH(D573)</f>
        <v>7</v>
      </c>
      <c r="D573" s="2" t="n">
        <v>35996</v>
      </c>
      <c r="E573" s="62" t="n">
        <v>0</v>
      </c>
      <c r="F573" s="62" t="n">
        <v>0</v>
      </c>
      <c r="G573" s="62" t="n">
        <v>78</v>
      </c>
      <c r="H573" s="62" t="n">
        <v>95</v>
      </c>
      <c r="I573" s="50" t="n">
        <f aca="false">AVERAGE(G573:H573)</f>
        <v>86.5</v>
      </c>
      <c r="J573" s="37" t="s">
        <v>72</v>
      </c>
      <c r="K573" s="5" t="n">
        <v>6169</v>
      </c>
      <c r="L573" s="54" t="n">
        <v>18953</v>
      </c>
      <c r="M573" s="54" t="n">
        <v>-3272.7</v>
      </c>
      <c r="N573" s="54" t="n">
        <v>-3200</v>
      </c>
      <c r="O573" s="63"/>
      <c r="P573" s="5" t="n">
        <v>21121</v>
      </c>
      <c r="Q573" s="54" t="n">
        <v>2125</v>
      </c>
      <c r="R573" s="63" t="n">
        <v>-22633.4725</v>
      </c>
      <c r="S573" s="54" t="n">
        <v>0</v>
      </c>
      <c r="T573" s="54"/>
      <c r="U573" s="54" t="n">
        <v>-1.53131875</v>
      </c>
      <c r="V573" s="5" t="n">
        <v>0</v>
      </c>
      <c r="W573" s="54" t="n">
        <v>35930</v>
      </c>
      <c r="X573" s="54" t="n">
        <v>-500</v>
      </c>
      <c r="Y573" s="54" t="n">
        <v>0</v>
      </c>
      <c r="Z573" s="63" t="n">
        <v>-354</v>
      </c>
      <c r="AA573" s="54" t="n">
        <v>0</v>
      </c>
      <c r="AB573" s="53" t="n">
        <f aca="false">SUM(K573:Z573)</f>
        <v>54336.29618125</v>
      </c>
      <c r="AC573" s="54" t="n">
        <v>54611</v>
      </c>
      <c r="AD573" s="54" t="n">
        <v>111593</v>
      </c>
      <c r="AE573" s="54" t="n">
        <v>39524</v>
      </c>
      <c r="AF573" s="54" t="n">
        <v>0</v>
      </c>
      <c r="AG573" s="54" t="n">
        <v>0</v>
      </c>
      <c r="AH573" s="53" t="n">
        <f aca="false">SUM(AC573:AG573)</f>
        <v>205728</v>
      </c>
      <c r="AI573" s="55" t="n">
        <f aca="false">+AB573-L573-Q573</f>
        <v>33258.29618125</v>
      </c>
      <c r="AJ573" s="32" t="n">
        <f aca="false">L573+Q573</f>
        <v>21078</v>
      </c>
      <c r="AK573" s="56" t="s">
        <v>73</v>
      </c>
      <c r="AL573" s="56" t="s">
        <v>73</v>
      </c>
      <c r="AM573" s="56" t="n">
        <v>0</v>
      </c>
      <c r="AN573" s="32" t="n">
        <f aca="false">+AJ573-AM573</f>
        <v>21078</v>
      </c>
      <c r="AO573" s="32" t="n">
        <f aca="false">AC573-AJ573</f>
        <v>33533</v>
      </c>
      <c r="AP573" s="2" t="n">
        <v>35996</v>
      </c>
      <c r="AQ573" s="56" t="s">
        <v>73</v>
      </c>
      <c r="AR573" s="56" t="s">
        <v>73</v>
      </c>
      <c r="AS573" s="56" t="s">
        <v>73</v>
      </c>
      <c r="AX573" s="32" t="n">
        <f aca="false">+M573</f>
        <v>-3272.7</v>
      </c>
      <c r="AY573" s="32" t="n">
        <f aca="false">+N573</f>
        <v>-3200</v>
      </c>
      <c r="AZ573" s="32" t="n">
        <f aca="false">+R573</f>
        <v>-22633.4725</v>
      </c>
      <c r="BA573" s="32" t="n">
        <f aca="false">+'load Info'!S573</f>
        <v>0</v>
      </c>
      <c r="BB573" s="32" t="n">
        <f aca="false">+X573</f>
        <v>-500</v>
      </c>
      <c r="BE573" s="57" t="n">
        <f aca="false">IF(AX573&lt;0,AX573,0)</f>
        <v>-3272.7</v>
      </c>
      <c r="BF573" s="57" t="n">
        <f aca="false">IF(AY573&lt;0,AY573,0)</f>
        <v>-3200</v>
      </c>
      <c r="BG573" s="57" t="n">
        <f aca="false">IF(AZ573&lt;0,AZ573,0)</f>
        <v>-22633.4725</v>
      </c>
      <c r="BH573" s="57" t="n">
        <f aca="false">IF(BA573&lt;0,BA573,0)</f>
        <v>0</v>
      </c>
      <c r="BI573" s="57" t="n">
        <f aca="false">IF(BB573&lt;0,BB573,0)</f>
        <v>-500</v>
      </c>
      <c r="BJ573" s="32" t="n">
        <f aca="false">SUM(BE573:BI573)</f>
        <v>-29606.1725</v>
      </c>
    </row>
    <row r="574" customFormat="false" ht="12.75" hidden="false" customHeight="false" outlineLevel="0" collapsed="false">
      <c r="B574" s="9" t="n">
        <f aca="false">+MONTH(D574)</f>
        <v>7</v>
      </c>
      <c r="D574" s="2" t="n">
        <v>35997</v>
      </c>
      <c r="E574" s="62" t="n">
        <v>0</v>
      </c>
      <c r="F574" s="62" t="n">
        <v>0</v>
      </c>
      <c r="G574" s="62" t="n">
        <v>78</v>
      </c>
      <c r="H574" s="62" t="n">
        <v>94</v>
      </c>
      <c r="I574" s="50" t="n">
        <f aca="false">AVERAGE(G574:H574)</f>
        <v>86</v>
      </c>
      <c r="J574" s="37" t="s">
        <v>72</v>
      </c>
      <c r="K574" s="5" t="n">
        <v>6169</v>
      </c>
      <c r="L574" s="54" t="n">
        <v>24804</v>
      </c>
      <c r="M574" s="54" t="n">
        <v>-13691.7</v>
      </c>
      <c r="N574" s="54" t="n">
        <v>-3200</v>
      </c>
      <c r="O574" s="63"/>
      <c r="P574" s="5" t="n">
        <v>13513</v>
      </c>
      <c r="Q574" s="54" t="n">
        <v>2125</v>
      </c>
      <c r="R574" s="63" t="n">
        <v>-10138.285</v>
      </c>
      <c r="S574" s="54" t="n">
        <v>0</v>
      </c>
      <c r="T574" s="54"/>
      <c r="U574" s="54" t="n">
        <v>-13.7492875</v>
      </c>
      <c r="V574" s="5" t="n">
        <v>0</v>
      </c>
      <c r="W574" s="54" t="n">
        <v>35930</v>
      </c>
      <c r="X574" s="54" t="n">
        <v>-500</v>
      </c>
      <c r="Y574" s="54" t="n">
        <v>0</v>
      </c>
      <c r="Z574" s="63" t="n">
        <v>-354</v>
      </c>
      <c r="AA574" s="54" t="n">
        <v>0</v>
      </c>
      <c r="AB574" s="53" t="n">
        <f aca="false">SUM(K574:Z574)</f>
        <v>54643.2657125</v>
      </c>
      <c r="AC574" s="54" t="n">
        <v>53792</v>
      </c>
      <c r="AD574" s="54" t="n">
        <v>79880</v>
      </c>
      <c r="AE574" s="54" t="n">
        <v>33533</v>
      </c>
      <c r="AF574" s="54" t="n">
        <v>0</v>
      </c>
      <c r="AG574" s="54" t="n">
        <v>0</v>
      </c>
      <c r="AH574" s="53" t="n">
        <f aca="false">SUM(AC574:AG574)</f>
        <v>167205</v>
      </c>
      <c r="AI574" s="55" t="n">
        <f aca="false">+AB574-L574-Q574</f>
        <v>27714.2657125</v>
      </c>
      <c r="AJ574" s="32" t="n">
        <f aca="false">L574+Q574</f>
        <v>26929</v>
      </c>
      <c r="AK574" s="56" t="s">
        <v>73</v>
      </c>
      <c r="AL574" s="56" t="s">
        <v>73</v>
      </c>
      <c r="AM574" s="56" t="n">
        <v>0</v>
      </c>
      <c r="AN574" s="32" t="n">
        <f aca="false">+AJ574-AM574</f>
        <v>26929</v>
      </c>
      <c r="AO574" s="32" t="n">
        <f aca="false">AC574-AJ574</f>
        <v>26863</v>
      </c>
      <c r="AP574" s="2" t="n">
        <v>35997</v>
      </c>
      <c r="AQ574" s="56" t="s">
        <v>73</v>
      </c>
      <c r="AR574" s="56" t="s">
        <v>73</v>
      </c>
      <c r="AS574" s="56" t="s">
        <v>73</v>
      </c>
      <c r="AX574" s="32" t="n">
        <f aca="false">+M574</f>
        <v>-13691.7</v>
      </c>
      <c r="AY574" s="32" t="n">
        <f aca="false">+N574</f>
        <v>-3200</v>
      </c>
      <c r="AZ574" s="32" t="n">
        <f aca="false">+R574</f>
        <v>-10138.285</v>
      </c>
      <c r="BA574" s="32" t="n">
        <f aca="false">+'load Info'!S574</f>
        <v>0</v>
      </c>
      <c r="BB574" s="32" t="n">
        <f aca="false">+X574</f>
        <v>-500</v>
      </c>
      <c r="BE574" s="57" t="n">
        <f aca="false">IF(AX574&lt;0,AX574,0)</f>
        <v>-13691.7</v>
      </c>
      <c r="BF574" s="57" t="n">
        <f aca="false">IF(AY574&lt;0,AY574,0)</f>
        <v>-3200</v>
      </c>
      <c r="BG574" s="57" t="n">
        <f aca="false">IF(AZ574&lt;0,AZ574,0)</f>
        <v>-10138.285</v>
      </c>
      <c r="BH574" s="57" t="n">
        <f aca="false">IF(BA574&lt;0,BA574,0)</f>
        <v>0</v>
      </c>
      <c r="BI574" s="57" t="n">
        <f aca="false">IF(BB574&lt;0,BB574,0)</f>
        <v>-500</v>
      </c>
      <c r="BJ574" s="32" t="n">
        <f aca="false">SUM(BE574:BI574)</f>
        <v>-27529.985</v>
      </c>
    </row>
    <row r="575" customFormat="false" ht="12.75" hidden="false" customHeight="false" outlineLevel="0" collapsed="false">
      <c r="B575" s="9" t="n">
        <f aca="false">+MONTH(D575)</f>
        <v>7</v>
      </c>
      <c r="D575" s="2" t="n">
        <v>35998</v>
      </c>
      <c r="E575" s="62" t="n">
        <v>0</v>
      </c>
      <c r="F575" s="62" t="n">
        <v>0</v>
      </c>
      <c r="G575" s="62" t="n">
        <v>82</v>
      </c>
      <c r="H575" s="62" t="n">
        <v>98</v>
      </c>
      <c r="I575" s="50" t="n">
        <f aca="false">AVERAGE(G575:H575)</f>
        <v>90</v>
      </c>
      <c r="J575" s="37" t="s">
        <v>72</v>
      </c>
      <c r="K575" s="5" t="n">
        <v>6169</v>
      </c>
      <c r="L575" s="54" t="n">
        <v>24804</v>
      </c>
      <c r="M575" s="54" t="n">
        <v>-11799.7</v>
      </c>
      <c r="N575" s="54" t="n">
        <v>-3200</v>
      </c>
      <c r="O575" s="63"/>
      <c r="P575" s="5" t="n">
        <v>13513</v>
      </c>
      <c r="Q575" s="54" t="n">
        <v>2125</v>
      </c>
      <c r="R575" s="63" t="n">
        <v>-12153.31</v>
      </c>
      <c r="S575" s="54" t="n">
        <v>0</v>
      </c>
      <c r="T575" s="54"/>
      <c r="U575" s="54" t="n">
        <v>-8.711725</v>
      </c>
      <c r="V575" s="5" t="n">
        <v>0</v>
      </c>
      <c r="W575" s="54" t="n">
        <v>35930</v>
      </c>
      <c r="X575" s="54" t="n">
        <v>-500</v>
      </c>
      <c r="Y575" s="54" t="n">
        <v>0</v>
      </c>
      <c r="Z575" s="63" t="n">
        <v>-354</v>
      </c>
      <c r="AA575" s="54" t="n">
        <v>0</v>
      </c>
      <c r="AB575" s="53" t="n">
        <f aca="false">SUM(K575:Z575)</f>
        <v>54525.278275</v>
      </c>
      <c r="AC575" s="54" t="n">
        <v>53775</v>
      </c>
      <c r="AD575" s="54" t="n">
        <v>89553</v>
      </c>
      <c r="AE575" s="54" t="n">
        <v>19910</v>
      </c>
      <c r="AF575" s="54" t="n">
        <v>0</v>
      </c>
      <c r="AG575" s="54" t="n">
        <v>0</v>
      </c>
      <c r="AH575" s="53" t="n">
        <f aca="false">SUM(AC575:AG575)</f>
        <v>163238</v>
      </c>
      <c r="AI575" s="55" t="n">
        <f aca="false">+AB575-L575-Q575</f>
        <v>27596.278275</v>
      </c>
      <c r="AJ575" s="32" t="n">
        <f aca="false">L575+Q575</f>
        <v>26929</v>
      </c>
      <c r="AK575" s="56" t="s">
        <v>73</v>
      </c>
      <c r="AL575" s="56" t="s">
        <v>73</v>
      </c>
      <c r="AM575" s="56" t="n">
        <v>0</v>
      </c>
      <c r="AN575" s="32" t="n">
        <f aca="false">+AJ575-AM575</f>
        <v>26929</v>
      </c>
      <c r="AO575" s="32" t="n">
        <f aca="false">AC575-AJ575</f>
        <v>26846</v>
      </c>
      <c r="AP575" s="2" t="n">
        <v>35998</v>
      </c>
      <c r="AQ575" s="56" t="s">
        <v>73</v>
      </c>
      <c r="AR575" s="56" t="s">
        <v>73</v>
      </c>
      <c r="AS575" s="56" t="s">
        <v>73</v>
      </c>
      <c r="AX575" s="32" t="n">
        <f aca="false">+M575</f>
        <v>-11799.7</v>
      </c>
      <c r="AY575" s="32" t="n">
        <f aca="false">+N575</f>
        <v>-3200</v>
      </c>
      <c r="AZ575" s="32" t="n">
        <f aca="false">+R575</f>
        <v>-12153.31</v>
      </c>
      <c r="BA575" s="32" t="n">
        <f aca="false">+'load Info'!S575</f>
        <v>0</v>
      </c>
      <c r="BB575" s="32" t="n">
        <f aca="false">+X575</f>
        <v>-500</v>
      </c>
      <c r="BE575" s="57" t="n">
        <f aca="false">IF(AX575&lt;0,AX575,0)</f>
        <v>-11799.7</v>
      </c>
      <c r="BF575" s="57" t="n">
        <f aca="false">IF(AY575&lt;0,AY575,0)</f>
        <v>-3200</v>
      </c>
      <c r="BG575" s="57" t="n">
        <f aca="false">IF(AZ575&lt;0,AZ575,0)</f>
        <v>-12153.31</v>
      </c>
      <c r="BH575" s="57" t="n">
        <f aca="false">IF(BA575&lt;0,BA575,0)</f>
        <v>0</v>
      </c>
      <c r="BI575" s="57" t="n">
        <f aca="false">IF(BB575&lt;0,BB575,0)</f>
        <v>-500</v>
      </c>
      <c r="BJ575" s="32" t="n">
        <f aca="false">SUM(BE575:BI575)</f>
        <v>-27653.01</v>
      </c>
    </row>
    <row r="576" customFormat="false" ht="12.75" hidden="false" customHeight="false" outlineLevel="0" collapsed="false">
      <c r="B576" s="9" t="n">
        <f aca="false">+MONTH(D576)</f>
        <v>7</v>
      </c>
      <c r="D576" s="2" t="n">
        <v>35999</v>
      </c>
      <c r="E576" s="62" t="n">
        <v>0</v>
      </c>
      <c r="F576" s="62" t="n">
        <v>0</v>
      </c>
      <c r="G576" s="62" t="n">
        <v>76</v>
      </c>
      <c r="H576" s="62" t="n">
        <v>97</v>
      </c>
      <c r="I576" s="50" t="n">
        <f aca="false">AVERAGE(G576:H576)</f>
        <v>86.5</v>
      </c>
      <c r="J576" s="37" t="s">
        <v>72</v>
      </c>
      <c r="K576" s="5" t="n">
        <v>6169</v>
      </c>
      <c r="L576" s="54" t="n">
        <v>26290</v>
      </c>
      <c r="M576" s="54" t="n">
        <v>-21893.7</v>
      </c>
      <c r="N576" s="54" t="n">
        <v>-3200</v>
      </c>
      <c r="O576" s="63"/>
      <c r="P576" s="5" t="n">
        <v>13513</v>
      </c>
      <c r="Q576" s="54" t="n">
        <v>2125</v>
      </c>
      <c r="R576" s="63" t="n">
        <v>-10388.91</v>
      </c>
      <c r="S576" s="54" t="n">
        <v>0</v>
      </c>
      <c r="T576" s="54"/>
      <c r="U576" s="54" t="n">
        <v>-13.122725</v>
      </c>
      <c r="V576" s="5" t="n">
        <v>0</v>
      </c>
      <c r="W576" s="54" t="n">
        <v>35930</v>
      </c>
      <c r="X576" s="54" t="n">
        <v>-500</v>
      </c>
      <c r="Y576" s="54" t="n">
        <v>0</v>
      </c>
      <c r="Z576" s="63" t="n">
        <v>-354</v>
      </c>
      <c r="AA576" s="54" t="n">
        <v>0</v>
      </c>
      <c r="AB576" s="53" t="n">
        <f aca="false">SUM(K576:Z576)</f>
        <v>47677.267275</v>
      </c>
      <c r="AC576" s="54" t="n">
        <v>47364</v>
      </c>
      <c r="AD576" s="54" t="n">
        <v>79110</v>
      </c>
      <c r="AE576" s="54" t="n">
        <v>105</v>
      </c>
      <c r="AF576" s="54" t="n">
        <v>0</v>
      </c>
      <c r="AG576" s="54" t="n">
        <v>0</v>
      </c>
      <c r="AH576" s="53" t="n">
        <f aca="false">SUM(AC576:AG576)</f>
        <v>126579</v>
      </c>
      <c r="AI576" s="55" t="n">
        <f aca="false">+AB576-L576-Q576</f>
        <v>19262.267275</v>
      </c>
      <c r="AJ576" s="32" t="n">
        <f aca="false">L576+Q576</f>
        <v>28415</v>
      </c>
      <c r="AK576" s="56" t="s">
        <v>73</v>
      </c>
      <c r="AL576" s="56" t="s">
        <v>73</v>
      </c>
      <c r="AM576" s="56" t="n">
        <v>0</v>
      </c>
      <c r="AN576" s="32" t="n">
        <f aca="false">+AJ576-AM576</f>
        <v>28415</v>
      </c>
      <c r="AO576" s="32" t="n">
        <f aca="false">AC576-AJ576</f>
        <v>18949</v>
      </c>
      <c r="AP576" s="2" t="n">
        <v>35999</v>
      </c>
      <c r="AQ576" s="56" t="s">
        <v>73</v>
      </c>
      <c r="AR576" s="56" t="s">
        <v>73</v>
      </c>
      <c r="AS576" s="56" t="s">
        <v>73</v>
      </c>
      <c r="AX576" s="32" t="n">
        <f aca="false">+M576</f>
        <v>-21893.7</v>
      </c>
      <c r="AY576" s="32" t="n">
        <f aca="false">+N576</f>
        <v>-3200</v>
      </c>
      <c r="AZ576" s="32" t="n">
        <f aca="false">+R576</f>
        <v>-10388.91</v>
      </c>
      <c r="BA576" s="32" t="n">
        <f aca="false">+'load Info'!S576</f>
        <v>0</v>
      </c>
      <c r="BB576" s="32" t="n">
        <f aca="false">+X576</f>
        <v>-500</v>
      </c>
      <c r="BE576" s="57" t="n">
        <f aca="false">IF(AX576&lt;0,AX576,0)</f>
        <v>-21893.7</v>
      </c>
      <c r="BF576" s="57" t="n">
        <f aca="false">IF(AY576&lt;0,AY576,0)</f>
        <v>-3200</v>
      </c>
      <c r="BG576" s="57" t="n">
        <f aca="false">IF(AZ576&lt;0,AZ576,0)</f>
        <v>-10388.91</v>
      </c>
      <c r="BH576" s="57" t="n">
        <f aca="false">IF(BA576&lt;0,BA576,0)</f>
        <v>0</v>
      </c>
      <c r="BI576" s="57" t="n">
        <f aca="false">IF(BB576&lt;0,BB576,0)</f>
        <v>-500</v>
      </c>
      <c r="BJ576" s="32" t="n">
        <f aca="false">SUM(BE576:BI576)</f>
        <v>-35982.61</v>
      </c>
    </row>
    <row r="577" customFormat="false" ht="12.75" hidden="false" customHeight="false" outlineLevel="0" collapsed="false">
      <c r="B577" s="9" t="n">
        <f aca="false">+MONTH(D577)</f>
        <v>7</v>
      </c>
      <c r="D577" s="2" t="n">
        <v>36000</v>
      </c>
      <c r="E577" s="62" t="n">
        <v>0</v>
      </c>
      <c r="F577" s="62" t="n">
        <v>0</v>
      </c>
      <c r="G577" s="62" t="n">
        <v>76</v>
      </c>
      <c r="H577" s="62" t="n">
        <v>87</v>
      </c>
      <c r="I577" s="50" t="n">
        <f aca="false">AVERAGE(G577:H577)</f>
        <v>81.5</v>
      </c>
      <c r="J577" s="37" t="s">
        <v>72</v>
      </c>
      <c r="K577" s="5" t="n">
        <v>6169</v>
      </c>
      <c r="L577" s="54" t="n">
        <v>27259</v>
      </c>
      <c r="M577" s="54" t="n">
        <v>-21257.7</v>
      </c>
      <c r="N577" s="54" t="n">
        <v>-3200</v>
      </c>
      <c r="O577" s="63"/>
      <c r="P577" s="5" t="n">
        <v>13513</v>
      </c>
      <c r="Q577" s="54" t="n">
        <v>2125</v>
      </c>
      <c r="R577" s="63" t="n">
        <v>-12146.2925</v>
      </c>
      <c r="S577" s="54" t="n">
        <v>0</v>
      </c>
      <c r="T577" s="54"/>
      <c r="U577" s="54" t="n">
        <v>-8.72926875</v>
      </c>
      <c r="V577" s="5" t="n">
        <v>0</v>
      </c>
      <c r="W577" s="54" t="n">
        <v>35930</v>
      </c>
      <c r="X577" s="54" t="n">
        <v>-500</v>
      </c>
      <c r="Y577" s="54" t="n">
        <v>0</v>
      </c>
      <c r="Z577" s="63" t="n">
        <v>-354</v>
      </c>
      <c r="AA577" s="54" t="n">
        <v>0</v>
      </c>
      <c r="AB577" s="53" t="n">
        <f aca="false">SUM(K577:Z577)</f>
        <v>47529.27823125</v>
      </c>
      <c r="AC577" s="54" t="n">
        <v>48476</v>
      </c>
      <c r="AD577" s="54" t="n">
        <v>73350</v>
      </c>
      <c r="AE577" s="54" t="n">
        <v>29547</v>
      </c>
      <c r="AF577" s="54" t="n">
        <v>0</v>
      </c>
      <c r="AG577" s="54" t="n">
        <v>0</v>
      </c>
      <c r="AH577" s="53" t="n">
        <f aca="false">SUM(AC577:AG577)</f>
        <v>151373</v>
      </c>
      <c r="AI577" s="55" t="n">
        <f aca="false">+AB577-L577-Q577</f>
        <v>18145.27823125</v>
      </c>
      <c r="AJ577" s="32" t="n">
        <f aca="false">L577+Q577</f>
        <v>29384</v>
      </c>
      <c r="AK577" s="56" t="s">
        <v>73</v>
      </c>
      <c r="AL577" s="56" t="s">
        <v>73</v>
      </c>
      <c r="AM577" s="56" t="n">
        <v>0</v>
      </c>
      <c r="AN577" s="32" t="n">
        <f aca="false">+AJ577-AM577</f>
        <v>29384</v>
      </c>
      <c r="AO577" s="32" t="n">
        <f aca="false">AC577-AJ577</f>
        <v>19092</v>
      </c>
      <c r="AP577" s="2" t="n">
        <v>36000</v>
      </c>
      <c r="AQ577" s="56" t="s">
        <v>73</v>
      </c>
      <c r="AR577" s="56" t="s">
        <v>73</v>
      </c>
      <c r="AS577" s="56" t="s">
        <v>73</v>
      </c>
      <c r="AX577" s="32" t="n">
        <f aca="false">+M577</f>
        <v>-21257.7</v>
      </c>
      <c r="AY577" s="32" t="n">
        <f aca="false">+N577</f>
        <v>-3200</v>
      </c>
      <c r="AZ577" s="32" t="n">
        <f aca="false">+R577</f>
        <v>-12146.2925</v>
      </c>
      <c r="BA577" s="32" t="n">
        <f aca="false">+'load Info'!S577</f>
        <v>0</v>
      </c>
      <c r="BB577" s="32" t="n">
        <f aca="false">+X577</f>
        <v>-500</v>
      </c>
      <c r="BE577" s="57" t="n">
        <f aca="false">IF(AX577&lt;0,AX577,0)</f>
        <v>-21257.7</v>
      </c>
      <c r="BF577" s="57" t="n">
        <f aca="false">IF(AY577&lt;0,AY577,0)</f>
        <v>-3200</v>
      </c>
      <c r="BG577" s="57" t="n">
        <f aca="false">IF(AZ577&lt;0,AZ577,0)</f>
        <v>-12146.2925</v>
      </c>
      <c r="BH577" s="57" t="n">
        <f aca="false">IF(BA577&lt;0,BA577,0)</f>
        <v>0</v>
      </c>
      <c r="BI577" s="57" t="n">
        <f aca="false">IF(BB577&lt;0,BB577,0)</f>
        <v>-500</v>
      </c>
      <c r="BJ577" s="32" t="n">
        <f aca="false">SUM(BE577:BI577)</f>
        <v>-37103.9925</v>
      </c>
    </row>
    <row r="578" customFormat="false" ht="12.75" hidden="false" customHeight="false" outlineLevel="0" collapsed="false">
      <c r="B578" s="9" t="n">
        <f aca="false">+MONTH(D578)</f>
        <v>7</v>
      </c>
      <c r="D578" s="2" t="n">
        <v>36001</v>
      </c>
      <c r="E578" s="62" t="n">
        <v>0</v>
      </c>
      <c r="F578" s="62" t="n">
        <v>0</v>
      </c>
      <c r="G578" s="62" t="n">
        <v>71</v>
      </c>
      <c r="H578" s="62" t="n">
        <v>84</v>
      </c>
      <c r="I578" s="50" t="n">
        <f aca="false">AVERAGE(G578:H578)</f>
        <v>77.5</v>
      </c>
      <c r="J578" s="37" t="s">
        <v>72</v>
      </c>
      <c r="K578" s="5" t="n">
        <v>6169</v>
      </c>
      <c r="L578" s="54" t="n">
        <v>27110</v>
      </c>
      <c r="M578" s="54" t="n">
        <v>-26429.7</v>
      </c>
      <c r="N578" s="54" t="n">
        <v>-3200</v>
      </c>
      <c r="O578" s="63"/>
      <c r="P578" s="5" t="n">
        <v>13513</v>
      </c>
      <c r="Q578" s="54" t="n">
        <v>2125</v>
      </c>
      <c r="R578" s="63" t="n">
        <v>-12605.4375</v>
      </c>
      <c r="S578" s="54" t="n">
        <v>0</v>
      </c>
      <c r="T578" s="54"/>
      <c r="U578" s="54" t="n">
        <v>-7.58140625</v>
      </c>
      <c r="V578" s="5" t="n">
        <v>0</v>
      </c>
      <c r="W578" s="54" t="n">
        <v>35930</v>
      </c>
      <c r="X578" s="54" t="n">
        <v>-500</v>
      </c>
      <c r="Y578" s="54" t="n">
        <v>0</v>
      </c>
      <c r="Z578" s="63" t="n">
        <v>-354</v>
      </c>
      <c r="AA578" s="54" t="n">
        <v>0</v>
      </c>
      <c r="AB578" s="53" t="n">
        <f aca="false">SUM(K578:Z578)</f>
        <v>41750.28109375</v>
      </c>
      <c r="AC578" s="54" t="n">
        <v>39990</v>
      </c>
      <c r="AD578" s="54" t="n">
        <v>372</v>
      </c>
      <c r="AE578" s="54" t="n">
        <v>24</v>
      </c>
      <c r="AF578" s="54" t="n">
        <v>0</v>
      </c>
      <c r="AG578" s="54" t="n">
        <v>0</v>
      </c>
      <c r="AH578" s="53" t="n">
        <f aca="false">SUM(AC578:AG578)</f>
        <v>40386</v>
      </c>
      <c r="AI578" s="55" t="n">
        <f aca="false">+AB578-L578-Q578</f>
        <v>12515.28109375</v>
      </c>
      <c r="AJ578" s="32" t="n">
        <f aca="false">L578+Q578</f>
        <v>29235</v>
      </c>
      <c r="AK578" s="56" t="s">
        <v>73</v>
      </c>
      <c r="AL578" s="56" t="s">
        <v>73</v>
      </c>
      <c r="AM578" s="56" t="n">
        <v>0</v>
      </c>
      <c r="AN578" s="32" t="n">
        <f aca="false">+AJ578-AM578</f>
        <v>29235</v>
      </c>
      <c r="AO578" s="32" t="n">
        <f aca="false">AC578-AJ578</f>
        <v>10755</v>
      </c>
      <c r="AP578" s="2" t="n">
        <v>36001</v>
      </c>
      <c r="AQ578" s="56" t="s">
        <v>73</v>
      </c>
      <c r="AR578" s="56" t="s">
        <v>73</v>
      </c>
      <c r="AS578" s="56" t="s">
        <v>73</v>
      </c>
      <c r="AX578" s="32" t="n">
        <f aca="false">+M578</f>
        <v>-26429.7</v>
      </c>
      <c r="AY578" s="32" t="n">
        <f aca="false">+N578</f>
        <v>-3200</v>
      </c>
      <c r="AZ578" s="32" t="n">
        <f aca="false">+R578</f>
        <v>-12605.4375</v>
      </c>
      <c r="BA578" s="32" t="n">
        <f aca="false">+'load Info'!S578</f>
        <v>0</v>
      </c>
      <c r="BB578" s="32" t="n">
        <f aca="false">+X578</f>
        <v>-500</v>
      </c>
      <c r="BE578" s="57" t="n">
        <f aca="false">IF(AX578&lt;0,AX578,0)</f>
        <v>-26429.7</v>
      </c>
      <c r="BF578" s="57" t="n">
        <f aca="false">IF(AY578&lt;0,AY578,0)</f>
        <v>-3200</v>
      </c>
      <c r="BG578" s="57" t="n">
        <f aca="false">IF(AZ578&lt;0,AZ578,0)</f>
        <v>-12605.4375</v>
      </c>
      <c r="BH578" s="57" t="n">
        <f aca="false">IF(BA578&lt;0,BA578,0)</f>
        <v>0</v>
      </c>
      <c r="BI578" s="57" t="n">
        <f aca="false">IF(BB578&lt;0,BB578,0)</f>
        <v>-500</v>
      </c>
      <c r="BJ578" s="32" t="n">
        <f aca="false">SUM(BE578:BI578)</f>
        <v>-42735.1375</v>
      </c>
    </row>
    <row r="579" customFormat="false" ht="12.75" hidden="false" customHeight="false" outlineLevel="0" collapsed="false">
      <c r="B579" s="9" t="n">
        <f aca="false">+MONTH(D579)</f>
        <v>7</v>
      </c>
      <c r="D579" s="2" t="n">
        <v>36002</v>
      </c>
      <c r="E579" s="62" t="n">
        <v>0</v>
      </c>
      <c r="F579" s="62" t="n">
        <v>0</v>
      </c>
      <c r="G579" s="62" t="n">
        <v>70</v>
      </c>
      <c r="H579" s="62" t="n">
        <v>78</v>
      </c>
      <c r="I579" s="50" t="n">
        <f aca="false">AVERAGE(G579:H579)</f>
        <v>74</v>
      </c>
      <c r="J579" s="37" t="s">
        <v>72</v>
      </c>
      <c r="K579" s="5" t="n">
        <v>6169</v>
      </c>
      <c r="L579" s="54" t="n">
        <v>27110</v>
      </c>
      <c r="M579" s="54" t="n">
        <v>-21271.7</v>
      </c>
      <c r="N579" s="54" t="n">
        <v>-3200</v>
      </c>
      <c r="O579" s="63"/>
      <c r="P579" s="5" t="n">
        <v>13513</v>
      </c>
      <c r="Q579" s="54" t="n">
        <v>2125</v>
      </c>
      <c r="R579" s="63" t="n">
        <v>-12187.395</v>
      </c>
      <c r="S579" s="54" t="n">
        <v>0</v>
      </c>
      <c r="T579" s="54"/>
      <c r="U579" s="54" t="n">
        <v>-8.6265125</v>
      </c>
      <c r="V579" s="5" t="n">
        <v>0</v>
      </c>
      <c r="W579" s="54" t="n">
        <v>35930</v>
      </c>
      <c r="X579" s="54" t="n">
        <v>-500</v>
      </c>
      <c r="Y579" s="54" t="n">
        <v>0</v>
      </c>
      <c r="Z579" s="63" t="n">
        <v>-354</v>
      </c>
      <c r="AA579" s="54" t="n">
        <v>0</v>
      </c>
      <c r="AB579" s="53" t="n">
        <f aca="false">SUM(K579:Z579)</f>
        <v>47325.2784875</v>
      </c>
      <c r="AC579" s="54" t="n">
        <v>45065</v>
      </c>
      <c r="AD579" s="54" t="n">
        <v>13592</v>
      </c>
      <c r="AE579" s="54" t="n">
        <v>74</v>
      </c>
      <c r="AF579" s="54" t="n">
        <v>0</v>
      </c>
      <c r="AG579" s="54" t="n">
        <v>0</v>
      </c>
      <c r="AH579" s="53" t="n">
        <f aca="false">SUM(AC579:AG579)</f>
        <v>58731</v>
      </c>
      <c r="AI579" s="55" t="n">
        <f aca="false">+AB579-L579-Q579</f>
        <v>18090.2784875</v>
      </c>
      <c r="AJ579" s="32" t="n">
        <f aca="false">L579+Q579</f>
        <v>29235</v>
      </c>
      <c r="AK579" s="56" t="s">
        <v>73</v>
      </c>
      <c r="AL579" s="56" t="s">
        <v>73</v>
      </c>
      <c r="AM579" s="56" t="n">
        <v>0</v>
      </c>
      <c r="AN579" s="32" t="n">
        <f aca="false">+AJ579-AM579</f>
        <v>29235</v>
      </c>
      <c r="AO579" s="32" t="n">
        <f aca="false">AC579-AJ579</f>
        <v>15830</v>
      </c>
      <c r="AP579" s="2" t="n">
        <v>36002</v>
      </c>
      <c r="AQ579" s="56" t="s">
        <v>73</v>
      </c>
      <c r="AR579" s="56" t="s">
        <v>73</v>
      </c>
      <c r="AS579" s="56" t="s">
        <v>73</v>
      </c>
      <c r="AX579" s="32" t="n">
        <f aca="false">+M579</f>
        <v>-21271.7</v>
      </c>
      <c r="AY579" s="32" t="n">
        <f aca="false">+N579</f>
        <v>-3200</v>
      </c>
      <c r="AZ579" s="32" t="n">
        <f aca="false">+R579</f>
        <v>-12187.395</v>
      </c>
      <c r="BA579" s="32" t="n">
        <f aca="false">+'load Info'!S579</f>
        <v>0</v>
      </c>
      <c r="BB579" s="32" t="n">
        <f aca="false">+X579</f>
        <v>-500</v>
      </c>
      <c r="BE579" s="57" t="n">
        <f aca="false">IF(AX579&lt;0,AX579,0)</f>
        <v>-21271.7</v>
      </c>
      <c r="BF579" s="57" t="n">
        <f aca="false">IF(AY579&lt;0,AY579,0)</f>
        <v>-3200</v>
      </c>
      <c r="BG579" s="57" t="n">
        <f aca="false">IF(AZ579&lt;0,AZ579,0)</f>
        <v>-12187.395</v>
      </c>
      <c r="BH579" s="57" t="n">
        <f aca="false">IF(BA579&lt;0,BA579,0)</f>
        <v>0</v>
      </c>
      <c r="BI579" s="57" t="n">
        <f aca="false">IF(BB579&lt;0,BB579,0)</f>
        <v>-500</v>
      </c>
      <c r="BJ579" s="32" t="n">
        <f aca="false">SUM(BE579:BI579)</f>
        <v>-37159.095</v>
      </c>
    </row>
    <row r="580" customFormat="false" ht="12.75" hidden="false" customHeight="false" outlineLevel="0" collapsed="false">
      <c r="B580" s="9" t="n">
        <f aca="false">+MONTH(D580)</f>
        <v>7</v>
      </c>
      <c r="D580" s="2" t="n">
        <v>36003</v>
      </c>
      <c r="E580" s="62" t="n">
        <v>0</v>
      </c>
      <c r="F580" s="62" t="n">
        <v>0</v>
      </c>
      <c r="G580" s="62" t="n">
        <v>69</v>
      </c>
      <c r="H580" s="62" t="n">
        <v>83</v>
      </c>
      <c r="I580" s="50" t="n">
        <f aca="false">AVERAGE(G580:H580)</f>
        <v>76</v>
      </c>
      <c r="J580" s="37" t="s">
        <v>72</v>
      </c>
      <c r="K580" s="5" t="n">
        <v>6169</v>
      </c>
      <c r="L580" s="54" t="n">
        <v>27110</v>
      </c>
      <c r="M580" s="54" t="n">
        <v>-19529.7</v>
      </c>
      <c r="N580" s="54" t="n">
        <v>-3200</v>
      </c>
      <c r="O580" s="63"/>
      <c r="P580" s="5" t="n">
        <v>13513</v>
      </c>
      <c r="Q580" s="54" t="n">
        <v>2125</v>
      </c>
      <c r="R580" s="63" t="n">
        <v>-12418.9725</v>
      </c>
      <c r="S580" s="54" t="n">
        <v>0</v>
      </c>
      <c r="T580" s="54"/>
      <c r="U580" s="54" t="n">
        <v>-8.04756875</v>
      </c>
      <c r="V580" s="5" t="n">
        <v>0</v>
      </c>
      <c r="W580" s="54" t="n">
        <v>35930</v>
      </c>
      <c r="X580" s="54" t="n">
        <v>-500</v>
      </c>
      <c r="Y580" s="54" t="n">
        <v>0</v>
      </c>
      <c r="Z580" s="63" t="n">
        <v>-354</v>
      </c>
      <c r="AA580" s="54" t="n">
        <v>0</v>
      </c>
      <c r="AB580" s="53" t="n">
        <f aca="false">SUM(K580:Z580)</f>
        <v>48836.27993125</v>
      </c>
      <c r="AC580" s="54" t="n">
        <v>48465</v>
      </c>
      <c r="AD580" s="54" t="n">
        <v>67504</v>
      </c>
      <c r="AE580" s="54" t="n">
        <v>17</v>
      </c>
      <c r="AF580" s="54" t="n">
        <v>0</v>
      </c>
      <c r="AG580" s="54" t="n">
        <v>0</v>
      </c>
      <c r="AH580" s="53" t="n">
        <f aca="false">SUM(AC580:AG580)</f>
        <v>115986</v>
      </c>
      <c r="AI580" s="55" t="n">
        <f aca="false">+AB580-L580-Q580</f>
        <v>19601.27993125</v>
      </c>
      <c r="AJ580" s="32" t="n">
        <f aca="false">L580+Q580</f>
        <v>29235</v>
      </c>
      <c r="AK580" s="56" t="s">
        <v>73</v>
      </c>
      <c r="AL580" s="56" t="s">
        <v>73</v>
      </c>
      <c r="AM580" s="56" t="n">
        <v>0</v>
      </c>
      <c r="AN580" s="32" t="n">
        <f aca="false">+AJ580-AM580</f>
        <v>29235</v>
      </c>
      <c r="AO580" s="32" t="n">
        <f aca="false">AC580-AJ580</f>
        <v>19230</v>
      </c>
      <c r="AP580" s="2" t="n">
        <v>36003</v>
      </c>
      <c r="AQ580" s="56" t="s">
        <v>73</v>
      </c>
      <c r="AR580" s="56" t="s">
        <v>73</v>
      </c>
      <c r="AS580" s="56" t="s">
        <v>73</v>
      </c>
      <c r="AX580" s="32" t="n">
        <f aca="false">+M580</f>
        <v>-19529.7</v>
      </c>
      <c r="AY580" s="32" t="n">
        <f aca="false">+N580</f>
        <v>-3200</v>
      </c>
      <c r="AZ580" s="32" t="n">
        <f aca="false">+R580</f>
        <v>-12418.9725</v>
      </c>
      <c r="BA580" s="32" t="n">
        <f aca="false">+'load Info'!S580</f>
        <v>0</v>
      </c>
      <c r="BB580" s="32" t="n">
        <f aca="false">+X580</f>
        <v>-500</v>
      </c>
      <c r="BE580" s="57" t="n">
        <f aca="false">IF(AX580&lt;0,AX580,0)</f>
        <v>-19529.7</v>
      </c>
      <c r="BF580" s="57" t="n">
        <f aca="false">IF(AY580&lt;0,AY580,0)</f>
        <v>-3200</v>
      </c>
      <c r="BG580" s="57" t="n">
        <f aca="false">IF(AZ580&lt;0,AZ580,0)</f>
        <v>-12418.9725</v>
      </c>
      <c r="BH580" s="57" t="n">
        <f aca="false">IF(BA580&lt;0,BA580,0)</f>
        <v>0</v>
      </c>
      <c r="BI580" s="57" t="n">
        <f aca="false">IF(BB580&lt;0,BB580,0)</f>
        <v>-500</v>
      </c>
      <c r="BJ580" s="32" t="n">
        <f aca="false">SUM(BE580:BI580)</f>
        <v>-35648.6725</v>
      </c>
    </row>
    <row r="581" customFormat="false" ht="12.75" hidden="false" customHeight="false" outlineLevel="0" collapsed="false">
      <c r="B581" s="9" t="n">
        <f aca="false">+MONTH(D581)</f>
        <v>7</v>
      </c>
      <c r="D581" s="2" t="n">
        <v>36004</v>
      </c>
      <c r="E581" s="62" t="n">
        <v>0</v>
      </c>
      <c r="F581" s="62" t="n">
        <v>0</v>
      </c>
      <c r="G581" s="62" t="n">
        <v>75</v>
      </c>
      <c r="H581" s="62" t="n">
        <v>85</v>
      </c>
      <c r="I581" s="50" t="n">
        <f aca="false">AVERAGE(G581:H581)</f>
        <v>80</v>
      </c>
      <c r="J581" s="37" t="s">
        <v>72</v>
      </c>
      <c r="K581" s="5" t="n">
        <v>6169</v>
      </c>
      <c r="L581" s="54" t="n">
        <v>21900</v>
      </c>
      <c r="M581" s="54" t="n">
        <v>-15740.7</v>
      </c>
      <c r="N581" s="54" t="n">
        <v>-3200</v>
      </c>
      <c r="O581" s="63"/>
      <c r="P581" s="5" t="n">
        <v>13513</v>
      </c>
      <c r="Q581" s="54" t="n">
        <v>2125</v>
      </c>
      <c r="R581" s="63" t="n">
        <v>-8089.175</v>
      </c>
      <c r="S581" s="54" t="n">
        <v>0</v>
      </c>
      <c r="T581" s="54"/>
      <c r="U581" s="54" t="n">
        <v>-18.8720625</v>
      </c>
      <c r="V581" s="5" t="n">
        <v>0</v>
      </c>
      <c r="W581" s="54" t="n">
        <v>35930</v>
      </c>
      <c r="X581" s="54" t="n">
        <v>-500</v>
      </c>
      <c r="Y581" s="54" t="n">
        <v>0</v>
      </c>
      <c r="Z581" s="63" t="n">
        <v>-354</v>
      </c>
      <c r="AA581" s="54" t="n">
        <v>0</v>
      </c>
      <c r="AB581" s="53" t="n">
        <f aca="false">SUM(K581:Z581)</f>
        <v>51734.2529375</v>
      </c>
      <c r="AC581" s="54" t="n">
        <v>52182</v>
      </c>
      <c r="AD581" s="54" t="n">
        <v>65100</v>
      </c>
      <c r="AE581" s="54" t="n">
        <v>29772</v>
      </c>
      <c r="AF581" s="54" t="n">
        <v>73</v>
      </c>
      <c r="AG581" s="54" t="n">
        <v>0</v>
      </c>
      <c r="AH581" s="53" t="n">
        <f aca="false">SUM(AC581:AG581)</f>
        <v>147127</v>
      </c>
      <c r="AI581" s="55" t="n">
        <f aca="false">+AB581-L581-Q581</f>
        <v>27709.2529375</v>
      </c>
      <c r="AJ581" s="32" t="n">
        <f aca="false">L581+Q581</f>
        <v>24025</v>
      </c>
      <c r="AK581" s="56" t="s">
        <v>73</v>
      </c>
      <c r="AL581" s="56" t="s">
        <v>73</v>
      </c>
      <c r="AM581" s="56" t="n">
        <v>0</v>
      </c>
      <c r="AN581" s="32" t="n">
        <f aca="false">+AJ581-AM581</f>
        <v>24025</v>
      </c>
      <c r="AO581" s="32" t="n">
        <f aca="false">AC581-AJ581</f>
        <v>28157</v>
      </c>
      <c r="AP581" s="2" t="n">
        <v>36004</v>
      </c>
      <c r="AQ581" s="56" t="s">
        <v>73</v>
      </c>
      <c r="AR581" s="56" t="s">
        <v>73</v>
      </c>
      <c r="AS581" s="56" t="s">
        <v>73</v>
      </c>
      <c r="AX581" s="32" t="n">
        <f aca="false">+M581</f>
        <v>-15740.7</v>
      </c>
      <c r="AY581" s="32" t="n">
        <f aca="false">+N581</f>
        <v>-3200</v>
      </c>
      <c r="AZ581" s="32" t="n">
        <f aca="false">+R581</f>
        <v>-8089.175</v>
      </c>
      <c r="BA581" s="32" t="n">
        <f aca="false">+'load Info'!S581</f>
        <v>0</v>
      </c>
      <c r="BB581" s="32" t="n">
        <f aca="false">+X581</f>
        <v>-500</v>
      </c>
      <c r="BE581" s="57" t="n">
        <f aca="false">IF(AX581&lt;0,AX581,0)</f>
        <v>-15740.7</v>
      </c>
      <c r="BF581" s="57" t="n">
        <f aca="false">IF(AY581&lt;0,AY581,0)</f>
        <v>-3200</v>
      </c>
      <c r="BG581" s="57" t="n">
        <f aca="false">IF(AZ581&lt;0,AZ581,0)</f>
        <v>-8089.175</v>
      </c>
      <c r="BH581" s="57" t="n">
        <f aca="false">IF(BA581&lt;0,BA581,0)</f>
        <v>0</v>
      </c>
      <c r="BI581" s="57" t="n">
        <f aca="false">IF(BB581&lt;0,BB581,0)</f>
        <v>-500</v>
      </c>
      <c r="BJ581" s="32" t="n">
        <f aca="false">SUM(BE581:BI581)</f>
        <v>-27529.875</v>
      </c>
    </row>
    <row r="582" customFormat="false" ht="12.75" hidden="false" customHeight="false" outlineLevel="0" collapsed="false">
      <c r="B582" s="9" t="n">
        <f aca="false">+MONTH(D582)</f>
        <v>7</v>
      </c>
      <c r="D582" s="2" t="n">
        <v>36005</v>
      </c>
      <c r="E582" s="62" t="n">
        <v>0</v>
      </c>
      <c r="F582" s="62" t="n">
        <v>0</v>
      </c>
      <c r="G582" s="62" t="n">
        <v>74</v>
      </c>
      <c r="H582" s="62" t="n">
        <v>93</v>
      </c>
      <c r="I582" s="50" t="n">
        <f aca="false">AVERAGE(G582:H582)</f>
        <v>83.5</v>
      </c>
      <c r="J582" s="37" t="s">
        <v>72</v>
      </c>
      <c r="K582" s="5" t="n">
        <v>6169</v>
      </c>
      <c r="L582" s="54" t="n">
        <v>22524</v>
      </c>
      <c r="M582" s="54" t="n">
        <v>-12794.7</v>
      </c>
      <c r="N582" s="54" t="n">
        <v>-3200</v>
      </c>
      <c r="O582" s="63"/>
      <c r="P582" s="5" t="n">
        <v>13513</v>
      </c>
      <c r="Q582" s="54" t="n">
        <v>2125</v>
      </c>
      <c r="R582" s="63" t="n">
        <v>-10157.3325</v>
      </c>
      <c r="S582" s="54" t="n">
        <v>0</v>
      </c>
      <c r="T582" s="54"/>
      <c r="U582" s="54" t="n">
        <v>-13.70166875</v>
      </c>
      <c r="V582" s="5" t="n">
        <v>0</v>
      </c>
      <c r="W582" s="54" t="n">
        <v>35930</v>
      </c>
      <c r="X582" s="54" t="n">
        <v>-500</v>
      </c>
      <c r="Y582" s="54" t="n">
        <v>0</v>
      </c>
      <c r="Z582" s="63" t="n">
        <v>-354</v>
      </c>
      <c r="AA582" s="54" t="n">
        <v>0</v>
      </c>
      <c r="AB582" s="53" t="n">
        <f aca="false">SUM(K582:Z582)</f>
        <v>53241.26583125</v>
      </c>
      <c r="AC582" s="54" t="n">
        <v>53738</v>
      </c>
      <c r="AD582" s="54" t="n">
        <v>67548</v>
      </c>
      <c r="AE582" s="54" t="n">
        <v>32988</v>
      </c>
      <c r="AF582" s="54" t="n">
        <v>0</v>
      </c>
      <c r="AG582" s="54" t="n">
        <v>0</v>
      </c>
      <c r="AH582" s="53" t="n">
        <f aca="false">SUM(AC582:AG582)</f>
        <v>154274</v>
      </c>
      <c r="AI582" s="55" t="n">
        <f aca="false">+AB582-L582-Q582</f>
        <v>28592.26583125</v>
      </c>
      <c r="AJ582" s="32" t="n">
        <f aca="false">L582+Q582</f>
        <v>24649</v>
      </c>
      <c r="AK582" s="56" t="s">
        <v>73</v>
      </c>
      <c r="AL582" s="56" t="s">
        <v>73</v>
      </c>
      <c r="AM582" s="56" t="n">
        <v>0</v>
      </c>
      <c r="AN582" s="32" t="n">
        <f aca="false">+AJ582-AM582</f>
        <v>24649</v>
      </c>
      <c r="AO582" s="32" t="n">
        <f aca="false">AC582-AJ582</f>
        <v>29089</v>
      </c>
      <c r="AP582" s="2" t="n">
        <v>36005</v>
      </c>
      <c r="AQ582" s="56" t="s">
        <v>73</v>
      </c>
      <c r="AR582" s="56" t="s">
        <v>73</v>
      </c>
      <c r="AS582" s="56" t="s">
        <v>73</v>
      </c>
      <c r="AX582" s="32" t="n">
        <f aca="false">+M582</f>
        <v>-12794.7</v>
      </c>
      <c r="AY582" s="32" t="n">
        <f aca="false">+N582</f>
        <v>-3200</v>
      </c>
      <c r="AZ582" s="32" t="n">
        <f aca="false">+R582</f>
        <v>-10157.3325</v>
      </c>
      <c r="BA582" s="32" t="n">
        <f aca="false">+'load Info'!S582</f>
        <v>0</v>
      </c>
      <c r="BB582" s="32" t="n">
        <f aca="false">+X582</f>
        <v>-500</v>
      </c>
      <c r="BE582" s="57" t="n">
        <f aca="false">IF(AX582&lt;0,AX582,0)</f>
        <v>-12794.7</v>
      </c>
      <c r="BF582" s="57" t="n">
        <f aca="false">IF(AY582&lt;0,AY582,0)</f>
        <v>-3200</v>
      </c>
      <c r="BG582" s="57" t="n">
        <f aca="false">IF(AZ582&lt;0,AZ582,0)</f>
        <v>-10157.3325</v>
      </c>
      <c r="BH582" s="57" t="n">
        <f aca="false">IF(BA582&lt;0,BA582,0)</f>
        <v>0</v>
      </c>
      <c r="BI582" s="57" t="n">
        <f aca="false">IF(BB582&lt;0,BB582,0)</f>
        <v>-500</v>
      </c>
      <c r="BJ582" s="32" t="n">
        <f aca="false">SUM(BE582:BI582)</f>
        <v>-26652.0325</v>
      </c>
    </row>
    <row r="583" customFormat="false" ht="12.75" hidden="false" customHeight="false" outlineLevel="0" collapsed="false">
      <c r="B583" s="9" t="n">
        <f aca="false">+MONTH(D583)</f>
        <v>7</v>
      </c>
      <c r="D583" s="2" t="n">
        <v>36006</v>
      </c>
      <c r="E583" s="62" t="n">
        <v>0</v>
      </c>
      <c r="F583" s="62" t="n">
        <v>0</v>
      </c>
      <c r="G583" s="62" t="n">
        <v>75</v>
      </c>
      <c r="H583" s="62" t="n">
        <v>92</v>
      </c>
      <c r="I583" s="50" t="n">
        <f aca="false">AVERAGE(G583:H583)</f>
        <v>83.5</v>
      </c>
      <c r="J583" s="37" t="s">
        <v>72</v>
      </c>
      <c r="K583" s="5" t="n">
        <v>6169</v>
      </c>
      <c r="L583" s="54" t="n">
        <v>26344</v>
      </c>
      <c r="M583" s="54" t="n">
        <v>-21397.7</v>
      </c>
      <c r="N583" s="54" t="n">
        <v>-3200</v>
      </c>
      <c r="O583" s="63"/>
      <c r="P583" s="5" t="n">
        <v>13513</v>
      </c>
      <c r="Q583" s="54" t="n">
        <v>2125</v>
      </c>
      <c r="R583" s="63" t="n">
        <v>-10228.51</v>
      </c>
      <c r="S583" s="54" t="n">
        <v>0</v>
      </c>
      <c r="T583" s="54"/>
      <c r="U583" s="54" t="n">
        <v>-13.523725</v>
      </c>
      <c r="V583" s="5" t="n">
        <v>0</v>
      </c>
      <c r="W583" s="54" t="n">
        <v>35930</v>
      </c>
      <c r="X583" s="54" t="n">
        <v>-500</v>
      </c>
      <c r="Y583" s="54" t="n">
        <v>0</v>
      </c>
      <c r="Z583" s="63" t="n">
        <v>-354</v>
      </c>
      <c r="AA583" s="54" t="n">
        <v>0</v>
      </c>
      <c r="AB583" s="53" t="n">
        <f aca="false">SUM(K583:Z583)</f>
        <v>48387.266275</v>
      </c>
      <c r="AC583" s="54" t="n">
        <v>50181</v>
      </c>
      <c r="AD583" s="54" t="n">
        <v>64565</v>
      </c>
      <c r="AE583" s="54" t="n">
        <v>27421</v>
      </c>
      <c r="AF583" s="54" t="n">
        <v>0</v>
      </c>
      <c r="AG583" s="54" t="n">
        <v>0</v>
      </c>
      <c r="AH583" s="53" t="n">
        <f aca="false">SUM(AC583:AG583)</f>
        <v>142167</v>
      </c>
      <c r="AI583" s="55" t="n">
        <f aca="false">+AB583-L583-Q583</f>
        <v>19918.266275</v>
      </c>
      <c r="AJ583" s="32" t="n">
        <f aca="false">L583+Q583</f>
        <v>28469</v>
      </c>
      <c r="AK583" s="56" t="s">
        <v>73</v>
      </c>
      <c r="AL583" s="56" t="s">
        <v>73</v>
      </c>
      <c r="AM583" s="56" t="n">
        <v>0</v>
      </c>
      <c r="AN583" s="32" t="n">
        <f aca="false">+AJ583-AM583</f>
        <v>28469</v>
      </c>
      <c r="AO583" s="32" t="n">
        <f aca="false">AC583-AJ583</f>
        <v>21712</v>
      </c>
      <c r="AP583" s="2" t="n">
        <v>36006</v>
      </c>
      <c r="AQ583" s="56" t="s">
        <v>73</v>
      </c>
      <c r="AR583" s="56" t="s">
        <v>73</v>
      </c>
      <c r="AS583" s="56" t="s">
        <v>73</v>
      </c>
      <c r="AX583" s="32" t="n">
        <f aca="false">+M583</f>
        <v>-21397.7</v>
      </c>
      <c r="AY583" s="32" t="n">
        <f aca="false">+N583</f>
        <v>-3200</v>
      </c>
      <c r="AZ583" s="32" t="n">
        <f aca="false">+R583</f>
        <v>-10228.51</v>
      </c>
      <c r="BA583" s="32" t="n">
        <f aca="false">+'load Info'!S583</f>
        <v>0</v>
      </c>
      <c r="BB583" s="32" t="n">
        <f aca="false">+X583</f>
        <v>-500</v>
      </c>
      <c r="BE583" s="57" t="n">
        <f aca="false">IF(AX583&lt;0,AX583,0)</f>
        <v>-21397.7</v>
      </c>
      <c r="BF583" s="57" t="n">
        <f aca="false">IF(AY583&lt;0,AY583,0)</f>
        <v>-3200</v>
      </c>
      <c r="BG583" s="57" t="n">
        <f aca="false">IF(AZ583&lt;0,AZ583,0)</f>
        <v>-10228.51</v>
      </c>
      <c r="BH583" s="57" t="n">
        <f aca="false">IF(BA583&lt;0,BA583,0)</f>
        <v>0</v>
      </c>
      <c r="BI583" s="57" t="n">
        <f aca="false">IF(BB583&lt;0,BB583,0)</f>
        <v>-500</v>
      </c>
      <c r="BJ583" s="32" t="n">
        <f aca="false">SUM(BE583:BI583)</f>
        <v>-35326.21</v>
      </c>
    </row>
    <row r="584" customFormat="false" ht="12.75" hidden="false" customHeight="false" outlineLevel="0" collapsed="false">
      <c r="B584" s="9" t="n">
        <f aca="false">+MONTH(D584)</f>
        <v>7</v>
      </c>
      <c r="D584" s="2" t="n">
        <v>36007</v>
      </c>
      <c r="E584" s="62" t="n">
        <v>0</v>
      </c>
      <c r="F584" s="62" t="n">
        <v>0</v>
      </c>
      <c r="G584" s="62" t="n">
        <v>72</v>
      </c>
      <c r="H584" s="62" t="n">
        <v>82</v>
      </c>
      <c r="I584" s="50" t="n">
        <f aca="false">AVERAGE(G584:H584)</f>
        <v>77</v>
      </c>
      <c r="J584" s="37" t="s">
        <v>72</v>
      </c>
      <c r="K584" s="5" t="n">
        <v>6169</v>
      </c>
      <c r="L584" s="54" t="n">
        <v>26198</v>
      </c>
      <c r="M584" s="54" t="n">
        <v>-23514</v>
      </c>
      <c r="N584" s="54" t="n">
        <v>-3200</v>
      </c>
      <c r="O584" s="63"/>
      <c r="P584" s="5" t="n">
        <v>13513</v>
      </c>
      <c r="Q584" s="54" t="n">
        <v>2125</v>
      </c>
      <c r="R584" s="63" t="n">
        <v>-11025.4975</v>
      </c>
      <c r="S584" s="54" t="n">
        <v>0</v>
      </c>
      <c r="T584" s="54"/>
      <c r="U584" s="54" t="n">
        <v>-11.53125625</v>
      </c>
      <c r="V584" s="5" t="n">
        <v>0</v>
      </c>
      <c r="W584" s="54" t="n">
        <v>35930</v>
      </c>
      <c r="X584" s="54" t="n">
        <v>-500</v>
      </c>
      <c r="Y584" s="54" t="n">
        <v>0</v>
      </c>
      <c r="Z584" s="63" t="n">
        <v>-354</v>
      </c>
      <c r="AA584" s="54" t="n">
        <v>0</v>
      </c>
      <c r="AB584" s="53" t="n">
        <f aca="false">SUM(K584:Z584)</f>
        <v>45329.97124375</v>
      </c>
      <c r="AC584" s="54" t="n">
        <v>43870</v>
      </c>
      <c r="AD584" s="54" t="n">
        <v>31005</v>
      </c>
      <c r="AE584" s="54" t="n">
        <v>72</v>
      </c>
      <c r="AF584" s="54" t="n">
        <v>0</v>
      </c>
      <c r="AG584" s="54" t="n">
        <v>10</v>
      </c>
      <c r="AH584" s="53" t="n">
        <f aca="false">SUM(AC584:AG584)</f>
        <v>74957</v>
      </c>
      <c r="AI584" s="55" t="n">
        <f aca="false">+AB584-L584-Q584</f>
        <v>17006.97124375</v>
      </c>
      <c r="AJ584" s="32" t="n">
        <f aca="false">L584+Q584</f>
        <v>28323</v>
      </c>
      <c r="AK584" s="56" t="s">
        <v>73</v>
      </c>
      <c r="AL584" s="56" t="s">
        <v>73</v>
      </c>
      <c r="AM584" s="56" t="n">
        <v>0</v>
      </c>
      <c r="AN584" s="32" t="n">
        <f aca="false">+AJ584-AM584</f>
        <v>28323</v>
      </c>
      <c r="AO584" s="32" t="n">
        <f aca="false">AC584-AJ584</f>
        <v>15547</v>
      </c>
      <c r="AP584" s="2" t="n">
        <v>36007</v>
      </c>
      <c r="AQ584" s="56" t="s">
        <v>73</v>
      </c>
      <c r="AR584" s="56" t="s">
        <v>73</v>
      </c>
      <c r="AS584" s="56" t="s">
        <v>73</v>
      </c>
      <c r="AX584" s="32" t="n">
        <f aca="false">+M584</f>
        <v>-23514</v>
      </c>
      <c r="AY584" s="32" t="n">
        <f aca="false">+N584</f>
        <v>-3200</v>
      </c>
      <c r="AZ584" s="32" t="n">
        <f aca="false">+R584</f>
        <v>-11025.4975</v>
      </c>
      <c r="BA584" s="32" t="n">
        <f aca="false">+'load Info'!S584</f>
        <v>0</v>
      </c>
      <c r="BB584" s="32" t="n">
        <f aca="false">+X584</f>
        <v>-500</v>
      </c>
      <c r="BE584" s="57" t="n">
        <f aca="false">IF(AX584&lt;0,AX584,0)</f>
        <v>-23514</v>
      </c>
      <c r="BF584" s="57" t="n">
        <f aca="false">IF(AY584&lt;0,AY584,0)</f>
        <v>-3200</v>
      </c>
      <c r="BG584" s="57" t="n">
        <f aca="false">IF(AZ584&lt;0,AZ584,0)</f>
        <v>-11025.4975</v>
      </c>
      <c r="BH584" s="57" t="n">
        <f aca="false">IF(BA584&lt;0,BA584,0)</f>
        <v>0</v>
      </c>
      <c r="BI584" s="57" t="n">
        <f aca="false">IF(BB584&lt;0,BB584,0)</f>
        <v>-500</v>
      </c>
      <c r="BJ584" s="32" t="n">
        <f aca="false">SUM(BE584:BI584)</f>
        <v>-38239.4975</v>
      </c>
    </row>
    <row r="585" customFormat="false" ht="12.75" hidden="false" customHeight="false" outlineLevel="0" collapsed="false">
      <c r="B585" s="9" t="n">
        <f aca="false">+MONTH(D585)</f>
        <v>8</v>
      </c>
      <c r="D585" s="2" t="n">
        <v>36008</v>
      </c>
      <c r="E585" s="62" t="n">
        <v>0</v>
      </c>
      <c r="F585" s="62" t="n">
        <v>0</v>
      </c>
      <c r="G585" s="62" t="n">
        <v>71</v>
      </c>
      <c r="H585" s="62" t="n">
        <v>79</v>
      </c>
      <c r="I585" s="50" t="n">
        <f aca="false">AVERAGE(G585:H585)</f>
        <v>75</v>
      </c>
      <c r="J585" s="37" t="s">
        <v>72</v>
      </c>
      <c r="K585" s="5" t="n">
        <v>6169</v>
      </c>
      <c r="L585" s="54" t="n">
        <v>15954</v>
      </c>
      <c r="M585" s="54" t="n">
        <v>-21173.99</v>
      </c>
      <c r="N585" s="54" t="n">
        <v>-2000</v>
      </c>
      <c r="O585" s="63"/>
      <c r="P585" s="5" t="n">
        <v>13513</v>
      </c>
      <c r="Q585" s="54" t="n">
        <v>9733</v>
      </c>
      <c r="R585" s="63" t="n">
        <v>-14809.9625</v>
      </c>
      <c r="S585" s="54" t="n">
        <v>0</v>
      </c>
      <c r="T585" s="54"/>
      <c r="U585" s="54" t="n">
        <v>-21.09009375</v>
      </c>
      <c r="V585" s="5" t="n">
        <v>8196</v>
      </c>
      <c r="W585" s="54" t="n">
        <v>27734</v>
      </c>
      <c r="X585" s="54" t="n">
        <v>-500</v>
      </c>
      <c r="Y585" s="54" t="n">
        <v>0</v>
      </c>
      <c r="Z585" s="63" t="n">
        <v>-354</v>
      </c>
      <c r="AA585" s="54" t="n">
        <v>0</v>
      </c>
      <c r="AB585" s="53" t="n">
        <f aca="false">SUM(K585:Z585)</f>
        <v>42439.95740625</v>
      </c>
      <c r="AC585" s="54" t="n">
        <v>39039</v>
      </c>
      <c r="AD585" s="54" t="n">
        <v>32</v>
      </c>
      <c r="AE585" s="54" t="n">
        <v>18</v>
      </c>
      <c r="AF585" s="54" t="n">
        <v>50</v>
      </c>
      <c r="AG585" s="54" t="n">
        <v>0</v>
      </c>
      <c r="AH585" s="53" t="n">
        <f aca="false">SUM(AC585:AG585)</f>
        <v>39139</v>
      </c>
      <c r="AI585" s="55" t="n">
        <f aca="false">+AB585-L585-Q585</f>
        <v>16752.95740625</v>
      </c>
      <c r="AJ585" s="32" t="n">
        <f aca="false">L585+Q585</f>
        <v>25687</v>
      </c>
      <c r="AK585" s="56" t="s">
        <v>73</v>
      </c>
      <c r="AL585" s="56" t="s">
        <v>73</v>
      </c>
      <c r="AM585" s="56" t="n">
        <v>0</v>
      </c>
      <c r="AN585" s="32" t="n">
        <f aca="false">+AJ585-AM585</f>
        <v>25687</v>
      </c>
      <c r="AO585" s="32" t="n">
        <f aca="false">AC585-AJ585</f>
        <v>13352</v>
      </c>
      <c r="AP585" s="2" t="n">
        <v>36008</v>
      </c>
      <c r="AQ585" s="56" t="s">
        <v>73</v>
      </c>
      <c r="AR585" s="56" t="s">
        <v>73</v>
      </c>
      <c r="AS585" s="56" t="s">
        <v>73</v>
      </c>
      <c r="AX585" s="32" t="n">
        <f aca="false">+M585</f>
        <v>-21173.99</v>
      </c>
      <c r="AY585" s="32" t="n">
        <f aca="false">+N585</f>
        <v>-2000</v>
      </c>
      <c r="AZ585" s="32" t="n">
        <f aca="false">+R585</f>
        <v>-14809.9625</v>
      </c>
      <c r="BA585" s="32" t="n">
        <f aca="false">+'load Info'!S585</f>
        <v>0</v>
      </c>
      <c r="BB585" s="32" t="n">
        <f aca="false">+X585</f>
        <v>-500</v>
      </c>
      <c r="BE585" s="57" t="n">
        <f aca="false">IF(AX585&lt;0,AX585,0)</f>
        <v>-21173.99</v>
      </c>
      <c r="BF585" s="57" t="n">
        <f aca="false">IF(AY585&lt;0,AY585,0)</f>
        <v>-2000</v>
      </c>
      <c r="BG585" s="57" t="n">
        <f aca="false">IF(AZ585&lt;0,AZ585,0)</f>
        <v>-14809.9625</v>
      </c>
      <c r="BH585" s="57" t="n">
        <f aca="false">IF(BA585&lt;0,BA585,0)</f>
        <v>0</v>
      </c>
      <c r="BI585" s="57" t="n">
        <f aca="false">IF(BB585&lt;0,BB585,0)</f>
        <v>-500</v>
      </c>
      <c r="BJ585" s="32" t="n">
        <f aca="false">SUM(BE585:BI585)</f>
        <v>-38483.9525</v>
      </c>
    </row>
    <row r="586" customFormat="false" ht="12.75" hidden="false" customHeight="false" outlineLevel="0" collapsed="false">
      <c r="B586" s="9" t="n">
        <f aca="false">+MONTH(D586)</f>
        <v>8</v>
      </c>
      <c r="D586" s="2" t="n">
        <v>36009</v>
      </c>
      <c r="E586" s="62" t="n">
        <v>0</v>
      </c>
      <c r="F586" s="62" t="n">
        <v>0</v>
      </c>
      <c r="G586" s="62" t="n">
        <v>71</v>
      </c>
      <c r="H586" s="62" t="n">
        <v>80</v>
      </c>
      <c r="I586" s="50" t="n">
        <f aca="false">AVERAGE(G586:H586)</f>
        <v>75.5</v>
      </c>
      <c r="J586" s="37" t="s">
        <v>72</v>
      </c>
      <c r="K586" s="5" t="n">
        <v>6169</v>
      </c>
      <c r="L586" s="54" t="n">
        <v>15954</v>
      </c>
      <c r="M586" s="54" t="n">
        <v>-16597</v>
      </c>
      <c r="N586" s="54" t="n">
        <v>-2000</v>
      </c>
      <c r="O586" s="63"/>
      <c r="P586" s="5" t="n">
        <v>13513</v>
      </c>
      <c r="Q586" s="54" t="n">
        <v>7137</v>
      </c>
      <c r="R586" s="63" t="n">
        <v>-12667.0925</v>
      </c>
      <c r="S586" s="54" t="n">
        <v>0</v>
      </c>
      <c r="T586" s="54"/>
      <c r="U586" s="54" t="n">
        <v>-19.95726875</v>
      </c>
      <c r="V586" s="5" t="n">
        <v>8196</v>
      </c>
      <c r="W586" s="54" t="n">
        <v>27734</v>
      </c>
      <c r="X586" s="54" t="n">
        <v>-500</v>
      </c>
      <c r="Y586" s="54" t="n">
        <v>0</v>
      </c>
      <c r="Z586" s="63" t="n">
        <v>-354</v>
      </c>
      <c r="AA586" s="54" t="n">
        <v>0</v>
      </c>
      <c r="AB586" s="53" t="n">
        <f aca="false">SUM(K586:Z586)</f>
        <v>46564.95023125</v>
      </c>
      <c r="AC586" s="54" t="n">
        <v>47397</v>
      </c>
      <c r="AD586" s="54" t="n">
        <v>6105</v>
      </c>
      <c r="AE586" s="54" t="n">
        <v>30</v>
      </c>
      <c r="AF586" s="54" t="n">
        <v>0</v>
      </c>
      <c r="AG586" s="54" t="n">
        <v>0</v>
      </c>
      <c r="AH586" s="53" t="n">
        <f aca="false">SUM(AC586:AG586)</f>
        <v>53532</v>
      </c>
      <c r="AI586" s="55" t="n">
        <f aca="false">+AB586-L586-Q586</f>
        <v>23473.95023125</v>
      </c>
      <c r="AJ586" s="32" t="n">
        <f aca="false">L586+Q586</f>
        <v>23091</v>
      </c>
      <c r="AK586" s="56" t="s">
        <v>73</v>
      </c>
      <c r="AL586" s="56" t="s">
        <v>73</v>
      </c>
      <c r="AM586" s="56" t="n">
        <v>0</v>
      </c>
      <c r="AN586" s="32" t="n">
        <f aca="false">+AJ586-AM586</f>
        <v>23091</v>
      </c>
      <c r="AO586" s="32" t="n">
        <f aca="false">AC586-AJ586</f>
        <v>24306</v>
      </c>
      <c r="AP586" s="2" t="n">
        <v>36009</v>
      </c>
      <c r="AQ586" s="56" t="s">
        <v>73</v>
      </c>
      <c r="AR586" s="56" t="s">
        <v>73</v>
      </c>
      <c r="AS586" s="56" t="s">
        <v>73</v>
      </c>
      <c r="AX586" s="32" t="n">
        <f aca="false">+M586</f>
        <v>-16597</v>
      </c>
      <c r="AY586" s="32" t="n">
        <f aca="false">+N586</f>
        <v>-2000</v>
      </c>
      <c r="AZ586" s="32" t="n">
        <f aca="false">+R586</f>
        <v>-12667.0925</v>
      </c>
      <c r="BA586" s="32" t="n">
        <f aca="false">+'load Info'!S586</f>
        <v>0</v>
      </c>
      <c r="BB586" s="32" t="n">
        <f aca="false">+X586</f>
        <v>-500</v>
      </c>
      <c r="BE586" s="57" t="n">
        <f aca="false">IF(AX586&lt;0,AX586,0)</f>
        <v>-16597</v>
      </c>
      <c r="BF586" s="57" t="n">
        <f aca="false">IF(AY586&lt;0,AY586,0)</f>
        <v>-2000</v>
      </c>
      <c r="BG586" s="57" t="n">
        <f aca="false">IF(AZ586&lt;0,AZ586,0)</f>
        <v>-12667.0925</v>
      </c>
      <c r="BH586" s="57" t="n">
        <f aca="false">IF(BA586&lt;0,BA586,0)</f>
        <v>0</v>
      </c>
      <c r="BI586" s="57" t="n">
        <f aca="false">IF(BB586&lt;0,BB586,0)</f>
        <v>-500</v>
      </c>
      <c r="BJ586" s="32" t="n">
        <f aca="false">SUM(BE586:BI586)</f>
        <v>-31764.0925</v>
      </c>
    </row>
    <row r="587" customFormat="false" ht="12.75" hidden="false" customHeight="false" outlineLevel="0" collapsed="false">
      <c r="B587" s="9" t="n">
        <f aca="false">+MONTH(D587)</f>
        <v>8</v>
      </c>
      <c r="D587" s="2" t="n">
        <v>36010</v>
      </c>
      <c r="E587" s="62" t="n">
        <v>0</v>
      </c>
      <c r="F587" s="62" t="n">
        <v>0</v>
      </c>
      <c r="G587" s="62" t="n">
        <v>71</v>
      </c>
      <c r="H587" s="62" t="n">
        <v>80</v>
      </c>
      <c r="I587" s="50" t="n">
        <f aca="false">AVERAGE(G587:H587)</f>
        <v>75.5</v>
      </c>
      <c r="J587" s="37" t="s">
        <v>72</v>
      </c>
      <c r="K587" s="5" t="n">
        <v>6169</v>
      </c>
      <c r="L587" s="54" t="n">
        <v>15954</v>
      </c>
      <c r="M587" s="54" t="n">
        <v>-12643.68</v>
      </c>
      <c r="N587" s="54" t="n">
        <v>-2000</v>
      </c>
      <c r="O587" s="63"/>
      <c r="P587" s="5" t="n">
        <v>13513</v>
      </c>
      <c r="Q587" s="54" t="n">
        <v>7137</v>
      </c>
      <c r="R587" s="63" t="n">
        <v>-9982.3975</v>
      </c>
      <c r="S587" s="54" t="n">
        <v>0</v>
      </c>
      <c r="T587" s="54"/>
      <c r="U587" s="54" t="n">
        <v>-26.66900625</v>
      </c>
      <c r="V587" s="5" t="n">
        <v>8196</v>
      </c>
      <c r="W587" s="54" t="n">
        <v>27734</v>
      </c>
      <c r="X587" s="54" t="n">
        <v>-500</v>
      </c>
      <c r="Y587" s="54" t="n">
        <v>0</v>
      </c>
      <c r="Z587" s="63" t="n">
        <v>-354</v>
      </c>
      <c r="AA587" s="54" t="n">
        <v>0</v>
      </c>
      <c r="AB587" s="53" t="n">
        <f aca="false">SUM(K587:Z587)</f>
        <v>53196.25349375</v>
      </c>
      <c r="AC587" s="54" t="n">
        <v>55164</v>
      </c>
      <c r="AD587" s="54" t="n">
        <v>65699</v>
      </c>
      <c r="AE587" s="54" t="n">
        <v>2353</v>
      </c>
      <c r="AF587" s="54" t="n">
        <v>0</v>
      </c>
      <c r="AG587" s="54" t="n">
        <v>0</v>
      </c>
      <c r="AH587" s="53" t="n">
        <f aca="false">SUM(AC587:AG587)</f>
        <v>123216</v>
      </c>
      <c r="AI587" s="55" t="n">
        <f aca="false">+AB587-L587-Q587</f>
        <v>30105.25349375</v>
      </c>
      <c r="AJ587" s="32" t="n">
        <f aca="false">L587+Q587</f>
        <v>23091</v>
      </c>
      <c r="AK587" s="56" t="s">
        <v>73</v>
      </c>
      <c r="AL587" s="56" t="s">
        <v>73</v>
      </c>
      <c r="AM587" s="56" t="n">
        <v>0</v>
      </c>
      <c r="AN587" s="32" t="n">
        <f aca="false">+AJ587-AM587</f>
        <v>23091</v>
      </c>
      <c r="AO587" s="32" t="n">
        <f aca="false">AC587-AJ587</f>
        <v>32073</v>
      </c>
      <c r="AP587" s="2" t="n">
        <v>36010</v>
      </c>
      <c r="AQ587" s="56" t="s">
        <v>73</v>
      </c>
      <c r="AR587" s="56" t="s">
        <v>73</v>
      </c>
      <c r="AS587" s="56" t="s">
        <v>73</v>
      </c>
      <c r="AX587" s="32" t="n">
        <f aca="false">+M587</f>
        <v>-12643.68</v>
      </c>
      <c r="AY587" s="32" t="n">
        <f aca="false">+N587</f>
        <v>-2000</v>
      </c>
      <c r="AZ587" s="32" t="n">
        <f aca="false">+R587</f>
        <v>-9982.3975</v>
      </c>
      <c r="BA587" s="32" t="n">
        <f aca="false">+'load Info'!S587</f>
        <v>0</v>
      </c>
      <c r="BB587" s="32" t="n">
        <f aca="false">+X587</f>
        <v>-500</v>
      </c>
      <c r="BE587" s="57" t="n">
        <f aca="false">IF(AX587&lt;0,AX587,0)</f>
        <v>-12643.68</v>
      </c>
      <c r="BF587" s="57" t="n">
        <f aca="false">IF(AY587&lt;0,AY587,0)</f>
        <v>-2000</v>
      </c>
      <c r="BG587" s="57" t="n">
        <f aca="false">IF(AZ587&lt;0,AZ587,0)</f>
        <v>-9982.3975</v>
      </c>
      <c r="BH587" s="57" t="n">
        <f aca="false">IF(BA587&lt;0,BA587,0)</f>
        <v>0</v>
      </c>
      <c r="BI587" s="57" t="n">
        <f aca="false">IF(BB587&lt;0,BB587,0)</f>
        <v>-500</v>
      </c>
      <c r="BJ587" s="32" t="n">
        <f aca="false">SUM(BE587:BI587)</f>
        <v>-25126.0775</v>
      </c>
    </row>
    <row r="588" customFormat="false" ht="12.75" hidden="false" customHeight="false" outlineLevel="0" collapsed="false">
      <c r="B588" s="9" t="n">
        <f aca="false">+MONTH(D588)</f>
        <v>8</v>
      </c>
      <c r="D588" s="2" t="n">
        <v>36011</v>
      </c>
      <c r="E588" s="62" t="n">
        <v>0</v>
      </c>
      <c r="F588" s="62" t="n">
        <v>0</v>
      </c>
      <c r="G588" s="62" t="n">
        <v>70</v>
      </c>
      <c r="H588" s="62" t="n">
        <v>79</v>
      </c>
      <c r="I588" s="50" t="n">
        <f aca="false">AVERAGE(G588:H588)</f>
        <v>74.5</v>
      </c>
      <c r="J588" s="37" t="s">
        <v>72</v>
      </c>
      <c r="K588" s="5" t="n">
        <v>6169</v>
      </c>
      <c r="L588" s="54" t="n">
        <v>16254</v>
      </c>
      <c r="M588" s="54" t="n">
        <v>-12322.68</v>
      </c>
      <c r="N588" s="54" t="n">
        <v>-2000</v>
      </c>
      <c r="O588" s="63"/>
      <c r="P588" s="5" t="n">
        <v>13513</v>
      </c>
      <c r="Q588" s="54" t="n">
        <v>6235</v>
      </c>
      <c r="R588" s="63" t="n">
        <v>-9939.54</v>
      </c>
      <c r="S588" s="54" t="n">
        <v>0</v>
      </c>
      <c r="T588" s="54"/>
      <c r="U588" s="54" t="n">
        <v>-24.52115</v>
      </c>
      <c r="V588" s="5" t="n">
        <v>8196</v>
      </c>
      <c r="W588" s="54" t="n">
        <v>27734</v>
      </c>
      <c r="X588" s="54" t="n">
        <v>-500</v>
      </c>
      <c r="Y588" s="54" t="n">
        <v>0</v>
      </c>
      <c r="Z588" s="63" t="n">
        <v>-354</v>
      </c>
      <c r="AA588" s="54" t="n">
        <v>0</v>
      </c>
      <c r="AB588" s="53" t="n">
        <f aca="false">SUM(K588:Z588)</f>
        <v>52960.25885</v>
      </c>
      <c r="AC588" s="54" t="n">
        <v>57055</v>
      </c>
      <c r="AD588" s="54" t="n">
        <v>72322</v>
      </c>
      <c r="AE588" s="54" t="n">
        <v>9457</v>
      </c>
      <c r="AF588" s="54" t="n">
        <v>0</v>
      </c>
      <c r="AG588" s="54" t="n">
        <v>0</v>
      </c>
      <c r="AH588" s="53" t="n">
        <f aca="false">SUM(AC588:AG588)</f>
        <v>138834</v>
      </c>
      <c r="AI588" s="55" t="n">
        <f aca="false">+AB588-L588-Q588</f>
        <v>30471.25885</v>
      </c>
      <c r="AJ588" s="32" t="n">
        <f aca="false">L588+Q588</f>
        <v>22489</v>
      </c>
      <c r="AK588" s="56" t="s">
        <v>73</v>
      </c>
      <c r="AL588" s="56" t="s">
        <v>73</v>
      </c>
      <c r="AM588" s="56" t="n">
        <v>0</v>
      </c>
      <c r="AN588" s="32" t="n">
        <f aca="false">+AJ588-AM588</f>
        <v>22489</v>
      </c>
      <c r="AO588" s="32" t="n">
        <f aca="false">AC588-AJ588</f>
        <v>34566</v>
      </c>
      <c r="AP588" s="2" t="n">
        <v>36011</v>
      </c>
      <c r="AQ588" s="56" t="s">
        <v>73</v>
      </c>
      <c r="AR588" s="56" t="s">
        <v>73</v>
      </c>
      <c r="AS588" s="56" t="s">
        <v>73</v>
      </c>
      <c r="AX588" s="32" t="n">
        <f aca="false">+M588</f>
        <v>-12322.68</v>
      </c>
      <c r="AY588" s="32" t="n">
        <f aca="false">+N588</f>
        <v>-2000</v>
      </c>
      <c r="AZ588" s="32" t="n">
        <f aca="false">+R588</f>
        <v>-9939.54</v>
      </c>
      <c r="BA588" s="32" t="n">
        <f aca="false">+'load Info'!S588</f>
        <v>0</v>
      </c>
      <c r="BB588" s="32" t="n">
        <f aca="false">+X588</f>
        <v>-500</v>
      </c>
      <c r="BE588" s="57" t="n">
        <f aca="false">IF(AX588&lt;0,AX588,0)</f>
        <v>-12322.68</v>
      </c>
      <c r="BF588" s="57" t="n">
        <f aca="false">IF(AY588&lt;0,AY588,0)</f>
        <v>-2000</v>
      </c>
      <c r="BG588" s="57" t="n">
        <f aca="false">IF(AZ588&lt;0,AZ588,0)</f>
        <v>-9939.54</v>
      </c>
      <c r="BH588" s="57" t="n">
        <f aca="false">IF(BA588&lt;0,BA588,0)</f>
        <v>0</v>
      </c>
      <c r="BI588" s="57" t="n">
        <f aca="false">IF(BB588&lt;0,BB588,0)</f>
        <v>-500</v>
      </c>
      <c r="BJ588" s="32" t="n">
        <f aca="false">SUM(BE588:BI588)</f>
        <v>-24762.22</v>
      </c>
    </row>
    <row r="589" customFormat="false" ht="12.75" hidden="false" customHeight="false" outlineLevel="0" collapsed="false">
      <c r="B589" s="9" t="n">
        <f aca="false">+MONTH(D589)</f>
        <v>8</v>
      </c>
      <c r="D589" s="2" t="n">
        <v>36012</v>
      </c>
      <c r="E589" s="62" t="n">
        <v>0</v>
      </c>
      <c r="F589" s="62" t="n">
        <v>0</v>
      </c>
      <c r="G589" s="62" t="n">
        <v>69</v>
      </c>
      <c r="H589" s="62" t="n">
        <v>80</v>
      </c>
      <c r="I589" s="50" t="n">
        <f aca="false">AVERAGE(G589:H589)</f>
        <v>74.5</v>
      </c>
      <c r="J589" s="37" t="s">
        <v>72</v>
      </c>
      <c r="K589" s="5" t="n">
        <v>6169</v>
      </c>
      <c r="L589" s="54" t="n">
        <v>16254</v>
      </c>
      <c r="M589" s="54" t="n">
        <v>-16749.68</v>
      </c>
      <c r="N589" s="54" t="n">
        <v>-2000</v>
      </c>
      <c r="O589" s="63"/>
      <c r="P589" s="5" t="n">
        <v>13513</v>
      </c>
      <c r="Q589" s="54" t="n">
        <v>7137</v>
      </c>
      <c r="R589" s="63" t="n">
        <v>-9985.405</v>
      </c>
      <c r="S589" s="54" t="n">
        <v>0</v>
      </c>
      <c r="T589" s="54"/>
      <c r="U589" s="54" t="n">
        <v>-26.6614875</v>
      </c>
      <c r="V589" s="5" t="n">
        <v>8196</v>
      </c>
      <c r="W589" s="54" t="n">
        <v>27734</v>
      </c>
      <c r="X589" s="54" t="n">
        <v>-500</v>
      </c>
      <c r="Y589" s="54" t="n">
        <v>0</v>
      </c>
      <c r="Z589" s="63" t="n">
        <v>-354</v>
      </c>
      <c r="AA589" s="54" t="n">
        <v>0</v>
      </c>
      <c r="AB589" s="53" t="n">
        <f aca="false">SUM(K589:Z589)</f>
        <v>49387.2535125</v>
      </c>
      <c r="AC589" s="54" t="n">
        <v>48251</v>
      </c>
      <c r="AD589" s="54" t="n">
        <v>73610</v>
      </c>
      <c r="AE589" s="54" t="n">
        <v>4600</v>
      </c>
      <c r="AF589" s="54" t="n">
        <v>0</v>
      </c>
      <c r="AG589" s="54" t="n">
        <v>0</v>
      </c>
      <c r="AH589" s="53" t="n">
        <f aca="false">SUM(AC589:AG589)</f>
        <v>126461</v>
      </c>
      <c r="AI589" s="55" t="n">
        <f aca="false">+AB589-L589-Q589</f>
        <v>25996.2535125</v>
      </c>
      <c r="AJ589" s="32" t="n">
        <f aca="false">L589+Q589</f>
        <v>23391</v>
      </c>
      <c r="AK589" s="56" t="s">
        <v>73</v>
      </c>
      <c r="AL589" s="56" t="s">
        <v>73</v>
      </c>
      <c r="AM589" s="56" t="n">
        <v>0</v>
      </c>
      <c r="AN589" s="32" t="n">
        <f aca="false">+AJ589-AM589</f>
        <v>23391</v>
      </c>
      <c r="AO589" s="32" t="n">
        <f aca="false">AC589-AJ589</f>
        <v>24860</v>
      </c>
      <c r="AP589" s="2" t="n">
        <v>36012</v>
      </c>
      <c r="AQ589" s="56" t="s">
        <v>73</v>
      </c>
      <c r="AR589" s="56" t="s">
        <v>73</v>
      </c>
      <c r="AS589" s="56" t="s">
        <v>73</v>
      </c>
      <c r="AX589" s="32" t="n">
        <f aca="false">+M589</f>
        <v>-16749.68</v>
      </c>
      <c r="AY589" s="32" t="n">
        <f aca="false">+N589</f>
        <v>-2000</v>
      </c>
      <c r="AZ589" s="32" t="n">
        <f aca="false">+R589</f>
        <v>-9985.405</v>
      </c>
      <c r="BA589" s="32" t="n">
        <f aca="false">+'load Info'!S589</f>
        <v>0</v>
      </c>
      <c r="BB589" s="32" t="n">
        <f aca="false">+X589</f>
        <v>-500</v>
      </c>
      <c r="BE589" s="57" t="n">
        <f aca="false">IF(AX589&lt;0,AX589,0)</f>
        <v>-16749.68</v>
      </c>
      <c r="BF589" s="57" t="n">
        <f aca="false">IF(AY589&lt;0,AY589,0)</f>
        <v>-2000</v>
      </c>
      <c r="BG589" s="57" t="n">
        <f aca="false">IF(AZ589&lt;0,AZ589,0)</f>
        <v>-9985.405</v>
      </c>
      <c r="BH589" s="57" t="n">
        <f aca="false">IF(BA589&lt;0,BA589,0)</f>
        <v>0</v>
      </c>
      <c r="BI589" s="57" t="n">
        <f aca="false">IF(BB589&lt;0,BB589,0)</f>
        <v>-500</v>
      </c>
      <c r="BJ589" s="32" t="n">
        <f aca="false">SUM(BE589:BI589)</f>
        <v>-29235.085</v>
      </c>
    </row>
    <row r="590" customFormat="false" ht="12.75" hidden="false" customHeight="false" outlineLevel="0" collapsed="false">
      <c r="B590" s="9" t="n">
        <f aca="false">+MONTH(D590)</f>
        <v>8</v>
      </c>
      <c r="D590" s="2" t="n">
        <v>36013</v>
      </c>
      <c r="E590" s="62" t="n">
        <v>0</v>
      </c>
      <c r="F590" s="62" t="n">
        <v>0</v>
      </c>
      <c r="G590" s="62" t="n">
        <v>72</v>
      </c>
      <c r="H590" s="62" t="n">
        <v>81</v>
      </c>
      <c r="I590" s="50" t="n">
        <f aca="false">AVERAGE(G590:H590)</f>
        <v>76.5</v>
      </c>
      <c r="J590" s="37" t="s">
        <v>72</v>
      </c>
      <c r="K590" s="5" t="n">
        <v>6169</v>
      </c>
      <c r="L590" s="54" t="n">
        <v>18172</v>
      </c>
      <c r="M590" s="54" t="n">
        <v>-15565.68</v>
      </c>
      <c r="N590" s="54" t="n">
        <v>-2000</v>
      </c>
      <c r="O590" s="63"/>
      <c r="P590" s="5" t="n">
        <v>13513</v>
      </c>
      <c r="Q590" s="54" t="n">
        <v>7137</v>
      </c>
      <c r="R590" s="63" t="n">
        <v>-12018.475</v>
      </c>
      <c r="S590" s="54" t="n">
        <v>0</v>
      </c>
      <c r="T590" s="54"/>
      <c r="U590" s="54" t="n">
        <v>-21.5788125</v>
      </c>
      <c r="V590" s="5" t="n">
        <v>8196</v>
      </c>
      <c r="W590" s="54" t="n">
        <v>27734</v>
      </c>
      <c r="X590" s="54" t="n">
        <v>-500</v>
      </c>
      <c r="Y590" s="54" t="n">
        <v>0</v>
      </c>
      <c r="Z590" s="63" t="n">
        <v>-354</v>
      </c>
      <c r="AA590" s="54" t="n">
        <v>0</v>
      </c>
      <c r="AB590" s="53" t="n">
        <f aca="false">SUM(K590:Z590)</f>
        <v>50461.2661875</v>
      </c>
      <c r="AC590" s="54" t="n">
        <v>51577</v>
      </c>
      <c r="AD590" s="54" t="n">
        <v>75115</v>
      </c>
      <c r="AE590" s="54" t="n">
        <v>2066</v>
      </c>
      <c r="AF590" s="54" t="n">
        <v>33</v>
      </c>
      <c r="AG590" s="54" t="n">
        <v>0</v>
      </c>
      <c r="AH590" s="53" t="n">
        <f aca="false">SUM(AC590:AG590)</f>
        <v>128791</v>
      </c>
      <c r="AI590" s="55" t="n">
        <f aca="false">+AB590-L590-Q590</f>
        <v>25152.2661875</v>
      </c>
      <c r="AJ590" s="32" t="n">
        <f aca="false">L590+Q590</f>
        <v>25309</v>
      </c>
      <c r="AK590" s="56" t="s">
        <v>73</v>
      </c>
      <c r="AL590" s="56" t="s">
        <v>73</v>
      </c>
      <c r="AM590" s="56" t="n">
        <v>0</v>
      </c>
      <c r="AN590" s="32" t="n">
        <f aca="false">+AJ590-AM590</f>
        <v>25309</v>
      </c>
      <c r="AO590" s="32" t="n">
        <f aca="false">AC590-AJ590</f>
        <v>26268</v>
      </c>
      <c r="AP590" s="2" t="n">
        <v>36013</v>
      </c>
      <c r="AQ590" s="56" t="s">
        <v>73</v>
      </c>
      <c r="AR590" s="56" t="s">
        <v>73</v>
      </c>
      <c r="AS590" s="56" t="s">
        <v>73</v>
      </c>
      <c r="AX590" s="32" t="n">
        <f aca="false">+M590</f>
        <v>-15565.68</v>
      </c>
      <c r="AY590" s="32" t="n">
        <f aca="false">+N590</f>
        <v>-2000</v>
      </c>
      <c r="AZ590" s="32" t="n">
        <f aca="false">+R590</f>
        <v>-12018.475</v>
      </c>
      <c r="BA590" s="32" t="n">
        <f aca="false">+'load Info'!S590</f>
        <v>0</v>
      </c>
      <c r="BB590" s="32" t="n">
        <f aca="false">+X590</f>
        <v>-500</v>
      </c>
      <c r="BE590" s="57" t="n">
        <f aca="false">IF(AX590&lt;0,AX590,0)</f>
        <v>-15565.68</v>
      </c>
      <c r="BF590" s="57" t="n">
        <f aca="false">IF(AY590&lt;0,AY590,0)</f>
        <v>-2000</v>
      </c>
      <c r="BG590" s="57" t="n">
        <f aca="false">IF(AZ590&lt;0,AZ590,0)</f>
        <v>-12018.475</v>
      </c>
      <c r="BH590" s="57" t="n">
        <f aca="false">IF(BA590&lt;0,BA590,0)</f>
        <v>0</v>
      </c>
      <c r="BI590" s="57" t="n">
        <f aca="false">IF(BB590&lt;0,BB590,0)</f>
        <v>-500</v>
      </c>
      <c r="BJ590" s="32" t="n">
        <f aca="false">SUM(BE590:BI590)</f>
        <v>-30084.155</v>
      </c>
    </row>
    <row r="591" customFormat="false" ht="12.75" hidden="false" customHeight="false" outlineLevel="0" collapsed="false">
      <c r="B591" s="9" t="n">
        <f aca="false">+MONTH(D591)</f>
        <v>8</v>
      </c>
      <c r="D591" s="2" t="n">
        <v>36014</v>
      </c>
      <c r="E591" s="62" t="n">
        <v>0</v>
      </c>
      <c r="F591" s="62" t="n">
        <v>0</v>
      </c>
      <c r="G591" s="62" t="n">
        <v>74</v>
      </c>
      <c r="H591" s="62" t="n">
        <v>81</v>
      </c>
      <c r="I591" s="50" t="n">
        <f aca="false">AVERAGE(G591:H591)</f>
        <v>77.5</v>
      </c>
      <c r="J591" s="37" t="s">
        <v>72</v>
      </c>
      <c r="K591" s="5" t="n">
        <v>6169</v>
      </c>
      <c r="L591" s="54" t="n">
        <v>18302</v>
      </c>
      <c r="M591" s="54" t="n">
        <v>-17465.68</v>
      </c>
      <c r="N591" s="54" t="n">
        <v>-2000</v>
      </c>
      <c r="O591" s="63"/>
      <c r="P591" s="5" t="n">
        <v>13513</v>
      </c>
      <c r="Q591" s="54" t="n">
        <v>7137</v>
      </c>
      <c r="R591" s="63" t="n">
        <v>-12035.5175</v>
      </c>
      <c r="S591" s="54" t="n">
        <v>0</v>
      </c>
      <c r="T591" s="54"/>
      <c r="U591" s="54" t="n">
        <v>-21.53620625</v>
      </c>
      <c r="V591" s="5" t="n">
        <v>8196</v>
      </c>
      <c r="W591" s="54" t="n">
        <v>27734</v>
      </c>
      <c r="X591" s="54" t="n">
        <v>-500</v>
      </c>
      <c r="Y591" s="54" t="n">
        <v>0</v>
      </c>
      <c r="Z591" s="63" t="n">
        <v>-354</v>
      </c>
      <c r="AA591" s="54" t="n">
        <v>0</v>
      </c>
      <c r="AB591" s="53" t="n">
        <f aca="false">SUM(K591:Z591)</f>
        <v>48674.26629375</v>
      </c>
      <c r="AC591" s="54" t="n">
        <v>49112</v>
      </c>
      <c r="AD591" s="54" t="n">
        <v>61035</v>
      </c>
      <c r="AE591" s="54" t="n">
        <v>20317</v>
      </c>
      <c r="AF591" s="54" t="n">
        <v>1</v>
      </c>
      <c r="AG591" s="54" t="n">
        <v>0</v>
      </c>
      <c r="AH591" s="53" t="n">
        <f aca="false">SUM(AC591:AG591)</f>
        <v>130465</v>
      </c>
      <c r="AI591" s="55" t="n">
        <f aca="false">+AB591-L591-Q591</f>
        <v>23235.26629375</v>
      </c>
      <c r="AJ591" s="32" t="n">
        <f aca="false">L591+Q591</f>
        <v>25439</v>
      </c>
      <c r="AK591" s="56" t="s">
        <v>73</v>
      </c>
      <c r="AL591" s="56" t="s">
        <v>73</v>
      </c>
      <c r="AM591" s="56" t="n">
        <v>0</v>
      </c>
      <c r="AN591" s="32" t="n">
        <f aca="false">+AJ591-AM591</f>
        <v>25439</v>
      </c>
      <c r="AO591" s="32" t="n">
        <f aca="false">AC591-AJ591</f>
        <v>23673</v>
      </c>
      <c r="AP591" s="2" t="n">
        <v>36014</v>
      </c>
      <c r="AQ591" s="56" t="s">
        <v>73</v>
      </c>
      <c r="AR591" s="56" t="s">
        <v>73</v>
      </c>
      <c r="AS591" s="56" t="s">
        <v>73</v>
      </c>
      <c r="AX591" s="32" t="n">
        <f aca="false">+M591</f>
        <v>-17465.68</v>
      </c>
      <c r="AY591" s="32" t="n">
        <f aca="false">+N591</f>
        <v>-2000</v>
      </c>
      <c r="AZ591" s="32" t="n">
        <f aca="false">+R591</f>
        <v>-12035.5175</v>
      </c>
      <c r="BA591" s="32" t="n">
        <f aca="false">+'load Info'!S591</f>
        <v>0</v>
      </c>
      <c r="BB591" s="32" t="n">
        <f aca="false">+X591</f>
        <v>-500</v>
      </c>
      <c r="BE591" s="57" t="n">
        <f aca="false">IF(AX591&lt;0,AX591,0)</f>
        <v>-17465.68</v>
      </c>
      <c r="BF591" s="57" t="n">
        <f aca="false">IF(AY591&lt;0,AY591,0)</f>
        <v>-2000</v>
      </c>
      <c r="BG591" s="57" t="n">
        <f aca="false">IF(AZ591&lt;0,AZ591,0)</f>
        <v>-12035.5175</v>
      </c>
      <c r="BH591" s="57" t="n">
        <f aca="false">IF(BA591&lt;0,BA591,0)</f>
        <v>0</v>
      </c>
      <c r="BI591" s="57" t="n">
        <f aca="false">IF(BB591&lt;0,BB591,0)</f>
        <v>-500</v>
      </c>
      <c r="BJ591" s="32" t="n">
        <f aca="false">SUM(BE591:BI591)</f>
        <v>-32001.1975</v>
      </c>
    </row>
    <row r="592" customFormat="false" ht="12.75" hidden="false" customHeight="false" outlineLevel="0" collapsed="false">
      <c r="B592" s="9" t="n">
        <f aca="false">+MONTH(D592)</f>
        <v>8</v>
      </c>
      <c r="D592" s="2" t="n">
        <v>36015</v>
      </c>
      <c r="E592" s="62" t="n">
        <v>0</v>
      </c>
      <c r="F592" s="62" t="n">
        <v>0</v>
      </c>
      <c r="G592" s="62" t="n">
        <v>76</v>
      </c>
      <c r="H592" s="62" t="n">
        <v>85</v>
      </c>
      <c r="I592" s="50" t="n">
        <f aca="false">AVERAGE(G592:H592)</f>
        <v>80.5</v>
      </c>
      <c r="J592" s="37" t="s">
        <v>72</v>
      </c>
      <c r="K592" s="5" t="n">
        <v>6169</v>
      </c>
      <c r="L592" s="54" t="n">
        <v>18302</v>
      </c>
      <c r="M592" s="54" t="n">
        <v>-20075.68</v>
      </c>
      <c r="N592" s="54" t="n">
        <v>-2000</v>
      </c>
      <c r="O592" s="63"/>
      <c r="P592" s="5" t="n">
        <v>13513</v>
      </c>
      <c r="Q592" s="54" t="n">
        <v>7137</v>
      </c>
      <c r="R592" s="63" t="n">
        <v>-11898.175</v>
      </c>
      <c r="S592" s="54" t="n">
        <v>0</v>
      </c>
      <c r="T592" s="54"/>
      <c r="U592" s="54" t="n">
        <v>-21.8795625</v>
      </c>
      <c r="V592" s="5" t="n">
        <v>8196</v>
      </c>
      <c r="W592" s="54" t="n">
        <v>27734</v>
      </c>
      <c r="X592" s="54" t="n">
        <v>-500</v>
      </c>
      <c r="Y592" s="54" t="n">
        <v>0</v>
      </c>
      <c r="Z592" s="63" t="n">
        <v>-354</v>
      </c>
      <c r="AA592" s="54" t="n">
        <v>0</v>
      </c>
      <c r="AB592" s="53" t="n">
        <f aca="false">SUM(K592:Z592)</f>
        <v>46201.2654375</v>
      </c>
      <c r="AC592" s="54" t="n">
        <v>45591</v>
      </c>
      <c r="AD592" s="54" t="n">
        <v>50509</v>
      </c>
      <c r="AE592" s="54" t="n">
        <v>20</v>
      </c>
      <c r="AF592" s="54" t="n">
        <v>1</v>
      </c>
      <c r="AG592" s="54" t="n">
        <v>0</v>
      </c>
      <c r="AH592" s="53" t="n">
        <f aca="false">SUM(AC592:AG592)</f>
        <v>96121</v>
      </c>
      <c r="AI592" s="55" t="n">
        <f aca="false">+AB592-L592-Q592</f>
        <v>20762.2654375</v>
      </c>
      <c r="AJ592" s="32" t="n">
        <f aca="false">L592+Q592</f>
        <v>25439</v>
      </c>
      <c r="AK592" s="56" t="s">
        <v>73</v>
      </c>
      <c r="AL592" s="56" t="s">
        <v>73</v>
      </c>
      <c r="AM592" s="56" t="n">
        <v>0</v>
      </c>
      <c r="AN592" s="32" t="n">
        <f aca="false">+AJ592-AM592</f>
        <v>25439</v>
      </c>
      <c r="AO592" s="32" t="n">
        <f aca="false">AC592-AJ592</f>
        <v>20152</v>
      </c>
      <c r="AP592" s="2" t="n">
        <v>36015</v>
      </c>
      <c r="AQ592" s="56" t="s">
        <v>73</v>
      </c>
      <c r="AR592" s="56" t="s">
        <v>73</v>
      </c>
      <c r="AS592" s="56" t="s">
        <v>73</v>
      </c>
      <c r="AX592" s="32" t="n">
        <f aca="false">+M592</f>
        <v>-20075.68</v>
      </c>
      <c r="AY592" s="32" t="n">
        <f aca="false">+N592</f>
        <v>-2000</v>
      </c>
      <c r="AZ592" s="32" t="n">
        <f aca="false">+R592</f>
        <v>-11898.175</v>
      </c>
      <c r="BA592" s="32" t="n">
        <f aca="false">+'load Info'!S592</f>
        <v>0</v>
      </c>
      <c r="BB592" s="32" t="n">
        <f aca="false">+X592</f>
        <v>-500</v>
      </c>
      <c r="BE592" s="57" t="n">
        <f aca="false">IF(AX592&lt;0,AX592,0)</f>
        <v>-20075.68</v>
      </c>
      <c r="BF592" s="57" t="n">
        <f aca="false">IF(AY592&lt;0,AY592,0)</f>
        <v>-2000</v>
      </c>
      <c r="BG592" s="57" t="n">
        <f aca="false">IF(AZ592&lt;0,AZ592,0)</f>
        <v>-11898.175</v>
      </c>
      <c r="BH592" s="57" t="n">
        <f aca="false">IF(BA592&lt;0,BA592,0)</f>
        <v>0</v>
      </c>
      <c r="BI592" s="57" t="n">
        <f aca="false">IF(BB592&lt;0,BB592,0)</f>
        <v>-500</v>
      </c>
      <c r="BJ592" s="32" t="n">
        <f aca="false">SUM(BE592:BI592)</f>
        <v>-34473.855</v>
      </c>
    </row>
    <row r="593" customFormat="false" ht="12.75" hidden="false" customHeight="false" outlineLevel="0" collapsed="false">
      <c r="B593" s="9" t="n">
        <f aca="false">+MONTH(D593)</f>
        <v>8</v>
      </c>
      <c r="D593" s="2" t="n">
        <v>36016</v>
      </c>
      <c r="E593" s="62" t="n">
        <v>0</v>
      </c>
      <c r="F593" s="62" t="n">
        <v>0</v>
      </c>
      <c r="G593" s="62" t="n">
        <v>75</v>
      </c>
      <c r="H593" s="62" t="n">
        <v>85</v>
      </c>
      <c r="I593" s="50" t="n">
        <f aca="false">AVERAGE(G593:H593)</f>
        <v>80</v>
      </c>
      <c r="J593" s="37" t="s">
        <v>72</v>
      </c>
      <c r="K593" s="5" t="n">
        <v>6169</v>
      </c>
      <c r="L593" s="54" t="n">
        <v>18302</v>
      </c>
      <c r="M593" s="54" t="n">
        <v>-19015.68</v>
      </c>
      <c r="N593" s="54" t="n">
        <v>-2000</v>
      </c>
      <c r="O593" s="63"/>
      <c r="P593" s="5" t="n">
        <v>13513</v>
      </c>
      <c r="Q593" s="54" t="n">
        <v>7137</v>
      </c>
      <c r="R593" s="63" t="n">
        <v>-11915.2175</v>
      </c>
      <c r="S593" s="54" t="n">
        <v>0</v>
      </c>
      <c r="T593" s="54"/>
      <c r="U593" s="54" t="n">
        <v>-21.83695625</v>
      </c>
      <c r="V593" s="5" t="n">
        <v>8196</v>
      </c>
      <c r="W593" s="54" t="n">
        <v>27734</v>
      </c>
      <c r="X593" s="54" t="n">
        <v>-500</v>
      </c>
      <c r="Y593" s="54" t="n">
        <v>0</v>
      </c>
      <c r="Z593" s="63" t="n">
        <v>-354</v>
      </c>
      <c r="AA593" s="54" t="n">
        <v>0</v>
      </c>
      <c r="AB593" s="53" t="n">
        <f aca="false">SUM(K593:Z593)</f>
        <v>47244.26554375</v>
      </c>
      <c r="AC593" s="54" t="n">
        <v>44605</v>
      </c>
      <c r="AD593" s="54" t="n">
        <v>36384</v>
      </c>
      <c r="AE593" s="54" t="n">
        <v>19</v>
      </c>
      <c r="AF593" s="54" t="n">
        <v>1</v>
      </c>
      <c r="AG593" s="54" t="n">
        <v>0</v>
      </c>
      <c r="AH593" s="53" t="n">
        <f aca="false">SUM(AC593:AG593)</f>
        <v>81009</v>
      </c>
      <c r="AI593" s="55" t="n">
        <f aca="false">+AB593-L593-Q593</f>
        <v>21805.26554375</v>
      </c>
      <c r="AJ593" s="32" t="n">
        <f aca="false">L593+Q593</f>
        <v>25439</v>
      </c>
      <c r="AK593" s="56" t="s">
        <v>73</v>
      </c>
      <c r="AL593" s="56" t="s">
        <v>73</v>
      </c>
      <c r="AM593" s="56" t="n">
        <v>0</v>
      </c>
      <c r="AN593" s="32" t="n">
        <f aca="false">+AJ593-AM593</f>
        <v>25439</v>
      </c>
      <c r="AO593" s="32" t="n">
        <f aca="false">AC593-AJ593</f>
        <v>19166</v>
      </c>
      <c r="AP593" s="2" t="n">
        <v>36016</v>
      </c>
      <c r="AQ593" s="56" t="s">
        <v>73</v>
      </c>
      <c r="AR593" s="56" t="s">
        <v>73</v>
      </c>
      <c r="AS593" s="56" t="s">
        <v>73</v>
      </c>
      <c r="AX593" s="32" t="n">
        <f aca="false">+M593</f>
        <v>-19015.68</v>
      </c>
      <c r="AY593" s="32" t="n">
        <f aca="false">+N593</f>
        <v>-2000</v>
      </c>
      <c r="AZ593" s="32" t="n">
        <f aca="false">+R593</f>
        <v>-11915.2175</v>
      </c>
      <c r="BA593" s="32" t="n">
        <f aca="false">+'load Info'!S593</f>
        <v>0</v>
      </c>
      <c r="BB593" s="32" t="n">
        <f aca="false">+X593</f>
        <v>-500</v>
      </c>
      <c r="BE593" s="57" t="n">
        <f aca="false">IF(AX593&lt;0,AX593,0)</f>
        <v>-19015.68</v>
      </c>
      <c r="BF593" s="57" t="n">
        <f aca="false">IF(AY593&lt;0,AY593,0)</f>
        <v>-2000</v>
      </c>
      <c r="BG593" s="57" t="n">
        <f aca="false">IF(AZ593&lt;0,AZ593,0)</f>
        <v>-11915.2175</v>
      </c>
      <c r="BH593" s="57" t="n">
        <f aca="false">IF(BA593&lt;0,BA593,0)</f>
        <v>0</v>
      </c>
      <c r="BI593" s="57" t="n">
        <f aca="false">IF(BB593&lt;0,BB593,0)</f>
        <v>-500</v>
      </c>
      <c r="BJ593" s="32" t="n">
        <f aca="false">SUM(BE593:BI593)</f>
        <v>-33430.8975</v>
      </c>
    </row>
    <row r="594" customFormat="false" ht="12.75" hidden="false" customHeight="false" outlineLevel="0" collapsed="false">
      <c r="B594" s="9" t="n">
        <f aca="false">+MONTH(D594)</f>
        <v>8</v>
      </c>
      <c r="D594" s="2" t="n">
        <v>36017</v>
      </c>
      <c r="E594" s="62" t="n">
        <v>0</v>
      </c>
      <c r="F594" s="62" t="n">
        <v>0</v>
      </c>
      <c r="G594" s="62" t="n">
        <v>73</v>
      </c>
      <c r="H594" s="62" t="n">
        <v>89</v>
      </c>
      <c r="I594" s="50" t="n">
        <f aca="false">AVERAGE(G594:H594)</f>
        <v>81</v>
      </c>
      <c r="J594" s="37" t="s">
        <v>72</v>
      </c>
      <c r="K594" s="5" t="n">
        <v>6169</v>
      </c>
      <c r="L594" s="54" t="n">
        <v>18302</v>
      </c>
      <c r="M594" s="54" t="n">
        <v>-16008.68</v>
      </c>
      <c r="N594" s="54" t="n">
        <v>-2000</v>
      </c>
      <c r="O594" s="63"/>
      <c r="P594" s="5" t="n">
        <v>13513</v>
      </c>
      <c r="Q594" s="54" t="n">
        <v>7137</v>
      </c>
      <c r="R594" s="63" t="n">
        <v>-11773.865</v>
      </c>
      <c r="S594" s="54" t="n">
        <v>0</v>
      </c>
      <c r="T594" s="54"/>
      <c r="U594" s="54" t="n">
        <v>-22.1903375</v>
      </c>
      <c r="V594" s="5" t="n">
        <v>8196</v>
      </c>
      <c r="W594" s="54" t="n">
        <v>27734</v>
      </c>
      <c r="X594" s="54" t="n">
        <v>-500</v>
      </c>
      <c r="Y594" s="54" t="n">
        <v>0</v>
      </c>
      <c r="Z594" s="63" t="n">
        <v>-354</v>
      </c>
      <c r="AA594" s="54" t="n">
        <v>0</v>
      </c>
      <c r="AB594" s="53" t="n">
        <f aca="false">SUM(K594:Z594)</f>
        <v>50392.2646625</v>
      </c>
      <c r="AC594" s="54" t="n">
        <v>51023</v>
      </c>
      <c r="AD594" s="54" t="n">
        <v>77620</v>
      </c>
      <c r="AE594" s="54" t="n">
        <v>48894</v>
      </c>
      <c r="AF594" s="54" t="n">
        <v>1</v>
      </c>
      <c r="AG594" s="54" t="n">
        <v>0</v>
      </c>
      <c r="AH594" s="53" t="n">
        <f aca="false">SUM(AC594:AG594)</f>
        <v>177538</v>
      </c>
      <c r="AI594" s="55" t="n">
        <f aca="false">+AB594-L594-Q594</f>
        <v>24953.2646625</v>
      </c>
      <c r="AJ594" s="32" t="n">
        <f aca="false">L594+Q594</f>
        <v>25439</v>
      </c>
      <c r="AK594" s="56" t="s">
        <v>73</v>
      </c>
      <c r="AL594" s="56" t="s">
        <v>73</v>
      </c>
      <c r="AM594" s="56" t="n">
        <v>0</v>
      </c>
      <c r="AN594" s="32" t="n">
        <f aca="false">+AJ594-AM594</f>
        <v>25439</v>
      </c>
      <c r="AO594" s="32" t="n">
        <f aca="false">AC594-AJ594</f>
        <v>25584</v>
      </c>
      <c r="AP594" s="2" t="n">
        <v>36017</v>
      </c>
      <c r="AQ594" s="56" t="s">
        <v>73</v>
      </c>
      <c r="AR594" s="56" t="s">
        <v>73</v>
      </c>
      <c r="AS594" s="56" t="s">
        <v>73</v>
      </c>
      <c r="AX594" s="32" t="n">
        <f aca="false">+M594</f>
        <v>-16008.68</v>
      </c>
      <c r="AY594" s="32" t="n">
        <f aca="false">+N594</f>
        <v>-2000</v>
      </c>
      <c r="AZ594" s="32" t="n">
        <f aca="false">+R594</f>
        <v>-11773.865</v>
      </c>
      <c r="BA594" s="32" t="n">
        <f aca="false">+'load Info'!S594</f>
        <v>0</v>
      </c>
      <c r="BB594" s="32" t="n">
        <f aca="false">+X594</f>
        <v>-500</v>
      </c>
      <c r="BE594" s="57" t="n">
        <f aca="false">IF(AX594&lt;0,AX594,0)</f>
        <v>-16008.68</v>
      </c>
      <c r="BF594" s="57" t="n">
        <f aca="false">IF(AY594&lt;0,AY594,0)</f>
        <v>-2000</v>
      </c>
      <c r="BG594" s="57" t="n">
        <f aca="false">IF(AZ594&lt;0,AZ594,0)</f>
        <v>-11773.865</v>
      </c>
      <c r="BH594" s="57" t="n">
        <f aca="false">IF(BA594&lt;0,BA594,0)</f>
        <v>0</v>
      </c>
      <c r="BI594" s="57" t="n">
        <f aca="false">IF(BB594&lt;0,BB594,0)</f>
        <v>-500</v>
      </c>
      <c r="BJ594" s="32" t="n">
        <f aca="false">SUM(BE594:BI594)</f>
        <v>-30282.545</v>
      </c>
    </row>
    <row r="595" customFormat="false" ht="12.75" hidden="false" customHeight="false" outlineLevel="0" collapsed="false">
      <c r="B595" s="9" t="n">
        <f aca="false">+MONTH(D595)</f>
        <v>8</v>
      </c>
      <c r="D595" s="2" t="n">
        <v>36018</v>
      </c>
      <c r="E595" s="62" t="n">
        <v>0</v>
      </c>
      <c r="F595" s="62" t="n">
        <v>0</v>
      </c>
      <c r="G595" s="62" t="n">
        <v>73</v>
      </c>
      <c r="H595" s="62" t="n">
        <v>86</v>
      </c>
      <c r="I595" s="50" t="n">
        <f aca="false">AVERAGE(G595:H595)</f>
        <v>79.5</v>
      </c>
      <c r="J595" s="37" t="s">
        <v>72</v>
      </c>
      <c r="K595" s="5" t="n">
        <v>6169</v>
      </c>
      <c r="L595" s="54" t="n">
        <v>18302</v>
      </c>
      <c r="M595" s="54" t="n">
        <v>-16049.68</v>
      </c>
      <c r="N595" s="54" t="n">
        <v>-2000</v>
      </c>
      <c r="O595" s="63"/>
      <c r="P595" s="5" t="n">
        <v>13513</v>
      </c>
      <c r="Q595" s="54" t="n">
        <v>7137</v>
      </c>
      <c r="R595" s="63" t="n">
        <v>-11575.37</v>
      </c>
      <c r="S595" s="54" t="n">
        <v>0</v>
      </c>
      <c r="T595" s="54"/>
      <c r="U595" s="54" t="n">
        <v>-22.686575</v>
      </c>
      <c r="V595" s="5" t="n">
        <v>8196</v>
      </c>
      <c r="W595" s="54" t="n">
        <v>27734</v>
      </c>
      <c r="X595" s="54" t="n">
        <v>-500</v>
      </c>
      <c r="Y595" s="54" t="n">
        <v>0</v>
      </c>
      <c r="Z595" s="63" t="n">
        <v>-354</v>
      </c>
      <c r="AA595" s="54" t="n">
        <v>0</v>
      </c>
      <c r="AB595" s="53" t="n">
        <f aca="false">SUM(K595:Z595)</f>
        <v>50549.263425</v>
      </c>
      <c r="AC595" s="54" t="n">
        <v>51303</v>
      </c>
      <c r="AD595" s="54" t="n">
        <v>75483</v>
      </c>
      <c r="AE595" s="54" t="n">
        <v>33852</v>
      </c>
      <c r="AF595" s="54" t="n">
        <v>1</v>
      </c>
      <c r="AG595" s="54" t="n">
        <v>0</v>
      </c>
      <c r="AH595" s="53" t="n">
        <f aca="false">SUM(AC595:AG595)</f>
        <v>160639</v>
      </c>
      <c r="AI595" s="55" t="n">
        <f aca="false">+AB595-L595-Q595</f>
        <v>25110.263425</v>
      </c>
      <c r="AJ595" s="32" t="n">
        <f aca="false">L595+Q595</f>
        <v>25439</v>
      </c>
      <c r="AK595" s="56" t="s">
        <v>73</v>
      </c>
      <c r="AL595" s="56" t="s">
        <v>73</v>
      </c>
      <c r="AM595" s="56" t="n">
        <v>0</v>
      </c>
      <c r="AN595" s="32" t="n">
        <f aca="false">+AJ595-AM595</f>
        <v>25439</v>
      </c>
      <c r="AO595" s="32" t="n">
        <f aca="false">AC595-AJ595</f>
        <v>25864</v>
      </c>
      <c r="AP595" s="2" t="n">
        <v>36018</v>
      </c>
      <c r="AQ595" s="56" t="s">
        <v>73</v>
      </c>
      <c r="AR595" s="56" t="s">
        <v>73</v>
      </c>
      <c r="AS595" s="56" t="s">
        <v>73</v>
      </c>
      <c r="AX595" s="32" t="n">
        <f aca="false">+M595</f>
        <v>-16049.68</v>
      </c>
      <c r="AY595" s="32" t="n">
        <f aca="false">+N595</f>
        <v>-2000</v>
      </c>
      <c r="AZ595" s="32" t="n">
        <f aca="false">+R595</f>
        <v>-11575.37</v>
      </c>
      <c r="BA595" s="32" t="n">
        <f aca="false">+'load Info'!S595</f>
        <v>0</v>
      </c>
      <c r="BB595" s="32" t="n">
        <f aca="false">+X595</f>
        <v>-500</v>
      </c>
      <c r="BE595" s="57" t="n">
        <f aca="false">IF(AX595&lt;0,AX595,0)</f>
        <v>-16049.68</v>
      </c>
      <c r="BF595" s="57" t="n">
        <f aca="false">IF(AY595&lt;0,AY595,0)</f>
        <v>-2000</v>
      </c>
      <c r="BG595" s="57" t="n">
        <f aca="false">IF(AZ595&lt;0,AZ595,0)</f>
        <v>-11575.37</v>
      </c>
      <c r="BH595" s="57" t="n">
        <f aca="false">IF(BA595&lt;0,BA595,0)</f>
        <v>0</v>
      </c>
      <c r="BI595" s="57" t="n">
        <f aca="false">IF(BB595&lt;0,BB595,0)</f>
        <v>-500</v>
      </c>
      <c r="BJ595" s="32" t="n">
        <f aca="false">SUM(BE595:BI595)</f>
        <v>-30125.05</v>
      </c>
    </row>
    <row r="596" customFormat="false" ht="12.75" hidden="false" customHeight="false" outlineLevel="0" collapsed="false">
      <c r="B596" s="9" t="n">
        <f aca="false">+MONTH(D596)</f>
        <v>8</v>
      </c>
      <c r="D596" s="2" t="n">
        <v>36019</v>
      </c>
      <c r="E596" s="62" t="n">
        <v>0</v>
      </c>
      <c r="F596" s="62" t="n">
        <v>0</v>
      </c>
      <c r="G596" s="62" t="n">
        <v>75</v>
      </c>
      <c r="H596" s="62" t="n">
        <v>85</v>
      </c>
      <c r="I596" s="50" t="n">
        <f aca="false">AVERAGE(G596:H596)</f>
        <v>80</v>
      </c>
      <c r="J596" s="37" t="s">
        <v>72</v>
      </c>
      <c r="K596" s="5" t="n">
        <v>6169</v>
      </c>
      <c r="L596" s="54" t="n">
        <v>18302</v>
      </c>
      <c r="M596" s="54" t="n">
        <v>-18571.68</v>
      </c>
      <c r="N596" s="54" t="n">
        <v>-2000</v>
      </c>
      <c r="O596" s="63"/>
      <c r="P596" s="5" t="n">
        <v>13513</v>
      </c>
      <c r="Q596" s="54" t="n">
        <v>7137</v>
      </c>
      <c r="R596" s="63" t="n">
        <v>-11834.015</v>
      </c>
      <c r="S596" s="54" t="n">
        <v>0</v>
      </c>
      <c r="T596" s="54"/>
      <c r="U596" s="54" t="n">
        <v>-22.0399625</v>
      </c>
      <c r="V596" s="5" t="n">
        <v>8196</v>
      </c>
      <c r="W596" s="54" t="n">
        <v>27734</v>
      </c>
      <c r="X596" s="54" t="n">
        <v>-500</v>
      </c>
      <c r="Y596" s="54" t="n">
        <v>0</v>
      </c>
      <c r="Z596" s="63" t="n">
        <v>-354</v>
      </c>
      <c r="AA596" s="54" t="n">
        <v>0</v>
      </c>
      <c r="AB596" s="53" t="n">
        <f aca="false">SUM(K596:Z596)</f>
        <v>47769.2650375</v>
      </c>
      <c r="AC596" s="54" t="n">
        <v>47644</v>
      </c>
      <c r="AD596" s="54" t="n">
        <v>71211</v>
      </c>
      <c r="AE596" s="54" t="n">
        <v>32308</v>
      </c>
      <c r="AF596" s="54" t="n">
        <v>1</v>
      </c>
      <c r="AG596" s="54" t="n">
        <v>0</v>
      </c>
      <c r="AH596" s="53" t="n">
        <f aca="false">SUM(AC596:AG596)</f>
        <v>151164</v>
      </c>
      <c r="AI596" s="55" t="n">
        <f aca="false">+AB596-L596-Q596</f>
        <v>22330.2650375</v>
      </c>
      <c r="AJ596" s="32" t="n">
        <f aca="false">L596+Q596</f>
        <v>25439</v>
      </c>
      <c r="AK596" s="56" t="s">
        <v>73</v>
      </c>
      <c r="AL596" s="56" t="s">
        <v>73</v>
      </c>
      <c r="AM596" s="56" t="n">
        <v>0</v>
      </c>
      <c r="AN596" s="32" t="n">
        <f aca="false">+AJ596-AM596</f>
        <v>25439</v>
      </c>
      <c r="AO596" s="32" t="n">
        <f aca="false">AC596-AJ596</f>
        <v>22205</v>
      </c>
      <c r="AP596" s="2" t="n">
        <v>36019</v>
      </c>
      <c r="AQ596" s="56" t="s">
        <v>73</v>
      </c>
      <c r="AR596" s="56" t="s">
        <v>73</v>
      </c>
      <c r="AS596" s="56" t="s">
        <v>73</v>
      </c>
      <c r="AX596" s="32" t="n">
        <f aca="false">+M596</f>
        <v>-18571.68</v>
      </c>
      <c r="AY596" s="32" t="n">
        <f aca="false">+N596</f>
        <v>-2000</v>
      </c>
      <c r="AZ596" s="32" t="n">
        <f aca="false">+R596</f>
        <v>-11834.015</v>
      </c>
      <c r="BA596" s="32" t="n">
        <f aca="false">+'load Info'!S596</f>
        <v>0</v>
      </c>
      <c r="BB596" s="32" t="n">
        <f aca="false">+X596</f>
        <v>-500</v>
      </c>
      <c r="BE596" s="57" t="n">
        <f aca="false">IF(AX596&lt;0,AX596,0)</f>
        <v>-18571.68</v>
      </c>
      <c r="BF596" s="57" t="n">
        <f aca="false">IF(AY596&lt;0,AY596,0)</f>
        <v>-2000</v>
      </c>
      <c r="BG596" s="57" t="n">
        <f aca="false">IF(AZ596&lt;0,AZ596,0)</f>
        <v>-11834.015</v>
      </c>
      <c r="BH596" s="57" t="n">
        <f aca="false">IF(BA596&lt;0,BA596,0)</f>
        <v>0</v>
      </c>
      <c r="BI596" s="57" t="n">
        <f aca="false">IF(BB596&lt;0,BB596,0)</f>
        <v>-500</v>
      </c>
      <c r="BJ596" s="32" t="n">
        <f aca="false">SUM(BE596:BI596)</f>
        <v>-32905.695</v>
      </c>
    </row>
    <row r="597" customFormat="false" ht="12.75" hidden="false" customHeight="false" outlineLevel="0" collapsed="false">
      <c r="B597" s="9" t="n">
        <f aca="false">+MONTH(D597)</f>
        <v>8</v>
      </c>
      <c r="D597" s="2" t="n">
        <v>36020</v>
      </c>
      <c r="E597" s="62" t="n">
        <v>0</v>
      </c>
      <c r="F597" s="62" t="n">
        <v>0</v>
      </c>
      <c r="G597" s="62" t="n">
        <v>75</v>
      </c>
      <c r="H597" s="62" t="n">
        <v>83</v>
      </c>
      <c r="I597" s="50" t="n">
        <f aca="false">AVERAGE(G597:H597)</f>
        <v>79</v>
      </c>
      <c r="J597" s="37" t="s">
        <v>72</v>
      </c>
      <c r="K597" s="5" t="n">
        <v>6169</v>
      </c>
      <c r="L597" s="54" t="n">
        <v>18300</v>
      </c>
      <c r="M597" s="54" t="n">
        <v>-15854.68</v>
      </c>
      <c r="N597" s="54" t="n">
        <v>-2000</v>
      </c>
      <c r="O597" s="63"/>
      <c r="P597" s="5" t="n">
        <v>13513</v>
      </c>
      <c r="Q597" s="54" t="n">
        <v>7137</v>
      </c>
      <c r="R597" s="63" t="n">
        <v>-11803.94</v>
      </c>
      <c r="S597" s="54" t="n">
        <v>0</v>
      </c>
      <c r="T597" s="54"/>
      <c r="U597" s="54" t="n">
        <v>-22.11515</v>
      </c>
      <c r="V597" s="5" t="n">
        <v>8196</v>
      </c>
      <c r="W597" s="54" t="n">
        <v>27734</v>
      </c>
      <c r="X597" s="54" t="n">
        <v>-500</v>
      </c>
      <c r="Y597" s="54" t="n">
        <v>0</v>
      </c>
      <c r="Z597" s="63" t="n">
        <v>-354</v>
      </c>
      <c r="AA597" s="54" t="n">
        <v>0</v>
      </c>
      <c r="AB597" s="53" t="n">
        <f aca="false">SUM(K597:Z597)</f>
        <v>50514.26485</v>
      </c>
      <c r="AC597" s="54" t="n">
        <v>52592</v>
      </c>
      <c r="AD597" s="54" t="n">
        <v>77781</v>
      </c>
      <c r="AE597" s="54" t="n">
        <v>39451</v>
      </c>
      <c r="AF597" s="54" t="n">
        <v>1</v>
      </c>
      <c r="AG597" s="54" t="n">
        <v>0</v>
      </c>
      <c r="AH597" s="53" t="n">
        <f aca="false">SUM(AC597:AG597)</f>
        <v>169825</v>
      </c>
      <c r="AI597" s="55" t="n">
        <f aca="false">+AB597-L597-Q597</f>
        <v>25077.26485</v>
      </c>
      <c r="AJ597" s="32" t="n">
        <f aca="false">L597+Q597</f>
        <v>25437</v>
      </c>
      <c r="AK597" s="56" t="s">
        <v>73</v>
      </c>
      <c r="AL597" s="56" t="s">
        <v>73</v>
      </c>
      <c r="AM597" s="56" t="n">
        <v>0</v>
      </c>
      <c r="AN597" s="32" t="n">
        <f aca="false">+AJ597-AM597</f>
        <v>25437</v>
      </c>
      <c r="AO597" s="32" t="n">
        <f aca="false">AC597-AJ597</f>
        <v>27155</v>
      </c>
      <c r="AP597" s="2" t="n">
        <v>36020</v>
      </c>
      <c r="AQ597" s="56" t="s">
        <v>73</v>
      </c>
      <c r="AR597" s="56" t="s">
        <v>73</v>
      </c>
      <c r="AS597" s="56" t="s">
        <v>73</v>
      </c>
      <c r="AX597" s="32" t="n">
        <f aca="false">+M597</f>
        <v>-15854.68</v>
      </c>
      <c r="AY597" s="32" t="n">
        <f aca="false">+N597</f>
        <v>-2000</v>
      </c>
      <c r="AZ597" s="32" t="n">
        <f aca="false">+R597</f>
        <v>-11803.94</v>
      </c>
      <c r="BA597" s="32" t="n">
        <f aca="false">+'load Info'!S597</f>
        <v>0</v>
      </c>
      <c r="BB597" s="32" t="n">
        <f aca="false">+X597</f>
        <v>-500</v>
      </c>
      <c r="BE597" s="57" t="n">
        <f aca="false">IF(AX597&lt;0,AX597,0)</f>
        <v>-15854.68</v>
      </c>
      <c r="BF597" s="57" t="n">
        <f aca="false">IF(AY597&lt;0,AY597,0)</f>
        <v>-2000</v>
      </c>
      <c r="BG597" s="57" t="n">
        <f aca="false">IF(AZ597&lt;0,AZ597,0)</f>
        <v>-11803.94</v>
      </c>
      <c r="BH597" s="57" t="n">
        <f aca="false">IF(BA597&lt;0,BA597,0)</f>
        <v>0</v>
      </c>
      <c r="BI597" s="57" t="n">
        <f aca="false">IF(BB597&lt;0,BB597,0)</f>
        <v>-500</v>
      </c>
      <c r="BJ597" s="32" t="n">
        <f aca="false">SUM(BE597:BI597)</f>
        <v>-30158.62</v>
      </c>
    </row>
    <row r="598" customFormat="false" ht="12.75" hidden="false" customHeight="false" outlineLevel="0" collapsed="false">
      <c r="B598" s="9" t="n">
        <f aca="false">+MONTH(D598)</f>
        <v>8</v>
      </c>
      <c r="D598" s="2" t="n">
        <v>36021</v>
      </c>
      <c r="E598" s="62" t="n">
        <v>0</v>
      </c>
      <c r="F598" s="62" t="n">
        <v>0</v>
      </c>
      <c r="G598" s="62" t="n">
        <v>73</v>
      </c>
      <c r="H598" s="62" t="n">
        <v>86</v>
      </c>
      <c r="I598" s="50" t="n">
        <f aca="false">AVERAGE(G598:H598)</f>
        <v>79.5</v>
      </c>
      <c r="J598" s="37" t="s">
        <v>72</v>
      </c>
      <c r="K598" s="5" t="n">
        <v>6169</v>
      </c>
      <c r="L598" s="54" t="n">
        <v>18300</v>
      </c>
      <c r="M598" s="54" t="n">
        <v>-16666.68</v>
      </c>
      <c r="N598" s="54" t="n">
        <v>-2000</v>
      </c>
      <c r="O598" s="63"/>
      <c r="P598" s="5" t="n">
        <v>13513</v>
      </c>
      <c r="Q598" s="54" t="n">
        <v>7137</v>
      </c>
      <c r="R598" s="63" t="n">
        <v>-11860.08</v>
      </c>
      <c r="S598" s="54" t="n">
        <v>0</v>
      </c>
      <c r="T598" s="54"/>
      <c r="U598" s="54" t="n">
        <v>-21.9748</v>
      </c>
      <c r="V598" s="5" t="n">
        <v>8196</v>
      </c>
      <c r="W598" s="54" t="n">
        <v>27734</v>
      </c>
      <c r="X598" s="54" t="n">
        <v>-500</v>
      </c>
      <c r="Y598" s="54" t="n">
        <v>0</v>
      </c>
      <c r="Z598" s="63" t="n">
        <v>-354</v>
      </c>
      <c r="AA598" s="54" t="n">
        <v>0</v>
      </c>
      <c r="AB598" s="53" t="n">
        <f aca="false">SUM(K598:Z598)</f>
        <v>49646.2652</v>
      </c>
      <c r="AC598" s="54" t="n">
        <v>49891</v>
      </c>
      <c r="AD598" s="54" t="n">
        <v>71447</v>
      </c>
      <c r="AE598" s="54" t="n">
        <v>37678</v>
      </c>
      <c r="AF598" s="54" t="n">
        <v>1</v>
      </c>
      <c r="AG598" s="54" t="n">
        <v>0</v>
      </c>
      <c r="AH598" s="53" t="n">
        <f aca="false">SUM(AC598:AG598)</f>
        <v>159017</v>
      </c>
      <c r="AI598" s="55" t="n">
        <f aca="false">+AB598-L598-Q598</f>
        <v>24209.2652</v>
      </c>
      <c r="AJ598" s="32" t="n">
        <f aca="false">L598+Q598</f>
        <v>25437</v>
      </c>
      <c r="AK598" s="56" t="s">
        <v>73</v>
      </c>
      <c r="AL598" s="56" t="s">
        <v>73</v>
      </c>
      <c r="AM598" s="56" t="n">
        <v>0</v>
      </c>
      <c r="AN598" s="32" t="n">
        <f aca="false">+AJ598-AM598</f>
        <v>25437</v>
      </c>
      <c r="AO598" s="32" t="n">
        <f aca="false">AC598-AJ598</f>
        <v>24454</v>
      </c>
      <c r="AP598" s="2" t="n">
        <v>36021</v>
      </c>
      <c r="AQ598" s="56" t="s">
        <v>73</v>
      </c>
      <c r="AR598" s="56" t="s">
        <v>73</v>
      </c>
      <c r="AS598" s="56" t="s">
        <v>73</v>
      </c>
      <c r="AX598" s="32" t="n">
        <f aca="false">+M598</f>
        <v>-16666.68</v>
      </c>
      <c r="AY598" s="32" t="n">
        <f aca="false">+N598</f>
        <v>-2000</v>
      </c>
      <c r="AZ598" s="32" t="n">
        <f aca="false">+R598</f>
        <v>-11860.08</v>
      </c>
      <c r="BA598" s="32" t="n">
        <f aca="false">+'load Info'!S598</f>
        <v>0</v>
      </c>
      <c r="BB598" s="32" t="n">
        <f aca="false">+X598</f>
        <v>-500</v>
      </c>
      <c r="BE598" s="57" t="n">
        <f aca="false">IF(AX598&lt;0,AX598,0)</f>
        <v>-16666.68</v>
      </c>
      <c r="BF598" s="57" t="n">
        <f aca="false">IF(AY598&lt;0,AY598,0)</f>
        <v>-2000</v>
      </c>
      <c r="BG598" s="57" t="n">
        <f aca="false">IF(AZ598&lt;0,AZ598,0)</f>
        <v>-11860.08</v>
      </c>
      <c r="BH598" s="57" t="n">
        <f aca="false">IF(BA598&lt;0,BA598,0)</f>
        <v>0</v>
      </c>
      <c r="BI598" s="57" t="n">
        <f aca="false">IF(BB598&lt;0,BB598,0)</f>
        <v>-500</v>
      </c>
      <c r="BJ598" s="32" t="n">
        <f aca="false">SUM(BE598:BI598)</f>
        <v>-31026.76</v>
      </c>
    </row>
    <row r="599" customFormat="false" ht="12.75" hidden="false" customHeight="false" outlineLevel="0" collapsed="false">
      <c r="B599" s="9" t="n">
        <f aca="false">+MONTH(D599)</f>
        <v>8</v>
      </c>
      <c r="D599" s="2" t="n">
        <v>36022</v>
      </c>
      <c r="E599" s="62" t="n">
        <v>0</v>
      </c>
      <c r="F599" s="62" t="n">
        <v>0</v>
      </c>
      <c r="G599" s="62" t="n">
        <v>72</v>
      </c>
      <c r="H599" s="62" t="n">
        <v>82</v>
      </c>
      <c r="I599" s="50" t="n">
        <f aca="false">AVERAGE(G599:H599)</f>
        <v>77</v>
      </c>
      <c r="J599" s="37" t="s">
        <v>72</v>
      </c>
      <c r="K599" s="5" t="n">
        <v>6169</v>
      </c>
      <c r="L599" s="54" t="n">
        <v>18180</v>
      </c>
      <c r="M599" s="54" t="n">
        <v>-22455.68</v>
      </c>
      <c r="N599" s="54" t="n">
        <v>-2000</v>
      </c>
      <c r="O599" s="63"/>
      <c r="P599" s="5" t="n">
        <v>13513</v>
      </c>
      <c r="Q599" s="54" t="n">
        <v>7137</v>
      </c>
      <c r="R599" s="63" t="n">
        <v>-11944.29</v>
      </c>
      <c r="S599" s="54" t="n">
        <v>0</v>
      </c>
      <c r="T599" s="54"/>
      <c r="U599" s="54" t="n">
        <v>-21.764275</v>
      </c>
      <c r="V599" s="5" t="n">
        <v>8196</v>
      </c>
      <c r="W599" s="54" t="n">
        <v>27734</v>
      </c>
      <c r="X599" s="54" t="n">
        <v>-500</v>
      </c>
      <c r="Y599" s="54" t="n">
        <v>0</v>
      </c>
      <c r="Z599" s="63" t="n">
        <v>-354</v>
      </c>
      <c r="AA599" s="54" t="n">
        <v>0</v>
      </c>
      <c r="AB599" s="53" t="n">
        <f aca="false">SUM(K599:Z599)</f>
        <v>43653.265725</v>
      </c>
      <c r="AC599" s="54" t="n">
        <v>40402</v>
      </c>
      <c r="AD599" s="54" t="n">
        <v>65210</v>
      </c>
      <c r="AE599" s="54" t="n">
        <v>40</v>
      </c>
      <c r="AF599" s="54" t="n">
        <v>1</v>
      </c>
      <c r="AG599" s="54" t="n">
        <v>0</v>
      </c>
      <c r="AH599" s="53" t="n">
        <f aca="false">SUM(AC599:AG599)</f>
        <v>105653</v>
      </c>
      <c r="AI599" s="55" t="n">
        <f aca="false">+AB599-L599-Q599</f>
        <v>18336.265725</v>
      </c>
      <c r="AJ599" s="32" t="n">
        <f aca="false">L599+Q599</f>
        <v>25317</v>
      </c>
      <c r="AK599" s="56" t="s">
        <v>73</v>
      </c>
      <c r="AL599" s="56" t="s">
        <v>73</v>
      </c>
      <c r="AM599" s="56" t="n">
        <v>0</v>
      </c>
      <c r="AN599" s="32" t="n">
        <f aca="false">+AJ599-AM599</f>
        <v>25317</v>
      </c>
      <c r="AO599" s="32" t="n">
        <f aca="false">AC599-AJ599</f>
        <v>15085</v>
      </c>
      <c r="AP599" s="2" t="n">
        <v>36022</v>
      </c>
      <c r="AQ599" s="56" t="s">
        <v>73</v>
      </c>
      <c r="AR599" s="56" t="s">
        <v>73</v>
      </c>
      <c r="AS599" s="56" t="s">
        <v>73</v>
      </c>
      <c r="AX599" s="32" t="n">
        <f aca="false">+M599</f>
        <v>-22455.68</v>
      </c>
      <c r="AY599" s="32" t="n">
        <f aca="false">+N599</f>
        <v>-2000</v>
      </c>
      <c r="AZ599" s="32" t="n">
        <f aca="false">+R599</f>
        <v>-11944.29</v>
      </c>
      <c r="BA599" s="32" t="n">
        <f aca="false">+'load Info'!S599</f>
        <v>0</v>
      </c>
      <c r="BB599" s="32" t="n">
        <f aca="false">+X599</f>
        <v>-500</v>
      </c>
      <c r="BE599" s="57" t="n">
        <f aca="false">IF(AX599&lt;0,AX599,0)</f>
        <v>-22455.68</v>
      </c>
      <c r="BF599" s="57" t="n">
        <f aca="false">IF(AY599&lt;0,AY599,0)</f>
        <v>-2000</v>
      </c>
      <c r="BG599" s="57" t="n">
        <f aca="false">IF(AZ599&lt;0,AZ599,0)</f>
        <v>-11944.29</v>
      </c>
      <c r="BH599" s="57" t="n">
        <f aca="false">IF(BA599&lt;0,BA599,0)</f>
        <v>0</v>
      </c>
      <c r="BI599" s="57" t="n">
        <f aca="false">IF(BB599&lt;0,BB599,0)</f>
        <v>-500</v>
      </c>
      <c r="BJ599" s="32" t="n">
        <f aca="false">SUM(BE599:BI599)</f>
        <v>-36899.97</v>
      </c>
    </row>
    <row r="600" customFormat="false" ht="12.75" hidden="false" customHeight="false" outlineLevel="0" collapsed="false">
      <c r="B600" s="9" t="n">
        <f aca="false">+MONTH(D600)</f>
        <v>8</v>
      </c>
      <c r="D600" s="2" t="n">
        <v>36023</v>
      </c>
      <c r="E600" s="62" t="n">
        <v>0</v>
      </c>
      <c r="F600" s="62" t="n">
        <v>0</v>
      </c>
      <c r="G600" s="62" t="n">
        <v>73</v>
      </c>
      <c r="H600" s="62" t="n">
        <v>86</v>
      </c>
      <c r="I600" s="50" t="n">
        <f aca="false">AVERAGE(G600:H600)</f>
        <v>79.5</v>
      </c>
      <c r="J600" s="37" t="s">
        <v>72</v>
      </c>
      <c r="K600" s="5" t="n">
        <v>6169</v>
      </c>
      <c r="L600" s="54" t="n">
        <v>18002</v>
      </c>
      <c r="M600" s="54" t="n">
        <v>-17572.68</v>
      </c>
      <c r="N600" s="54" t="n">
        <v>-2000</v>
      </c>
      <c r="O600" s="63"/>
      <c r="P600" s="5" t="n">
        <v>13513</v>
      </c>
      <c r="Q600" s="54" t="n">
        <v>7137</v>
      </c>
      <c r="R600" s="63" t="n">
        <v>-12495.665</v>
      </c>
      <c r="S600" s="54" t="n">
        <v>0</v>
      </c>
      <c r="T600" s="54"/>
      <c r="U600" s="54" t="n">
        <v>-20.3858375</v>
      </c>
      <c r="V600" s="5" t="n">
        <v>8196</v>
      </c>
      <c r="W600" s="54" t="n">
        <v>27734</v>
      </c>
      <c r="X600" s="54" t="n">
        <v>-500</v>
      </c>
      <c r="Y600" s="54" t="n">
        <v>0</v>
      </c>
      <c r="Z600" s="63" t="n">
        <v>-354</v>
      </c>
      <c r="AA600" s="54" t="n">
        <v>0</v>
      </c>
      <c r="AB600" s="53" t="n">
        <f aca="false">SUM(K600:Z600)</f>
        <v>47808.2691625</v>
      </c>
      <c r="AC600" s="54" t="n">
        <v>47161</v>
      </c>
      <c r="AD600" s="54" t="n">
        <v>60028</v>
      </c>
      <c r="AE600" s="54" t="n">
        <v>53</v>
      </c>
      <c r="AF600" s="54" t="n">
        <v>1</v>
      </c>
      <c r="AG600" s="54" t="n">
        <v>0</v>
      </c>
      <c r="AH600" s="53" t="n">
        <f aca="false">SUM(AC600:AG600)</f>
        <v>107243</v>
      </c>
      <c r="AI600" s="55" t="n">
        <f aca="false">+AB600-L600-Q600</f>
        <v>22669.2691625</v>
      </c>
      <c r="AJ600" s="32" t="n">
        <f aca="false">L600+Q600</f>
        <v>25139</v>
      </c>
      <c r="AK600" s="56" t="s">
        <v>73</v>
      </c>
      <c r="AL600" s="56" t="s">
        <v>73</v>
      </c>
      <c r="AM600" s="56" t="n">
        <v>0</v>
      </c>
      <c r="AN600" s="32" t="n">
        <f aca="false">+AJ600-AM600</f>
        <v>25139</v>
      </c>
      <c r="AO600" s="32" t="n">
        <f aca="false">AC600-AJ600</f>
        <v>22022</v>
      </c>
      <c r="AP600" s="2" t="n">
        <v>36023</v>
      </c>
      <c r="AQ600" s="56" t="s">
        <v>73</v>
      </c>
      <c r="AR600" s="56" t="s">
        <v>73</v>
      </c>
      <c r="AS600" s="56" t="s">
        <v>73</v>
      </c>
      <c r="AX600" s="32" t="n">
        <f aca="false">+M600</f>
        <v>-17572.68</v>
      </c>
      <c r="AY600" s="32" t="n">
        <f aca="false">+N600</f>
        <v>-2000</v>
      </c>
      <c r="AZ600" s="32" t="n">
        <f aca="false">+R600</f>
        <v>-12495.665</v>
      </c>
      <c r="BA600" s="32" t="n">
        <f aca="false">+'load Info'!S600</f>
        <v>0</v>
      </c>
      <c r="BB600" s="32" t="n">
        <f aca="false">+X600</f>
        <v>-500</v>
      </c>
      <c r="BE600" s="57" t="n">
        <f aca="false">IF(AX600&lt;0,AX600,0)</f>
        <v>-17572.68</v>
      </c>
      <c r="BF600" s="57" t="n">
        <f aca="false">IF(AY600&lt;0,AY600,0)</f>
        <v>-2000</v>
      </c>
      <c r="BG600" s="57" t="n">
        <f aca="false">IF(AZ600&lt;0,AZ600,0)</f>
        <v>-12495.665</v>
      </c>
      <c r="BH600" s="57" t="n">
        <f aca="false">IF(BA600&lt;0,BA600,0)</f>
        <v>0</v>
      </c>
      <c r="BI600" s="57" t="n">
        <f aca="false">IF(BB600&lt;0,BB600,0)</f>
        <v>-500</v>
      </c>
      <c r="BJ600" s="32" t="n">
        <f aca="false">SUM(BE600:BI600)</f>
        <v>-32568.345</v>
      </c>
    </row>
    <row r="601" customFormat="false" ht="12.75" hidden="false" customHeight="false" outlineLevel="0" collapsed="false">
      <c r="B601" s="9" t="n">
        <f aca="false">+MONTH(D601)</f>
        <v>8</v>
      </c>
      <c r="D601" s="2" t="n">
        <v>36024</v>
      </c>
      <c r="E601" s="62" t="n">
        <v>0</v>
      </c>
      <c r="F601" s="62" t="n">
        <v>0</v>
      </c>
      <c r="G601" s="62" t="n">
        <v>73</v>
      </c>
      <c r="H601" s="62" t="n">
        <v>92</v>
      </c>
      <c r="I601" s="50" t="n">
        <f aca="false">AVERAGE(G601:H601)</f>
        <v>82.5</v>
      </c>
      <c r="J601" s="37" t="s">
        <v>72</v>
      </c>
      <c r="K601" s="5" t="n">
        <v>6169</v>
      </c>
      <c r="L601" s="54" t="n">
        <v>18002</v>
      </c>
      <c r="M601" s="54" t="n">
        <v>-14867.68</v>
      </c>
      <c r="N601" s="54" t="n">
        <v>-2000</v>
      </c>
      <c r="O601" s="63"/>
      <c r="P601" s="5" t="n">
        <v>13513</v>
      </c>
      <c r="Q601" s="54" t="n">
        <v>7137</v>
      </c>
      <c r="R601" s="63" t="n">
        <v>-11924.24</v>
      </c>
      <c r="S601" s="54" t="n">
        <v>0</v>
      </c>
      <c r="T601" s="54"/>
      <c r="U601" s="54" t="n">
        <v>-21.8144</v>
      </c>
      <c r="V601" s="5" t="n">
        <v>8196</v>
      </c>
      <c r="W601" s="54" t="n">
        <v>27734</v>
      </c>
      <c r="X601" s="54" t="n">
        <v>-500</v>
      </c>
      <c r="Y601" s="54" t="n">
        <v>0</v>
      </c>
      <c r="Z601" s="63" t="n">
        <v>-354</v>
      </c>
      <c r="AA601" s="54" t="n">
        <v>0</v>
      </c>
      <c r="AB601" s="53" t="n">
        <f aca="false">SUM(K601:Z601)</f>
        <v>51083.2656</v>
      </c>
      <c r="AC601" s="54" t="n">
        <v>54158</v>
      </c>
      <c r="AD601" s="54" t="n">
        <v>61430</v>
      </c>
      <c r="AE601" s="54" t="n">
        <v>41491</v>
      </c>
      <c r="AF601" s="54" t="n">
        <v>1</v>
      </c>
      <c r="AG601" s="54" t="n">
        <v>0</v>
      </c>
      <c r="AH601" s="53" t="n">
        <f aca="false">SUM(AC601:AG601)</f>
        <v>157080</v>
      </c>
      <c r="AI601" s="55" t="n">
        <f aca="false">+AB601-L601-Q601</f>
        <v>25944.2656</v>
      </c>
      <c r="AJ601" s="32" t="n">
        <f aca="false">L601+Q601</f>
        <v>25139</v>
      </c>
      <c r="AK601" s="56" t="s">
        <v>73</v>
      </c>
      <c r="AL601" s="56" t="s">
        <v>73</v>
      </c>
      <c r="AM601" s="56" t="n">
        <v>0</v>
      </c>
      <c r="AN601" s="32" t="n">
        <f aca="false">+AJ601-AM601</f>
        <v>25139</v>
      </c>
      <c r="AO601" s="32" t="n">
        <f aca="false">AC601-AJ601</f>
        <v>29019</v>
      </c>
      <c r="AP601" s="2" t="n">
        <v>36024</v>
      </c>
      <c r="AQ601" s="56" t="s">
        <v>73</v>
      </c>
      <c r="AR601" s="56" t="s">
        <v>73</v>
      </c>
      <c r="AS601" s="56" t="s">
        <v>73</v>
      </c>
      <c r="AX601" s="32" t="n">
        <f aca="false">+M601</f>
        <v>-14867.68</v>
      </c>
      <c r="AY601" s="32" t="n">
        <f aca="false">+N601</f>
        <v>-2000</v>
      </c>
      <c r="AZ601" s="32" t="n">
        <f aca="false">+R601</f>
        <v>-11924.24</v>
      </c>
      <c r="BA601" s="32" t="n">
        <f aca="false">+'load Info'!S601</f>
        <v>0</v>
      </c>
      <c r="BB601" s="32" t="n">
        <f aca="false">+X601</f>
        <v>-500</v>
      </c>
      <c r="BE601" s="57" t="n">
        <f aca="false">IF(AX601&lt;0,AX601,0)</f>
        <v>-14867.68</v>
      </c>
      <c r="BF601" s="57" t="n">
        <f aca="false">IF(AY601&lt;0,AY601,0)</f>
        <v>-2000</v>
      </c>
      <c r="BG601" s="57" t="n">
        <f aca="false">IF(AZ601&lt;0,AZ601,0)</f>
        <v>-11924.24</v>
      </c>
      <c r="BH601" s="57" t="n">
        <f aca="false">IF(BA601&lt;0,BA601,0)</f>
        <v>0</v>
      </c>
      <c r="BI601" s="57" t="n">
        <f aca="false">IF(BB601&lt;0,BB601,0)</f>
        <v>-500</v>
      </c>
      <c r="BJ601" s="32" t="n">
        <f aca="false">SUM(BE601:BI601)</f>
        <v>-29291.92</v>
      </c>
    </row>
    <row r="602" customFormat="false" ht="12.75" hidden="false" customHeight="false" outlineLevel="0" collapsed="false">
      <c r="B602" s="9" t="n">
        <f aca="false">+MONTH(D602)</f>
        <v>8</v>
      </c>
      <c r="D602" s="2" t="n">
        <v>36025</v>
      </c>
      <c r="E602" s="62" t="n">
        <v>0</v>
      </c>
      <c r="F602" s="62" t="n">
        <v>0</v>
      </c>
      <c r="G602" s="62" t="n">
        <v>77</v>
      </c>
      <c r="H602" s="62" t="n">
        <v>91</v>
      </c>
      <c r="I602" s="50" t="n">
        <f aca="false">AVERAGE(G602:H602)</f>
        <v>84</v>
      </c>
      <c r="J602" s="37" t="s">
        <v>72</v>
      </c>
      <c r="K602" s="5" t="n">
        <v>6169</v>
      </c>
      <c r="L602" s="54" t="n">
        <v>18218</v>
      </c>
      <c r="M602" s="54" t="n">
        <v>-11566.68</v>
      </c>
      <c r="N602" s="54" t="n">
        <v>-2000</v>
      </c>
      <c r="O602" s="63"/>
      <c r="P602" s="5" t="n">
        <v>13513</v>
      </c>
      <c r="Q602" s="54" t="n">
        <v>7137</v>
      </c>
      <c r="R602" s="63" t="n">
        <v>-11909.2025</v>
      </c>
      <c r="S602" s="54" t="n">
        <v>0</v>
      </c>
      <c r="T602" s="54"/>
      <c r="U602" s="54" t="n">
        <v>-21.85199375</v>
      </c>
      <c r="V602" s="5" t="n">
        <v>8196</v>
      </c>
      <c r="W602" s="54" t="n">
        <v>27734</v>
      </c>
      <c r="X602" s="54" t="n">
        <v>-500</v>
      </c>
      <c r="Y602" s="54" t="n">
        <v>0</v>
      </c>
      <c r="Z602" s="63" t="n">
        <v>-354</v>
      </c>
      <c r="AA602" s="54" t="n">
        <v>0</v>
      </c>
      <c r="AB602" s="53" t="n">
        <f aca="false">SUM(K602:Z602)</f>
        <v>54615.26550625</v>
      </c>
      <c r="AC602" s="54" t="n">
        <v>55738</v>
      </c>
      <c r="AD602" s="54" t="n">
        <v>67674</v>
      </c>
      <c r="AE602" s="54" t="n">
        <v>37994</v>
      </c>
      <c r="AF602" s="54" t="n">
        <v>1</v>
      </c>
      <c r="AG602" s="54" t="n">
        <v>0</v>
      </c>
      <c r="AH602" s="53" t="n">
        <f aca="false">SUM(AC602:AG602)</f>
        <v>161407</v>
      </c>
      <c r="AI602" s="55" t="n">
        <f aca="false">+AB602-L602-Q602</f>
        <v>29260.26550625</v>
      </c>
      <c r="AJ602" s="32" t="n">
        <f aca="false">L602+Q602</f>
        <v>25355</v>
      </c>
      <c r="AK602" s="56" t="s">
        <v>73</v>
      </c>
      <c r="AL602" s="56" t="s">
        <v>73</v>
      </c>
      <c r="AM602" s="56" t="n">
        <v>0</v>
      </c>
      <c r="AN602" s="32" t="n">
        <f aca="false">+AJ602-AM602</f>
        <v>25355</v>
      </c>
      <c r="AO602" s="32" t="n">
        <f aca="false">AC602-AJ602</f>
        <v>30383</v>
      </c>
      <c r="AP602" s="2" t="n">
        <v>36025</v>
      </c>
      <c r="AQ602" s="56" t="s">
        <v>73</v>
      </c>
      <c r="AR602" s="56" t="s">
        <v>73</v>
      </c>
      <c r="AS602" s="56" t="s">
        <v>73</v>
      </c>
      <c r="AX602" s="32" t="n">
        <f aca="false">+M602</f>
        <v>-11566.68</v>
      </c>
      <c r="AY602" s="32" t="n">
        <f aca="false">+N602</f>
        <v>-2000</v>
      </c>
      <c r="AZ602" s="32" t="n">
        <f aca="false">+R602</f>
        <v>-11909.2025</v>
      </c>
      <c r="BA602" s="32" t="n">
        <f aca="false">+'load Info'!S602</f>
        <v>0</v>
      </c>
      <c r="BB602" s="32" t="n">
        <f aca="false">+X602</f>
        <v>-500</v>
      </c>
      <c r="BE602" s="57" t="n">
        <f aca="false">IF(AX602&lt;0,AX602,0)</f>
        <v>-11566.68</v>
      </c>
      <c r="BF602" s="57" t="n">
        <f aca="false">IF(AY602&lt;0,AY602,0)</f>
        <v>-2000</v>
      </c>
      <c r="BG602" s="57" t="n">
        <f aca="false">IF(AZ602&lt;0,AZ602,0)</f>
        <v>-11909.2025</v>
      </c>
      <c r="BH602" s="57" t="n">
        <f aca="false">IF(BA602&lt;0,BA602,0)</f>
        <v>0</v>
      </c>
      <c r="BI602" s="57" t="n">
        <f aca="false">IF(BB602&lt;0,BB602,0)</f>
        <v>-500</v>
      </c>
      <c r="BJ602" s="32" t="n">
        <f aca="false">SUM(BE602:BI602)</f>
        <v>-25975.8825</v>
      </c>
    </row>
    <row r="603" customFormat="false" ht="12.75" hidden="false" customHeight="false" outlineLevel="0" collapsed="false">
      <c r="B603" s="9" t="n">
        <f aca="false">+MONTH(D603)</f>
        <v>8</v>
      </c>
      <c r="D603" s="2" t="n">
        <v>36026</v>
      </c>
      <c r="E603" s="62" t="n">
        <v>0</v>
      </c>
      <c r="F603" s="62" t="n">
        <v>0</v>
      </c>
      <c r="G603" s="62" t="n">
        <v>70</v>
      </c>
      <c r="H603" s="62" t="n">
        <v>83</v>
      </c>
      <c r="I603" s="50" t="n">
        <f aca="false">AVERAGE(G603:H603)</f>
        <v>76.5</v>
      </c>
      <c r="J603" s="37" t="s">
        <v>72</v>
      </c>
      <c r="K603" s="5" t="n">
        <v>6169</v>
      </c>
      <c r="L603" s="54" t="n">
        <v>18218</v>
      </c>
      <c r="M603" s="54" t="n">
        <v>-13789.68</v>
      </c>
      <c r="N603" s="54" t="n">
        <v>-2000</v>
      </c>
      <c r="O603" s="63"/>
      <c r="P603" s="5" t="n">
        <v>13513</v>
      </c>
      <c r="Q603" s="54" t="n">
        <v>7137</v>
      </c>
      <c r="R603" s="63" t="n">
        <v>-11869.1025</v>
      </c>
      <c r="S603" s="54" t="n">
        <v>0</v>
      </c>
      <c r="T603" s="54"/>
      <c r="U603" s="54" t="n">
        <v>-21.95224375</v>
      </c>
      <c r="V603" s="5" t="n">
        <v>8196</v>
      </c>
      <c r="W603" s="54" t="n">
        <v>27734</v>
      </c>
      <c r="X603" s="54" t="n">
        <v>-500</v>
      </c>
      <c r="Y603" s="54" t="n">
        <v>0</v>
      </c>
      <c r="Z603" s="63" t="n">
        <v>-354</v>
      </c>
      <c r="AA603" s="54" t="n">
        <v>0</v>
      </c>
      <c r="AB603" s="53" t="n">
        <f aca="false">SUM(K603:Z603)</f>
        <v>52432.26525625</v>
      </c>
      <c r="AC603" s="54" t="n">
        <v>52444</v>
      </c>
      <c r="AD603" s="54" t="n">
        <v>32185</v>
      </c>
      <c r="AE603" s="54" t="n">
        <v>37</v>
      </c>
      <c r="AF603" s="54" t="n">
        <v>1</v>
      </c>
      <c r="AG603" s="54" t="n">
        <v>0</v>
      </c>
      <c r="AH603" s="53" t="n">
        <f aca="false">SUM(AC603:AG603)</f>
        <v>84667</v>
      </c>
      <c r="AI603" s="55" t="n">
        <f aca="false">+AB603-L603-Q603</f>
        <v>27077.26525625</v>
      </c>
      <c r="AJ603" s="32" t="n">
        <f aca="false">L603+Q603</f>
        <v>25355</v>
      </c>
      <c r="AK603" s="56" t="s">
        <v>73</v>
      </c>
      <c r="AL603" s="56" t="s">
        <v>73</v>
      </c>
      <c r="AM603" s="56" t="n">
        <v>0</v>
      </c>
      <c r="AN603" s="32" t="n">
        <f aca="false">+AJ603-AM603</f>
        <v>25355</v>
      </c>
      <c r="AO603" s="32" t="n">
        <f aca="false">AC603-AJ603</f>
        <v>27089</v>
      </c>
      <c r="AP603" s="2" t="n">
        <v>36026</v>
      </c>
      <c r="AQ603" s="56" t="s">
        <v>73</v>
      </c>
      <c r="AR603" s="56" t="s">
        <v>73</v>
      </c>
      <c r="AS603" s="56" t="s">
        <v>73</v>
      </c>
      <c r="AX603" s="32" t="n">
        <f aca="false">+M603</f>
        <v>-13789.68</v>
      </c>
      <c r="AY603" s="32" t="n">
        <f aca="false">+N603</f>
        <v>-2000</v>
      </c>
      <c r="AZ603" s="32" t="n">
        <f aca="false">+R603</f>
        <v>-11869.1025</v>
      </c>
      <c r="BA603" s="32" t="n">
        <f aca="false">+'load Info'!S603</f>
        <v>0</v>
      </c>
      <c r="BB603" s="32" t="n">
        <f aca="false">+X603</f>
        <v>-500</v>
      </c>
      <c r="BE603" s="57" t="n">
        <f aca="false">IF(AX603&lt;0,AX603,0)</f>
        <v>-13789.68</v>
      </c>
      <c r="BF603" s="57" t="n">
        <f aca="false">IF(AY603&lt;0,AY603,0)</f>
        <v>-2000</v>
      </c>
      <c r="BG603" s="57" t="n">
        <f aca="false">IF(AZ603&lt;0,AZ603,0)</f>
        <v>-11869.1025</v>
      </c>
      <c r="BH603" s="57" t="n">
        <f aca="false">IF(BA603&lt;0,BA603,0)</f>
        <v>0</v>
      </c>
      <c r="BI603" s="57" t="n">
        <f aca="false">IF(BB603&lt;0,BB603,0)</f>
        <v>-500</v>
      </c>
      <c r="BJ603" s="32" t="n">
        <f aca="false">SUM(BE603:BI603)</f>
        <v>-28158.7825</v>
      </c>
    </row>
    <row r="604" customFormat="false" ht="12.75" hidden="false" customHeight="false" outlineLevel="0" collapsed="false">
      <c r="B604" s="9" t="n">
        <f aca="false">+MONTH(D604)</f>
        <v>8</v>
      </c>
      <c r="D604" s="2" t="n">
        <v>36027</v>
      </c>
      <c r="E604" s="62" t="n">
        <v>0</v>
      </c>
      <c r="F604" s="62" t="n">
        <v>0</v>
      </c>
      <c r="G604" s="62" t="n">
        <v>65</v>
      </c>
      <c r="H604" s="62" t="n">
        <v>77</v>
      </c>
      <c r="I604" s="50" t="n">
        <f aca="false">AVERAGE(G604:H604)</f>
        <v>71</v>
      </c>
      <c r="J604" s="37" t="s">
        <v>72</v>
      </c>
      <c r="K604" s="5" t="n">
        <v>6169</v>
      </c>
      <c r="L604" s="54" t="n">
        <v>17908</v>
      </c>
      <c r="M604" s="54" t="n">
        <v>-12888.68</v>
      </c>
      <c r="N604" s="54" t="n">
        <v>-2000</v>
      </c>
      <c r="O604" s="63"/>
      <c r="P604" s="5" t="n">
        <v>13513</v>
      </c>
      <c r="Q604" s="54" t="n">
        <v>7137</v>
      </c>
      <c r="R604" s="63" t="n">
        <v>-11804.9425</v>
      </c>
      <c r="S604" s="54" t="n">
        <v>0</v>
      </c>
      <c r="T604" s="54"/>
      <c r="U604" s="54" t="n">
        <v>-22.11264375</v>
      </c>
      <c r="V604" s="5" t="n">
        <v>8196</v>
      </c>
      <c r="W604" s="54" t="n">
        <v>27734</v>
      </c>
      <c r="X604" s="54" t="n">
        <v>-500</v>
      </c>
      <c r="Y604" s="54" t="n">
        <v>0</v>
      </c>
      <c r="Z604" s="63" t="n">
        <v>-354</v>
      </c>
      <c r="AA604" s="54" t="n">
        <v>0</v>
      </c>
      <c r="AB604" s="53" t="n">
        <f aca="false">SUM(K604:Z604)</f>
        <v>53087.26485625</v>
      </c>
      <c r="AC604" s="54" t="n">
        <v>53095</v>
      </c>
      <c r="AD604" s="54" t="n">
        <v>29054</v>
      </c>
      <c r="AE604" s="54" t="n">
        <v>36</v>
      </c>
      <c r="AF604" s="54" t="n">
        <v>1</v>
      </c>
      <c r="AG604" s="54" t="n">
        <v>0</v>
      </c>
      <c r="AH604" s="53" t="n">
        <f aca="false">SUM(AC604:AG604)</f>
        <v>82186</v>
      </c>
      <c r="AI604" s="55" t="n">
        <f aca="false">+AB604-L604-Q604</f>
        <v>28042.26485625</v>
      </c>
      <c r="AJ604" s="32" t="n">
        <f aca="false">L604+Q604</f>
        <v>25045</v>
      </c>
      <c r="AK604" s="56" t="s">
        <v>73</v>
      </c>
      <c r="AL604" s="56" t="s">
        <v>73</v>
      </c>
      <c r="AM604" s="56" t="n">
        <v>0</v>
      </c>
      <c r="AN604" s="32" t="n">
        <f aca="false">+AJ604-AM604</f>
        <v>25045</v>
      </c>
      <c r="AO604" s="32" t="n">
        <f aca="false">AC604-AJ604</f>
        <v>28050</v>
      </c>
      <c r="AP604" s="2" t="n">
        <v>36027</v>
      </c>
      <c r="AQ604" s="56" t="s">
        <v>73</v>
      </c>
      <c r="AR604" s="56" t="s">
        <v>73</v>
      </c>
      <c r="AS604" s="56" t="s">
        <v>73</v>
      </c>
      <c r="AX604" s="32" t="n">
        <f aca="false">+M604</f>
        <v>-12888.68</v>
      </c>
      <c r="AY604" s="32" t="n">
        <f aca="false">+N604</f>
        <v>-2000</v>
      </c>
      <c r="AZ604" s="32" t="n">
        <f aca="false">+R604</f>
        <v>-11804.9425</v>
      </c>
      <c r="BA604" s="32" t="n">
        <f aca="false">+'load Info'!S604</f>
        <v>0</v>
      </c>
      <c r="BB604" s="32" t="n">
        <f aca="false">+X604</f>
        <v>-500</v>
      </c>
      <c r="BE604" s="57" t="n">
        <f aca="false">IF(AX604&lt;0,AX604,0)</f>
        <v>-12888.68</v>
      </c>
      <c r="BF604" s="57" t="n">
        <f aca="false">IF(AY604&lt;0,AY604,0)</f>
        <v>-2000</v>
      </c>
      <c r="BG604" s="57" t="n">
        <f aca="false">IF(AZ604&lt;0,AZ604,0)</f>
        <v>-11804.9425</v>
      </c>
      <c r="BH604" s="57" t="n">
        <f aca="false">IF(BA604&lt;0,BA604,0)</f>
        <v>0</v>
      </c>
      <c r="BI604" s="57" t="n">
        <f aca="false">IF(BB604&lt;0,BB604,0)</f>
        <v>-500</v>
      </c>
      <c r="BJ604" s="32" t="n">
        <f aca="false">SUM(BE604:BI604)</f>
        <v>-27193.6225</v>
      </c>
    </row>
    <row r="605" customFormat="false" ht="12.75" hidden="false" customHeight="false" outlineLevel="0" collapsed="false">
      <c r="B605" s="9" t="n">
        <f aca="false">+MONTH(D605)</f>
        <v>8</v>
      </c>
      <c r="D605" s="2" t="n">
        <v>36028</v>
      </c>
      <c r="E605" s="62" t="n">
        <v>0</v>
      </c>
      <c r="F605" s="62" t="n">
        <v>0</v>
      </c>
      <c r="G605" s="62" t="n">
        <v>60</v>
      </c>
      <c r="H605" s="62" t="n">
        <v>84</v>
      </c>
      <c r="I605" s="50" t="n">
        <f aca="false">AVERAGE(G605:H605)</f>
        <v>72</v>
      </c>
      <c r="J605" s="37" t="s">
        <v>72</v>
      </c>
      <c r="K605" s="5" t="n">
        <v>6169</v>
      </c>
      <c r="L605" s="54" t="n">
        <v>18589</v>
      </c>
      <c r="M605" s="54" t="n">
        <v>-13667.68</v>
      </c>
      <c r="N605" s="54" t="n">
        <v>-2000</v>
      </c>
      <c r="O605" s="63"/>
      <c r="P605" s="5" t="n">
        <v>13513</v>
      </c>
      <c r="Q605" s="54" t="n">
        <v>7137</v>
      </c>
      <c r="R605" s="63" t="n">
        <v>-11844.04</v>
      </c>
      <c r="S605" s="54" t="n">
        <v>0</v>
      </c>
      <c r="T605" s="54"/>
      <c r="U605" s="54" t="n">
        <v>-22.0149</v>
      </c>
      <c r="V605" s="5" t="n">
        <v>8196</v>
      </c>
      <c r="W605" s="54" t="n">
        <v>27734</v>
      </c>
      <c r="X605" s="54" t="n">
        <v>-500</v>
      </c>
      <c r="Y605" s="54" t="n">
        <v>0</v>
      </c>
      <c r="Z605" s="63" t="n">
        <v>-354</v>
      </c>
      <c r="AA605" s="54" t="n">
        <v>0</v>
      </c>
      <c r="AB605" s="53" t="n">
        <f aca="false">SUM(K605:Z605)</f>
        <v>52950.2651</v>
      </c>
      <c r="AC605" s="54" t="n">
        <v>53226</v>
      </c>
      <c r="AD605" s="54" t="n">
        <v>46929</v>
      </c>
      <c r="AE605" s="54" t="n">
        <v>27793</v>
      </c>
      <c r="AF605" s="54" t="n">
        <v>1</v>
      </c>
      <c r="AG605" s="54" t="n">
        <v>0</v>
      </c>
      <c r="AH605" s="53" t="n">
        <f aca="false">SUM(AC605:AG605)</f>
        <v>127949</v>
      </c>
      <c r="AI605" s="55" t="n">
        <f aca="false">+AB605-L605-Q605</f>
        <v>27224.2651</v>
      </c>
      <c r="AJ605" s="32" t="n">
        <f aca="false">L605+Q605</f>
        <v>25726</v>
      </c>
      <c r="AK605" s="56" t="s">
        <v>73</v>
      </c>
      <c r="AL605" s="56" t="s">
        <v>73</v>
      </c>
      <c r="AM605" s="56" t="n">
        <v>0</v>
      </c>
      <c r="AN605" s="32" t="n">
        <f aca="false">+AJ605-AM605</f>
        <v>25726</v>
      </c>
      <c r="AO605" s="32" t="n">
        <f aca="false">AC605-AJ605</f>
        <v>27500</v>
      </c>
      <c r="AP605" s="2" t="n">
        <v>36028</v>
      </c>
      <c r="AQ605" s="56" t="s">
        <v>73</v>
      </c>
      <c r="AR605" s="56" t="s">
        <v>73</v>
      </c>
      <c r="AS605" s="56" t="s">
        <v>73</v>
      </c>
      <c r="AX605" s="32" t="n">
        <f aca="false">+M605</f>
        <v>-13667.68</v>
      </c>
      <c r="AY605" s="32" t="n">
        <f aca="false">+N605</f>
        <v>-2000</v>
      </c>
      <c r="AZ605" s="32" t="n">
        <f aca="false">+R605</f>
        <v>-11844.04</v>
      </c>
      <c r="BA605" s="32" t="n">
        <f aca="false">+'load Info'!S605</f>
        <v>0</v>
      </c>
      <c r="BB605" s="32" t="n">
        <f aca="false">+X605</f>
        <v>-500</v>
      </c>
      <c r="BE605" s="57" t="n">
        <f aca="false">IF(AX605&lt;0,AX605,0)</f>
        <v>-13667.68</v>
      </c>
      <c r="BF605" s="57" t="n">
        <f aca="false">IF(AY605&lt;0,AY605,0)</f>
        <v>-2000</v>
      </c>
      <c r="BG605" s="57" t="n">
        <f aca="false">IF(AZ605&lt;0,AZ605,0)</f>
        <v>-11844.04</v>
      </c>
      <c r="BH605" s="57" t="n">
        <f aca="false">IF(BA605&lt;0,BA605,0)</f>
        <v>0</v>
      </c>
      <c r="BI605" s="57" t="n">
        <f aca="false">IF(BB605&lt;0,BB605,0)</f>
        <v>-500</v>
      </c>
      <c r="BJ605" s="32" t="n">
        <f aca="false">SUM(BE605:BI605)</f>
        <v>-28011.72</v>
      </c>
    </row>
    <row r="606" customFormat="false" ht="12.75" hidden="false" customHeight="false" outlineLevel="0" collapsed="false">
      <c r="B606" s="9" t="n">
        <f aca="false">+MONTH(D606)</f>
        <v>8</v>
      </c>
      <c r="D606" s="2" t="n">
        <v>36029</v>
      </c>
      <c r="E606" s="62" t="n">
        <v>0</v>
      </c>
      <c r="F606" s="62" t="n">
        <v>0</v>
      </c>
      <c r="G606" s="62" t="n">
        <v>68</v>
      </c>
      <c r="H606" s="62" t="n">
        <v>92</v>
      </c>
      <c r="I606" s="50" t="n">
        <f aca="false">AVERAGE(G606:H606)</f>
        <v>80</v>
      </c>
      <c r="J606" s="37" t="s">
        <v>72</v>
      </c>
      <c r="K606" s="5" t="n">
        <v>6169</v>
      </c>
      <c r="L606" s="54" t="n">
        <v>18994</v>
      </c>
      <c r="M606" s="54" t="n">
        <v>-15023.68</v>
      </c>
      <c r="N606" s="54" t="n">
        <v>-2000</v>
      </c>
      <c r="O606" s="63"/>
      <c r="P606" s="5" t="n">
        <v>13513</v>
      </c>
      <c r="Q606" s="54" t="n">
        <v>7137</v>
      </c>
      <c r="R606" s="63" t="n">
        <v>-11916.22</v>
      </c>
      <c r="S606" s="54" t="n">
        <v>0</v>
      </c>
      <c r="T606" s="54"/>
      <c r="U606" s="54" t="n">
        <v>-21.83445</v>
      </c>
      <c r="V606" s="5" t="n">
        <v>8196</v>
      </c>
      <c r="W606" s="54" t="n">
        <v>27734</v>
      </c>
      <c r="X606" s="54" t="n">
        <v>-500</v>
      </c>
      <c r="Y606" s="54" t="n">
        <v>0</v>
      </c>
      <c r="Z606" s="63" t="n">
        <v>-354</v>
      </c>
      <c r="AA606" s="54" t="n">
        <v>0</v>
      </c>
      <c r="AB606" s="53" t="n">
        <f aca="false">SUM(K606:Z606)</f>
        <v>51927.26555</v>
      </c>
      <c r="AC606" s="54" t="n">
        <v>52028</v>
      </c>
      <c r="AD606" s="54" t="n">
        <v>32608</v>
      </c>
      <c r="AE606" s="54" t="n">
        <v>47238</v>
      </c>
      <c r="AF606" s="54" t="n">
        <v>1</v>
      </c>
      <c r="AG606" s="54" t="n">
        <v>0</v>
      </c>
      <c r="AH606" s="53" t="n">
        <f aca="false">SUM(AC606:AG606)</f>
        <v>131875</v>
      </c>
      <c r="AI606" s="55" t="n">
        <f aca="false">+AB606-L606-Q606</f>
        <v>25796.26555</v>
      </c>
      <c r="AJ606" s="32" t="n">
        <f aca="false">L606+Q606</f>
        <v>26131</v>
      </c>
      <c r="AK606" s="56" t="s">
        <v>73</v>
      </c>
      <c r="AL606" s="56" t="s">
        <v>73</v>
      </c>
      <c r="AM606" s="56" t="n">
        <v>0</v>
      </c>
      <c r="AN606" s="32" t="n">
        <f aca="false">+AJ606-AM606</f>
        <v>26131</v>
      </c>
      <c r="AO606" s="32" t="n">
        <f aca="false">AC606-AJ606</f>
        <v>25897</v>
      </c>
      <c r="AP606" s="2" t="n">
        <v>36029</v>
      </c>
      <c r="AQ606" s="56" t="s">
        <v>73</v>
      </c>
      <c r="AR606" s="56" t="s">
        <v>73</v>
      </c>
      <c r="AS606" s="56" t="s">
        <v>73</v>
      </c>
      <c r="AX606" s="32" t="n">
        <f aca="false">+M606</f>
        <v>-15023.68</v>
      </c>
      <c r="AY606" s="32" t="n">
        <f aca="false">+N606</f>
        <v>-2000</v>
      </c>
      <c r="AZ606" s="32" t="n">
        <f aca="false">+R606</f>
        <v>-11916.22</v>
      </c>
      <c r="BA606" s="32" t="n">
        <f aca="false">+'load Info'!S606</f>
        <v>0</v>
      </c>
      <c r="BB606" s="32" t="n">
        <f aca="false">+X606</f>
        <v>-500</v>
      </c>
      <c r="BE606" s="57" t="n">
        <f aca="false">IF(AX606&lt;0,AX606,0)</f>
        <v>-15023.68</v>
      </c>
      <c r="BF606" s="57" t="n">
        <f aca="false">IF(AY606&lt;0,AY606,0)</f>
        <v>-2000</v>
      </c>
      <c r="BG606" s="57" t="n">
        <f aca="false">IF(AZ606&lt;0,AZ606,0)</f>
        <v>-11916.22</v>
      </c>
      <c r="BH606" s="57" t="n">
        <f aca="false">IF(BA606&lt;0,BA606,0)</f>
        <v>0</v>
      </c>
      <c r="BI606" s="57" t="n">
        <f aca="false">IF(BB606&lt;0,BB606,0)</f>
        <v>-500</v>
      </c>
      <c r="BJ606" s="32" t="n">
        <f aca="false">SUM(BE606:BI606)</f>
        <v>-29439.9</v>
      </c>
    </row>
    <row r="607" customFormat="false" ht="12.75" hidden="false" customHeight="false" outlineLevel="0" collapsed="false">
      <c r="B607" s="9" t="n">
        <f aca="false">+MONTH(D607)</f>
        <v>8</v>
      </c>
      <c r="D607" s="2" t="n">
        <v>36030</v>
      </c>
      <c r="E607" s="62" t="n">
        <v>0</v>
      </c>
      <c r="F607" s="62" t="n">
        <v>0</v>
      </c>
      <c r="G607" s="62" t="n">
        <v>72</v>
      </c>
      <c r="H607" s="62" t="n">
        <v>96</v>
      </c>
      <c r="I607" s="50" t="n">
        <f aca="false">AVERAGE(G607:H607)</f>
        <v>84</v>
      </c>
      <c r="J607" s="37" t="s">
        <v>72</v>
      </c>
      <c r="K607" s="5" t="n">
        <v>6169</v>
      </c>
      <c r="L607" s="54" t="n">
        <v>18994</v>
      </c>
      <c r="M607" s="54" t="n">
        <v>-14904.68</v>
      </c>
      <c r="N607" s="54" t="n">
        <v>-2000</v>
      </c>
      <c r="O607" s="63"/>
      <c r="P607" s="5" t="n">
        <v>13513</v>
      </c>
      <c r="Q607" s="54" t="n">
        <v>7137</v>
      </c>
      <c r="R607" s="63" t="n">
        <v>-11919.2275</v>
      </c>
      <c r="S607" s="54" t="n">
        <v>0</v>
      </c>
      <c r="T607" s="54"/>
      <c r="U607" s="54" t="n">
        <v>-21.82693125</v>
      </c>
      <c r="V607" s="5" t="n">
        <v>8196</v>
      </c>
      <c r="W607" s="54" t="n">
        <v>27734</v>
      </c>
      <c r="X607" s="54" t="n">
        <v>-500</v>
      </c>
      <c r="Y607" s="54" t="n">
        <v>0</v>
      </c>
      <c r="Z607" s="63" t="n">
        <v>-354</v>
      </c>
      <c r="AA607" s="54" t="n">
        <v>0</v>
      </c>
      <c r="AB607" s="53" t="n">
        <f aca="false">SUM(K607:Z607)</f>
        <v>52043.26556875</v>
      </c>
      <c r="AC607" s="54" t="n">
        <v>52218</v>
      </c>
      <c r="AD607" s="54" t="n">
        <v>73560</v>
      </c>
      <c r="AE607" s="54" t="n">
        <v>16987</v>
      </c>
      <c r="AF607" s="54" t="n">
        <v>1</v>
      </c>
      <c r="AG607" s="54" t="n">
        <v>0</v>
      </c>
      <c r="AH607" s="53" t="n">
        <f aca="false">SUM(AC607:AG607)</f>
        <v>142766</v>
      </c>
      <c r="AI607" s="55" t="n">
        <f aca="false">+AB607-L607-Q607</f>
        <v>25912.26556875</v>
      </c>
      <c r="AJ607" s="32" t="n">
        <f aca="false">L607+Q607</f>
        <v>26131</v>
      </c>
      <c r="AK607" s="56" t="s">
        <v>73</v>
      </c>
      <c r="AL607" s="56" t="s">
        <v>73</v>
      </c>
      <c r="AM607" s="56" t="n">
        <v>0</v>
      </c>
      <c r="AN607" s="32" t="n">
        <f aca="false">+AJ607-AM607</f>
        <v>26131</v>
      </c>
      <c r="AO607" s="32" t="n">
        <f aca="false">AC607-AJ607</f>
        <v>26087</v>
      </c>
      <c r="AP607" s="2" t="n">
        <v>36030</v>
      </c>
      <c r="AQ607" s="56" t="s">
        <v>73</v>
      </c>
      <c r="AR607" s="56" t="s">
        <v>73</v>
      </c>
      <c r="AS607" s="56" t="s">
        <v>73</v>
      </c>
      <c r="AX607" s="32" t="n">
        <f aca="false">+M607</f>
        <v>-14904.68</v>
      </c>
      <c r="AY607" s="32" t="n">
        <f aca="false">+N607</f>
        <v>-2000</v>
      </c>
      <c r="AZ607" s="32" t="n">
        <f aca="false">+R607</f>
        <v>-11919.2275</v>
      </c>
      <c r="BA607" s="32" t="n">
        <f aca="false">+'load Info'!S607</f>
        <v>0</v>
      </c>
      <c r="BB607" s="32" t="n">
        <f aca="false">+X607</f>
        <v>-500</v>
      </c>
      <c r="BE607" s="57" t="n">
        <f aca="false">IF(AX607&lt;0,AX607,0)</f>
        <v>-14904.68</v>
      </c>
      <c r="BF607" s="57" t="n">
        <f aca="false">IF(AY607&lt;0,AY607,0)</f>
        <v>-2000</v>
      </c>
      <c r="BG607" s="57" t="n">
        <f aca="false">IF(AZ607&lt;0,AZ607,0)</f>
        <v>-11919.2275</v>
      </c>
      <c r="BH607" s="57" t="n">
        <f aca="false">IF(BA607&lt;0,BA607,0)</f>
        <v>0</v>
      </c>
      <c r="BI607" s="57" t="n">
        <f aca="false">IF(BB607&lt;0,BB607,0)</f>
        <v>-500</v>
      </c>
      <c r="BJ607" s="32" t="n">
        <f aca="false">SUM(BE607:BI607)</f>
        <v>-29323.9075</v>
      </c>
    </row>
    <row r="608" customFormat="false" ht="12.75" hidden="false" customHeight="false" outlineLevel="0" collapsed="false">
      <c r="B608" s="9" t="n">
        <f aca="false">+MONTH(D608)</f>
        <v>8</v>
      </c>
      <c r="D608" s="2" t="n">
        <v>36031</v>
      </c>
      <c r="E608" s="62" t="n">
        <v>0</v>
      </c>
      <c r="F608" s="62" t="n">
        <v>0</v>
      </c>
      <c r="G608" s="62" t="n">
        <v>74</v>
      </c>
      <c r="H608" s="62" t="n">
        <v>96</v>
      </c>
      <c r="I608" s="50" t="n">
        <f aca="false">AVERAGE(G608:H608)</f>
        <v>85</v>
      </c>
      <c r="J608" s="37" t="s">
        <v>72</v>
      </c>
      <c r="K608" s="5" t="n">
        <v>6169</v>
      </c>
      <c r="L608" s="54" t="n">
        <v>18994</v>
      </c>
      <c r="M608" s="54" t="n">
        <v>-10654.68</v>
      </c>
      <c r="N608" s="54" t="n">
        <v>-2000</v>
      </c>
      <c r="O608" s="63"/>
      <c r="P608" s="5" t="n">
        <v>13513</v>
      </c>
      <c r="Q608" s="54" t="n">
        <v>7137</v>
      </c>
      <c r="R608" s="63" t="n">
        <v>-7805.97</v>
      </c>
      <c r="S608" s="54" t="n">
        <v>0</v>
      </c>
      <c r="T608" s="54"/>
      <c r="U608" s="54" t="n">
        <v>-32.110075</v>
      </c>
      <c r="V608" s="5" t="n">
        <v>8196</v>
      </c>
      <c r="W608" s="54" t="n">
        <v>27734</v>
      </c>
      <c r="X608" s="54" t="n">
        <v>-500</v>
      </c>
      <c r="Y608" s="54" t="n">
        <v>0</v>
      </c>
      <c r="Z608" s="63" t="n">
        <v>-354</v>
      </c>
      <c r="AA608" s="54" t="n">
        <v>0</v>
      </c>
      <c r="AB608" s="53" t="n">
        <f aca="false">SUM(K608:Z608)</f>
        <v>60396.239925</v>
      </c>
      <c r="AC608" s="54" t="n">
        <v>56853</v>
      </c>
      <c r="AD608" s="54" t="n">
        <v>72427</v>
      </c>
      <c r="AE608" s="54" t="n">
        <v>87178</v>
      </c>
      <c r="AF608" s="54" t="n">
        <v>1</v>
      </c>
      <c r="AG608" s="54" t="n">
        <v>0</v>
      </c>
      <c r="AH608" s="53" t="n">
        <f aca="false">SUM(AC608:AG608)</f>
        <v>216459</v>
      </c>
      <c r="AI608" s="55" t="n">
        <f aca="false">+AB608-L608-Q608</f>
        <v>34265.239925</v>
      </c>
      <c r="AJ608" s="32" t="n">
        <f aca="false">L608+Q608</f>
        <v>26131</v>
      </c>
      <c r="AK608" s="56" t="s">
        <v>73</v>
      </c>
      <c r="AL608" s="56" t="s">
        <v>73</v>
      </c>
      <c r="AM608" s="56" t="n">
        <v>0</v>
      </c>
      <c r="AN608" s="32" t="n">
        <f aca="false">+AJ608-AM608</f>
        <v>26131</v>
      </c>
      <c r="AO608" s="32" t="n">
        <f aca="false">AC608-AJ608</f>
        <v>30722</v>
      </c>
      <c r="AP608" s="2" t="n">
        <v>36031</v>
      </c>
      <c r="AQ608" s="56" t="s">
        <v>73</v>
      </c>
      <c r="AR608" s="56" t="s">
        <v>73</v>
      </c>
      <c r="AS608" s="56" t="s">
        <v>73</v>
      </c>
      <c r="AX608" s="32" t="n">
        <f aca="false">+M608</f>
        <v>-10654.68</v>
      </c>
      <c r="AY608" s="32" t="n">
        <f aca="false">+N608</f>
        <v>-2000</v>
      </c>
      <c r="AZ608" s="32" t="n">
        <f aca="false">+R608</f>
        <v>-7805.97</v>
      </c>
      <c r="BA608" s="32" t="n">
        <f aca="false">+'load Info'!S608</f>
        <v>0</v>
      </c>
      <c r="BB608" s="32" t="n">
        <f aca="false">+X608</f>
        <v>-500</v>
      </c>
      <c r="BE608" s="57" t="n">
        <f aca="false">IF(AX608&lt;0,AX608,0)</f>
        <v>-10654.68</v>
      </c>
      <c r="BF608" s="57" t="n">
        <f aca="false">IF(AY608&lt;0,AY608,0)</f>
        <v>-2000</v>
      </c>
      <c r="BG608" s="57" t="n">
        <f aca="false">IF(AZ608&lt;0,AZ608,0)</f>
        <v>-7805.97</v>
      </c>
      <c r="BH608" s="57" t="n">
        <f aca="false">IF(BA608&lt;0,BA608,0)</f>
        <v>0</v>
      </c>
      <c r="BI608" s="57" t="n">
        <f aca="false">IF(BB608&lt;0,BB608,0)</f>
        <v>-500</v>
      </c>
      <c r="BJ608" s="32" t="n">
        <f aca="false">SUM(BE608:BI608)</f>
        <v>-20960.65</v>
      </c>
    </row>
    <row r="609" customFormat="false" ht="12.75" hidden="false" customHeight="false" outlineLevel="0" collapsed="false">
      <c r="B609" s="9" t="n">
        <f aca="false">+MONTH(D609)</f>
        <v>8</v>
      </c>
      <c r="D609" s="2" t="n">
        <v>36032</v>
      </c>
      <c r="E609" s="62" t="n">
        <v>0</v>
      </c>
      <c r="F609" s="62" t="n">
        <v>0</v>
      </c>
      <c r="G609" s="62" t="n">
        <v>75</v>
      </c>
      <c r="H609" s="62" t="n">
        <v>95</v>
      </c>
      <c r="I609" s="50" t="n">
        <f aca="false">AVERAGE(G609:H609)</f>
        <v>85</v>
      </c>
      <c r="J609" s="37" t="s">
        <v>72</v>
      </c>
      <c r="K609" s="5" t="n">
        <v>6169</v>
      </c>
      <c r="L609" s="54" t="n">
        <v>24144</v>
      </c>
      <c r="M609" s="54" t="n">
        <v>-17405.68</v>
      </c>
      <c r="N609" s="54" t="n">
        <v>-2000</v>
      </c>
      <c r="O609" s="63"/>
      <c r="P609" s="5" t="n">
        <v>13513</v>
      </c>
      <c r="Q609" s="54" t="n">
        <v>7137</v>
      </c>
      <c r="R609" s="63" t="n">
        <v>-12664.085</v>
      </c>
      <c r="S609" s="54" t="n">
        <v>0</v>
      </c>
      <c r="T609" s="54"/>
      <c r="U609" s="54" t="n">
        <v>-19.9647875</v>
      </c>
      <c r="V609" s="5" t="n">
        <v>8196</v>
      </c>
      <c r="W609" s="54" t="n">
        <v>27734</v>
      </c>
      <c r="X609" s="54" t="n">
        <v>-500</v>
      </c>
      <c r="Y609" s="54" t="n">
        <v>0</v>
      </c>
      <c r="Z609" s="63" t="n">
        <v>-354</v>
      </c>
      <c r="AA609" s="54" t="n">
        <v>0</v>
      </c>
      <c r="AB609" s="53" t="n">
        <f aca="false">SUM(K609:Z609)</f>
        <v>53949.2702125</v>
      </c>
      <c r="AC609" s="54" t="n">
        <v>53313</v>
      </c>
      <c r="AD609" s="54" t="n">
        <v>79581</v>
      </c>
      <c r="AE609" s="54" t="n">
        <v>61634</v>
      </c>
      <c r="AF609" s="54" t="n">
        <v>1</v>
      </c>
      <c r="AG609" s="54" t="n">
        <v>0</v>
      </c>
      <c r="AH609" s="53" t="n">
        <f aca="false">SUM(AC609:AG609)</f>
        <v>194529</v>
      </c>
      <c r="AI609" s="55" t="n">
        <f aca="false">+AB609-L609-Q609</f>
        <v>22668.2702125</v>
      </c>
      <c r="AJ609" s="32" t="n">
        <f aca="false">L609+Q609</f>
        <v>31281</v>
      </c>
      <c r="AK609" s="56" t="s">
        <v>73</v>
      </c>
      <c r="AL609" s="56" t="s">
        <v>73</v>
      </c>
      <c r="AM609" s="56" t="n">
        <v>0</v>
      </c>
      <c r="AN609" s="32" t="n">
        <f aca="false">+AJ609-AM609</f>
        <v>31281</v>
      </c>
      <c r="AO609" s="32" t="n">
        <f aca="false">AC609-AJ609</f>
        <v>22032</v>
      </c>
      <c r="AP609" s="2" t="n">
        <v>36032</v>
      </c>
      <c r="AQ609" s="56" t="s">
        <v>73</v>
      </c>
      <c r="AR609" s="56" t="s">
        <v>73</v>
      </c>
      <c r="AS609" s="56" t="s">
        <v>73</v>
      </c>
      <c r="AX609" s="32" t="n">
        <f aca="false">+M609</f>
        <v>-17405.68</v>
      </c>
      <c r="AY609" s="32" t="n">
        <f aca="false">+N609</f>
        <v>-2000</v>
      </c>
      <c r="AZ609" s="32" t="n">
        <f aca="false">+R609</f>
        <v>-12664.085</v>
      </c>
      <c r="BA609" s="32" t="n">
        <f aca="false">+'load Info'!S609</f>
        <v>0</v>
      </c>
      <c r="BB609" s="32" t="n">
        <f aca="false">+X609</f>
        <v>-500</v>
      </c>
      <c r="BE609" s="57" t="n">
        <f aca="false">IF(AX609&lt;0,AX609,0)</f>
        <v>-17405.68</v>
      </c>
      <c r="BF609" s="57" t="n">
        <f aca="false">IF(AY609&lt;0,AY609,0)</f>
        <v>-2000</v>
      </c>
      <c r="BG609" s="57" t="n">
        <f aca="false">IF(AZ609&lt;0,AZ609,0)</f>
        <v>-12664.085</v>
      </c>
      <c r="BH609" s="57" t="n">
        <f aca="false">IF(BA609&lt;0,BA609,0)</f>
        <v>0</v>
      </c>
      <c r="BI609" s="57" t="n">
        <f aca="false">IF(BB609&lt;0,BB609,0)</f>
        <v>-500</v>
      </c>
      <c r="BJ609" s="32" t="n">
        <f aca="false">SUM(BE609:BI609)</f>
        <v>-32569.765</v>
      </c>
    </row>
    <row r="610" customFormat="false" ht="12.75" hidden="false" customHeight="false" outlineLevel="0" collapsed="false">
      <c r="B610" s="9" t="n">
        <f aca="false">+MONTH(D610)</f>
        <v>8</v>
      </c>
      <c r="D610" s="2" t="n">
        <v>36033</v>
      </c>
      <c r="E610" s="62" t="n">
        <v>0</v>
      </c>
      <c r="F610" s="62" t="n">
        <v>0</v>
      </c>
      <c r="G610" s="62" t="n">
        <v>77</v>
      </c>
      <c r="H610" s="62" t="n">
        <v>86</v>
      </c>
      <c r="I610" s="50" t="n">
        <f aca="false">AVERAGE(G610:H610)</f>
        <v>81.5</v>
      </c>
      <c r="J610" s="37" t="s">
        <v>72</v>
      </c>
      <c r="K610" s="5" t="n">
        <v>6169</v>
      </c>
      <c r="L610" s="54" t="n">
        <v>24224</v>
      </c>
      <c r="M610" s="54" t="n">
        <v>-21001.68</v>
      </c>
      <c r="N610" s="54" t="n">
        <v>-2000</v>
      </c>
      <c r="O610" s="63"/>
      <c r="P610" s="5" t="n">
        <v>13513</v>
      </c>
      <c r="Q610" s="54" t="n">
        <v>7137</v>
      </c>
      <c r="R610" s="63" t="n">
        <v>-12616.9675</v>
      </c>
      <c r="S610" s="54" t="n">
        <v>0</v>
      </c>
      <c r="T610" s="54"/>
      <c r="U610" s="54" t="n">
        <v>-20.08258125</v>
      </c>
      <c r="V610" s="5" t="n">
        <v>8196</v>
      </c>
      <c r="W610" s="54" t="n">
        <v>27734</v>
      </c>
      <c r="X610" s="54" t="n">
        <v>-500</v>
      </c>
      <c r="Y610" s="54" t="n">
        <v>0</v>
      </c>
      <c r="Z610" s="63" t="n">
        <v>-354</v>
      </c>
      <c r="AA610" s="54" t="n">
        <v>0</v>
      </c>
      <c r="AB610" s="53" t="n">
        <f aca="false">SUM(K610:Z610)</f>
        <v>50480.26991875</v>
      </c>
      <c r="AC610" s="54" t="n">
        <v>51332</v>
      </c>
      <c r="AD610" s="54" t="n">
        <v>83507</v>
      </c>
      <c r="AE610" s="54" t="n">
        <v>51248</v>
      </c>
      <c r="AF610" s="54" t="n">
        <v>1</v>
      </c>
      <c r="AG610" s="54" t="n">
        <v>0</v>
      </c>
      <c r="AH610" s="53" t="n">
        <f aca="false">SUM(AC610:AG610)</f>
        <v>186088</v>
      </c>
      <c r="AI610" s="55" t="n">
        <f aca="false">+AB610-L610-Q610</f>
        <v>19119.26991875</v>
      </c>
      <c r="AJ610" s="32" t="n">
        <f aca="false">L610+Q610</f>
        <v>31361</v>
      </c>
      <c r="AK610" s="56" t="s">
        <v>73</v>
      </c>
      <c r="AL610" s="56" t="s">
        <v>73</v>
      </c>
      <c r="AM610" s="56" t="n">
        <v>0</v>
      </c>
      <c r="AN610" s="32" t="n">
        <f aca="false">+AJ610-AM610</f>
        <v>31361</v>
      </c>
      <c r="AO610" s="32" t="n">
        <f aca="false">AC610-AJ610</f>
        <v>19971</v>
      </c>
      <c r="AP610" s="2" t="n">
        <v>36033</v>
      </c>
      <c r="AQ610" s="56" t="s">
        <v>73</v>
      </c>
      <c r="AR610" s="56" t="s">
        <v>73</v>
      </c>
      <c r="AS610" s="56" t="s">
        <v>73</v>
      </c>
      <c r="AX610" s="32" t="n">
        <f aca="false">+M610</f>
        <v>-21001.68</v>
      </c>
      <c r="AY610" s="32" t="n">
        <f aca="false">+N610</f>
        <v>-2000</v>
      </c>
      <c r="AZ610" s="32" t="n">
        <f aca="false">+R610</f>
        <v>-12616.9675</v>
      </c>
      <c r="BA610" s="32" t="n">
        <f aca="false">+'load Info'!S610</f>
        <v>0</v>
      </c>
      <c r="BB610" s="32" t="n">
        <f aca="false">+X610</f>
        <v>-500</v>
      </c>
      <c r="BE610" s="57" t="n">
        <f aca="false">IF(AX610&lt;0,AX610,0)</f>
        <v>-21001.68</v>
      </c>
      <c r="BF610" s="57" t="n">
        <f aca="false">IF(AY610&lt;0,AY610,0)</f>
        <v>-2000</v>
      </c>
      <c r="BG610" s="57" t="n">
        <f aca="false">IF(AZ610&lt;0,AZ610,0)</f>
        <v>-12616.9675</v>
      </c>
      <c r="BH610" s="57" t="n">
        <f aca="false">IF(BA610&lt;0,BA610,0)</f>
        <v>0</v>
      </c>
      <c r="BI610" s="57" t="n">
        <f aca="false">IF(BB610&lt;0,BB610,0)</f>
        <v>-500</v>
      </c>
      <c r="BJ610" s="32" t="n">
        <f aca="false">SUM(BE610:BI610)</f>
        <v>-36118.6475</v>
      </c>
    </row>
    <row r="611" customFormat="false" ht="12.75" hidden="false" customHeight="false" outlineLevel="0" collapsed="false">
      <c r="B611" s="9" t="n">
        <f aca="false">+MONTH(D611)</f>
        <v>8</v>
      </c>
      <c r="D611" s="2" t="n">
        <v>36034</v>
      </c>
      <c r="E611" s="62" t="n">
        <v>0</v>
      </c>
      <c r="F611" s="62" t="n">
        <v>0</v>
      </c>
      <c r="G611" s="62" t="n">
        <v>76</v>
      </c>
      <c r="H611" s="62" t="n">
        <v>83</v>
      </c>
      <c r="I611" s="50" t="n">
        <f aca="false">AVERAGE(G611:H611)</f>
        <v>79.5</v>
      </c>
      <c r="J611" s="37" t="s">
        <v>72</v>
      </c>
      <c r="K611" s="5" t="n">
        <v>6169</v>
      </c>
      <c r="L611" s="54" t="n">
        <v>24224</v>
      </c>
      <c r="M611" s="54" t="n">
        <v>-20280.68</v>
      </c>
      <c r="N611" s="54" t="n">
        <v>-2000</v>
      </c>
      <c r="O611" s="63"/>
      <c r="P611" s="5" t="n">
        <v>13513</v>
      </c>
      <c r="Q611" s="54" t="n">
        <v>7137</v>
      </c>
      <c r="R611" s="63" t="n">
        <v>-13201.425</v>
      </c>
      <c r="S611" s="54" t="n">
        <v>0</v>
      </c>
      <c r="T611" s="54"/>
      <c r="U611" s="54" t="n">
        <v>-18.6214375</v>
      </c>
      <c r="V611" s="5" t="n">
        <v>8196</v>
      </c>
      <c r="W611" s="54" t="n">
        <v>27734</v>
      </c>
      <c r="X611" s="54" t="n">
        <v>-500</v>
      </c>
      <c r="Y611" s="54" t="n">
        <v>0</v>
      </c>
      <c r="Z611" s="63" t="n">
        <v>-354</v>
      </c>
      <c r="AA611" s="54" t="n">
        <v>0</v>
      </c>
      <c r="AB611" s="53" t="n">
        <f aca="false">SUM(K611:Z611)</f>
        <v>50618.2735625</v>
      </c>
      <c r="AC611" s="54" t="n">
        <v>50699</v>
      </c>
      <c r="AD611" s="54" t="n">
        <v>73589</v>
      </c>
      <c r="AE611" s="54" t="n">
        <v>79</v>
      </c>
      <c r="AF611" s="54" t="n">
        <v>2</v>
      </c>
      <c r="AG611" s="54" t="n">
        <v>0</v>
      </c>
      <c r="AH611" s="53" t="n">
        <f aca="false">SUM(AC611:AG611)</f>
        <v>124369</v>
      </c>
      <c r="AI611" s="55" t="n">
        <f aca="false">+AB611-L611-Q611</f>
        <v>19257.2735625</v>
      </c>
      <c r="AJ611" s="32" t="n">
        <f aca="false">L611+Q611</f>
        <v>31361</v>
      </c>
      <c r="AK611" s="56" t="s">
        <v>73</v>
      </c>
      <c r="AL611" s="56" t="s">
        <v>73</v>
      </c>
      <c r="AM611" s="56" t="n">
        <v>0</v>
      </c>
      <c r="AN611" s="32" t="n">
        <f aca="false">+AJ611-AM611</f>
        <v>31361</v>
      </c>
      <c r="AO611" s="32" t="n">
        <f aca="false">AC611-AJ611</f>
        <v>19338</v>
      </c>
      <c r="AP611" s="2" t="n">
        <v>36034</v>
      </c>
      <c r="AQ611" s="56" t="s">
        <v>73</v>
      </c>
      <c r="AR611" s="56" t="s">
        <v>73</v>
      </c>
      <c r="AS611" s="56" t="s">
        <v>73</v>
      </c>
      <c r="AX611" s="32" t="n">
        <f aca="false">+M611</f>
        <v>-20280.68</v>
      </c>
      <c r="AY611" s="32" t="n">
        <f aca="false">+N611</f>
        <v>-2000</v>
      </c>
      <c r="AZ611" s="32" t="n">
        <f aca="false">+R611</f>
        <v>-13201.425</v>
      </c>
      <c r="BA611" s="32" t="n">
        <f aca="false">+'load Info'!S611</f>
        <v>0</v>
      </c>
      <c r="BB611" s="32" t="n">
        <f aca="false">+X611</f>
        <v>-500</v>
      </c>
      <c r="BE611" s="57" t="n">
        <f aca="false">IF(AX611&lt;0,AX611,0)</f>
        <v>-20280.68</v>
      </c>
      <c r="BF611" s="57" t="n">
        <f aca="false">IF(AY611&lt;0,AY611,0)</f>
        <v>-2000</v>
      </c>
      <c r="BG611" s="57" t="n">
        <f aca="false">IF(AZ611&lt;0,AZ611,0)</f>
        <v>-13201.425</v>
      </c>
      <c r="BH611" s="57" t="n">
        <f aca="false">IF(BA611&lt;0,BA611,0)</f>
        <v>0</v>
      </c>
      <c r="BI611" s="57" t="n">
        <f aca="false">IF(BB611&lt;0,BB611,0)</f>
        <v>-500</v>
      </c>
      <c r="BJ611" s="32" t="n">
        <f aca="false">SUM(BE611:BI611)</f>
        <v>-35982.105</v>
      </c>
    </row>
    <row r="612" customFormat="false" ht="12.75" hidden="false" customHeight="false" outlineLevel="0" collapsed="false">
      <c r="B612" s="9" t="n">
        <f aca="false">+MONTH(D612)</f>
        <v>8</v>
      </c>
      <c r="D612" s="2" t="n">
        <v>36035</v>
      </c>
      <c r="E612" s="62" t="n">
        <v>0</v>
      </c>
      <c r="F612" s="62" t="n">
        <v>0</v>
      </c>
      <c r="G612" s="62" t="n">
        <v>73</v>
      </c>
      <c r="H612" s="62" t="n">
        <v>85</v>
      </c>
      <c r="I612" s="50" t="n">
        <f aca="false">AVERAGE(G612:H612)</f>
        <v>79</v>
      </c>
      <c r="J612" s="37" t="s">
        <v>72</v>
      </c>
      <c r="K612" s="5" t="n">
        <v>6169</v>
      </c>
      <c r="L612" s="54" t="n">
        <v>24163</v>
      </c>
      <c r="M612" s="54" t="n">
        <v>-18080.68</v>
      </c>
      <c r="N612" s="54" t="n">
        <v>-2000</v>
      </c>
      <c r="O612" s="63"/>
      <c r="P612" s="5" t="n">
        <v>13513</v>
      </c>
      <c r="Q612" s="54" t="n">
        <v>7137</v>
      </c>
      <c r="R612" s="63" t="n">
        <v>-11444.0425</v>
      </c>
      <c r="S612" s="54" t="n">
        <v>0</v>
      </c>
      <c r="T612" s="54"/>
      <c r="U612" s="54" t="n">
        <v>-23.01489375</v>
      </c>
      <c r="V612" s="5" t="n">
        <v>0</v>
      </c>
      <c r="W612" s="54" t="n">
        <v>35930</v>
      </c>
      <c r="X612" s="54" t="n">
        <v>-500</v>
      </c>
      <c r="Y612" s="54" t="n">
        <v>0</v>
      </c>
      <c r="Z612" s="63" t="n">
        <v>-354</v>
      </c>
      <c r="AA612" s="54" t="n">
        <v>0</v>
      </c>
      <c r="AB612" s="53" t="n">
        <f aca="false">SUM(K612:Z612)</f>
        <v>54510.26260625</v>
      </c>
      <c r="AC612" s="54" t="n">
        <v>50904</v>
      </c>
      <c r="AD612" s="54" t="n">
        <v>71113</v>
      </c>
      <c r="AE612" s="54" t="n">
        <v>25253</v>
      </c>
      <c r="AF612" s="54" t="n">
        <v>1</v>
      </c>
      <c r="AG612" s="54" t="n">
        <v>0</v>
      </c>
      <c r="AH612" s="53" t="n">
        <f aca="false">SUM(AC612:AG612)</f>
        <v>147271</v>
      </c>
      <c r="AI612" s="55" t="n">
        <f aca="false">+AB612-L612-Q612</f>
        <v>23210.26260625</v>
      </c>
      <c r="AJ612" s="32" t="n">
        <f aca="false">L612+Q612</f>
        <v>31300</v>
      </c>
      <c r="AK612" s="56" t="s">
        <v>73</v>
      </c>
      <c r="AL612" s="56" t="s">
        <v>73</v>
      </c>
      <c r="AM612" s="56" t="n">
        <v>0</v>
      </c>
      <c r="AN612" s="32" t="n">
        <f aca="false">+AJ612-AM612</f>
        <v>31300</v>
      </c>
      <c r="AO612" s="32" t="n">
        <f aca="false">AC612-AJ612</f>
        <v>19604</v>
      </c>
      <c r="AP612" s="2" t="n">
        <v>36035</v>
      </c>
      <c r="AQ612" s="56" t="s">
        <v>73</v>
      </c>
      <c r="AR612" s="56" t="s">
        <v>73</v>
      </c>
      <c r="AS612" s="56" t="s">
        <v>73</v>
      </c>
      <c r="AX612" s="32" t="n">
        <f aca="false">+M612</f>
        <v>-18080.68</v>
      </c>
      <c r="AY612" s="32" t="n">
        <f aca="false">+N612</f>
        <v>-2000</v>
      </c>
      <c r="AZ612" s="32" t="n">
        <f aca="false">+R612</f>
        <v>-11444.0425</v>
      </c>
      <c r="BA612" s="32" t="n">
        <f aca="false">+'load Info'!S612</f>
        <v>0</v>
      </c>
      <c r="BB612" s="32" t="n">
        <f aca="false">+X612</f>
        <v>-500</v>
      </c>
      <c r="BE612" s="57" t="n">
        <f aca="false">IF(AX612&lt;0,AX612,0)</f>
        <v>-18080.68</v>
      </c>
      <c r="BF612" s="57" t="n">
        <f aca="false">IF(AY612&lt;0,AY612,0)</f>
        <v>-2000</v>
      </c>
      <c r="BG612" s="57" t="n">
        <f aca="false">IF(AZ612&lt;0,AZ612,0)</f>
        <v>-11444.0425</v>
      </c>
      <c r="BH612" s="57" t="n">
        <f aca="false">IF(BA612&lt;0,BA612,0)</f>
        <v>0</v>
      </c>
      <c r="BI612" s="57" t="n">
        <f aca="false">IF(BB612&lt;0,BB612,0)</f>
        <v>-500</v>
      </c>
      <c r="BJ612" s="32" t="n">
        <f aca="false">SUM(BE612:BI612)</f>
        <v>-32024.7225</v>
      </c>
    </row>
    <row r="613" customFormat="false" ht="12.75" hidden="false" customHeight="false" outlineLevel="0" collapsed="false">
      <c r="B613" s="9" t="n">
        <f aca="false">+MONTH(D613)</f>
        <v>8</v>
      </c>
      <c r="D613" s="2" t="n">
        <v>36036</v>
      </c>
      <c r="E613" s="62" t="n">
        <v>0</v>
      </c>
      <c r="F613" s="62" t="n">
        <v>0</v>
      </c>
      <c r="G613" s="62" t="n">
        <v>73</v>
      </c>
      <c r="H613" s="62" t="n">
        <v>94</v>
      </c>
      <c r="I613" s="50" t="n">
        <f aca="false">AVERAGE(G613:H613)</f>
        <v>83.5</v>
      </c>
      <c r="J613" s="37" t="s">
        <v>72</v>
      </c>
      <c r="K613" s="5" t="n">
        <v>0</v>
      </c>
      <c r="L613" s="54" t="n">
        <v>23831</v>
      </c>
      <c r="M613" s="54" t="n">
        <v>-13384.68</v>
      </c>
      <c r="N613" s="54" t="n">
        <v>-2000</v>
      </c>
      <c r="O613" s="63"/>
      <c r="P613" s="5" t="n">
        <v>13513</v>
      </c>
      <c r="Q613" s="54" t="n">
        <v>7137</v>
      </c>
      <c r="R613" s="63" t="n">
        <v>-11961.3325</v>
      </c>
      <c r="S613" s="54" t="n">
        <v>0</v>
      </c>
      <c r="T613" s="54"/>
      <c r="U613" s="54" t="n">
        <v>-21.72166875</v>
      </c>
      <c r="V613" s="5" t="n">
        <v>0</v>
      </c>
      <c r="W613" s="54" t="n">
        <v>34018</v>
      </c>
      <c r="X613" s="54" t="n">
        <v>-500</v>
      </c>
      <c r="Y613" s="54" t="n">
        <v>0</v>
      </c>
      <c r="Z613" s="63" t="n">
        <v>-335</v>
      </c>
      <c r="AA613" s="54" t="n">
        <v>0</v>
      </c>
      <c r="AB613" s="53" t="n">
        <f aca="false">SUM(K613:Z613)</f>
        <v>50296.26583125</v>
      </c>
      <c r="AC613" s="54" t="n">
        <v>52336</v>
      </c>
      <c r="AD613" s="54" t="n">
        <v>552794</v>
      </c>
      <c r="AE613" s="54" t="n">
        <v>24819</v>
      </c>
      <c r="AF613" s="54" t="n">
        <v>1</v>
      </c>
      <c r="AG613" s="54" t="n">
        <v>0</v>
      </c>
      <c r="AH613" s="53" t="n">
        <f aca="false">SUM(AC613:AG613)</f>
        <v>629950</v>
      </c>
      <c r="AI613" s="55" t="n">
        <f aca="false">+AB613-L613-Q613</f>
        <v>19328.26583125</v>
      </c>
      <c r="AJ613" s="32" t="n">
        <f aca="false">L613+Q613</f>
        <v>30968</v>
      </c>
      <c r="AK613" s="56" t="s">
        <v>73</v>
      </c>
      <c r="AL613" s="56" t="s">
        <v>73</v>
      </c>
      <c r="AM613" s="56" t="n">
        <v>0</v>
      </c>
      <c r="AN613" s="32" t="n">
        <f aca="false">+AJ613-AM613</f>
        <v>30968</v>
      </c>
      <c r="AO613" s="32" t="n">
        <f aca="false">AC613-AJ613</f>
        <v>21368</v>
      </c>
      <c r="AP613" s="2" t="n">
        <v>36036</v>
      </c>
      <c r="AQ613" s="56" t="s">
        <v>73</v>
      </c>
      <c r="AR613" s="56" t="s">
        <v>73</v>
      </c>
      <c r="AS613" s="56" t="s">
        <v>73</v>
      </c>
      <c r="AX613" s="32" t="n">
        <f aca="false">+M613</f>
        <v>-13384.68</v>
      </c>
      <c r="AY613" s="32" t="n">
        <f aca="false">+N613</f>
        <v>-2000</v>
      </c>
      <c r="AZ613" s="32" t="n">
        <f aca="false">+R613</f>
        <v>-11961.3325</v>
      </c>
      <c r="BA613" s="32" t="n">
        <f aca="false">+'load Info'!S613</f>
        <v>0</v>
      </c>
      <c r="BB613" s="32" t="n">
        <f aca="false">+X613</f>
        <v>-500</v>
      </c>
      <c r="BE613" s="57" t="n">
        <f aca="false">IF(AX613&lt;0,AX613,0)</f>
        <v>-13384.68</v>
      </c>
      <c r="BF613" s="57" t="n">
        <f aca="false">IF(AY613&lt;0,AY613,0)</f>
        <v>-2000</v>
      </c>
      <c r="BG613" s="57" t="n">
        <f aca="false">IF(AZ613&lt;0,AZ613,0)</f>
        <v>-11961.3325</v>
      </c>
      <c r="BH613" s="57" t="n">
        <f aca="false">IF(BA613&lt;0,BA613,0)</f>
        <v>0</v>
      </c>
      <c r="BI613" s="57" t="n">
        <f aca="false">IF(BB613&lt;0,BB613,0)</f>
        <v>-500</v>
      </c>
      <c r="BJ613" s="32" t="n">
        <f aca="false">SUM(BE613:BI613)</f>
        <v>-27846.0125</v>
      </c>
    </row>
    <row r="614" customFormat="false" ht="12.75" hidden="false" customHeight="false" outlineLevel="0" collapsed="false">
      <c r="B614" s="9" t="n">
        <f aca="false">+MONTH(D614)</f>
        <v>8</v>
      </c>
      <c r="D614" s="2" t="n">
        <v>36037</v>
      </c>
      <c r="E614" s="62" t="n">
        <v>0</v>
      </c>
      <c r="F614" s="62" t="n">
        <v>0</v>
      </c>
      <c r="G614" s="62" t="n">
        <v>73</v>
      </c>
      <c r="H614" s="62" t="n">
        <v>84</v>
      </c>
      <c r="I614" s="50" t="n">
        <f aca="false">AVERAGE(G614:H614)</f>
        <v>78.5</v>
      </c>
      <c r="J614" s="37" t="s">
        <v>72</v>
      </c>
      <c r="K614" s="5" t="n">
        <v>0</v>
      </c>
      <c r="L614" s="54" t="n">
        <v>23831</v>
      </c>
      <c r="M614" s="54" t="n">
        <v>-19003.68</v>
      </c>
      <c r="N614" s="54" t="n">
        <v>-2000</v>
      </c>
      <c r="O614" s="63"/>
      <c r="P614" s="5" t="n">
        <v>13513</v>
      </c>
      <c r="Q614" s="54" t="n">
        <v>7137</v>
      </c>
      <c r="R614" s="63" t="n">
        <v>-11938.275</v>
      </c>
      <c r="S614" s="54" t="n">
        <v>0</v>
      </c>
      <c r="T614" s="54"/>
      <c r="U614" s="54" t="n">
        <v>-21.7793125</v>
      </c>
      <c r="V614" s="5" t="n">
        <v>0</v>
      </c>
      <c r="W614" s="54" t="n">
        <v>34018</v>
      </c>
      <c r="X614" s="54" t="n">
        <v>-500</v>
      </c>
      <c r="Y614" s="54" t="n">
        <v>0</v>
      </c>
      <c r="Z614" s="63" t="n">
        <v>-335</v>
      </c>
      <c r="AA614" s="54" t="n">
        <v>0</v>
      </c>
      <c r="AB614" s="53" t="n">
        <f aca="false">SUM(K614:Z614)</f>
        <v>44700.2656875</v>
      </c>
      <c r="AC614" s="54" t="n">
        <v>42319</v>
      </c>
      <c r="AD614" s="54" t="n">
        <v>59284</v>
      </c>
      <c r="AE614" s="54" t="n">
        <v>9347</v>
      </c>
      <c r="AF614" s="54" t="n">
        <v>1</v>
      </c>
      <c r="AG614" s="54" t="n">
        <v>0</v>
      </c>
      <c r="AH614" s="53" t="n">
        <f aca="false">SUM(AC614:AG614)</f>
        <v>110951</v>
      </c>
      <c r="AI614" s="55" t="n">
        <f aca="false">+AB614-L614-Q614</f>
        <v>13732.2656875</v>
      </c>
      <c r="AJ614" s="32" t="n">
        <f aca="false">L614+Q614</f>
        <v>30968</v>
      </c>
      <c r="AK614" s="56" t="s">
        <v>73</v>
      </c>
      <c r="AL614" s="56" t="s">
        <v>73</v>
      </c>
      <c r="AM614" s="56" t="n">
        <v>0</v>
      </c>
      <c r="AN614" s="32" t="n">
        <f aca="false">+AJ614-AM614</f>
        <v>30968</v>
      </c>
      <c r="AO614" s="32" t="n">
        <f aca="false">AC614-AJ614</f>
        <v>11351</v>
      </c>
      <c r="AP614" s="2" t="n">
        <v>36037</v>
      </c>
      <c r="AQ614" s="56" t="s">
        <v>73</v>
      </c>
      <c r="AR614" s="56" t="s">
        <v>73</v>
      </c>
      <c r="AS614" s="56" t="s">
        <v>73</v>
      </c>
      <c r="AX614" s="32" t="n">
        <f aca="false">+M614</f>
        <v>-19003.68</v>
      </c>
      <c r="AY614" s="32" t="n">
        <f aca="false">+N614</f>
        <v>-2000</v>
      </c>
      <c r="AZ614" s="32" t="n">
        <f aca="false">+R614</f>
        <v>-11938.275</v>
      </c>
      <c r="BA614" s="32" t="n">
        <f aca="false">+'load Info'!S614</f>
        <v>0</v>
      </c>
      <c r="BB614" s="32" t="n">
        <f aca="false">+X614</f>
        <v>-500</v>
      </c>
      <c r="BE614" s="57" t="n">
        <f aca="false">IF(AX614&lt;0,AX614,0)</f>
        <v>-19003.68</v>
      </c>
      <c r="BF614" s="57" t="n">
        <f aca="false">IF(AY614&lt;0,AY614,0)</f>
        <v>-2000</v>
      </c>
      <c r="BG614" s="57" t="n">
        <f aca="false">IF(AZ614&lt;0,AZ614,0)</f>
        <v>-11938.275</v>
      </c>
      <c r="BH614" s="57" t="n">
        <f aca="false">IF(BA614&lt;0,BA614,0)</f>
        <v>0</v>
      </c>
      <c r="BI614" s="57" t="n">
        <f aca="false">IF(BB614&lt;0,BB614,0)</f>
        <v>-500</v>
      </c>
      <c r="BJ614" s="32" t="n">
        <f aca="false">SUM(BE614:BI614)</f>
        <v>-33441.955</v>
      </c>
    </row>
    <row r="615" customFormat="false" ht="12.75" hidden="false" customHeight="false" outlineLevel="0" collapsed="false">
      <c r="B615" s="9" t="n">
        <f aca="false">+MONTH(D615)</f>
        <v>8</v>
      </c>
      <c r="D615" s="2" t="n">
        <v>36038</v>
      </c>
      <c r="E615" s="62" t="n">
        <v>0</v>
      </c>
      <c r="F615" s="62" t="n">
        <v>0</v>
      </c>
      <c r="G615" s="62" t="n">
        <v>75</v>
      </c>
      <c r="H615" s="62" t="n">
        <v>88</v>
      </c>
      <c r="I615" s="50" t="n">
        <f aca="false">AVERAGE(G615:H615)</f>
        <v>81.5</v>
      </c>
      <c r="J615" s="37" t="n">
        <v>0</v>
      </c>
      <c r="K615" s="5" t="n">
        <v>0</v>
      </c>
      <c r="L615" s="54" t="n">
        <v>23854</v>
      </c>
      <c r="M615" s="54" t="n">
        <v>-12505</v>
      </c>
      <c r="N615" s="54" t="n">
        <v>-2000</v>
      </c>
      <c r="O615" s="63"/>
      <c r="P615" s="5" t="n">
        <v>13513</v>
      </c>
      <c r="Q615" s="54" t="n">
        <v>7137</v>
      </c>
      <c r="R615" s="63" t="n">
        <v>-8314.2375</v>
      </c>
      <c r="S615" s="54" t="n">
        <v>0</v>
      </c>
      <c r="T615" s="54"/>
      <c r="U615" s="54" t="n">
        <v>-30.83940625</v>
      </c>
      <c r="V615" s="5" t="n">
        <v>0</v>
      </c>
      <c r="W615" s="54" t="n">
        <v>34018</v>
      </c>
      <c r="X615" s="54" t="n">
        <v>-494</v>
      </c>
      <c r="Y615" s="54" t="n">
        <v>0</v>
      </c>
      <c r="Z615" s="63" t="n">
        <v>-335</v>
      </c>
      <c r="AA615" s="54" t="n">
        <v>0</v>
      </c>
      <c r="AB615" s="53" t="n">
        <f aca="false">SUM(K615:Z615)</f>
        <v>54842.92309375</v>
      </c>
      <c r="AC615" s="54" t="n">
        <v>55901</v>
      </c>
      <c r="AD615" s="54" t="n">
        <v>65505</v>
      </c>
      <c r="AE615" s="54" t="n">
        <v>56281</v>
      </c>
      <c r="AF615" s="54" t="n">
        <v>1</v>
      </c>
      <c r="AG615" s="54" t="n">
        <v>0</v>
      </c>
      <c r="AH615" s="53" t="n">
        <f aca="false">SUM(AC615:AG615)</f>
        <v>177688</v>
      </c>
      <c r="AI615" s="55" t="n">
        <f aca="false">+AB615-L615-Q615</f>
        <v>23851.92309375</v>
      </c>
      <c r="AJ615" s="32" t="n">
        <f aca="false">L615+Q615</f>
        <v>30991</v>
      </c>
      <c r="AK615" s="56" t="s">
        <v>73</v>
      </c>
      <c r="AL615" s="56" t="s">
        <v>73</v>
      </c>
      <c r="AM615" s="56" t="n">
        <v>0</v>
      </c>
      <c r="AN615" s="32" t="n">
        <f aca="false">+AJ615-AM615</f>
        <v>30991</v>
      </c>
      <c r="AO615" s="32" t="n">
        <f aca="false">AC615-AJ615</f>
        <v>24910</v>
      </c>
      <c r="AP615" s="2" t="n">
        <v>36038</v>
      </c>
      <c r="AQ615" s="56" t="s">
        <v>73</v>
      </c>
      <c r="AR615" s="56" t="s">
        <v>73</v>
      </c>
      <c r="AS615" s="56" t="s">
        <v>73</v>
      </c>
      <c r="AX615" s="32" t="n">
        <f aca="false">+M615</f>
        <v>-12505</v>
      </c>
      <c r="AY615" s="32" t="n">
        <f aca="false">+N615</f>
        <v>-2000</v>
      </c>
      <c r="AZ615" s="32" t="n">
        <f aca="false">+R615</f>
        <v>-8314.2375</v>
      </c>
      <c r="BA615" s="32" t="n">
        <f aca="false">+'load Info'!S615</f>
        <v>0</v>
      </c>
      <c r="BB615" s="32" t="n">
        <f aca="false">+X615</f>
        <v>-494</v>
      </c>
      <c r="BE615" s="57" t="n">
        <f aca="false">IF(AX615&lt;0,AX615,0)</f>
        <v>-12505</v>
      </c>
      <c r="BF615" s="57" t="n">
        <f aca="false">IF(AY615&lt;0,AY615,0)</f>
        <v>-2000</v>
      </c>
      <c r="BG615" s="57" t="n">
        <f aca="false">IF(AZ615&lt;0,AZ615,0)</f>
        <v>-8314.2375</v>
      </c>
      <c r="BH615" s="57" t="n">
        <f aca="false">IF(BA615&lt;0,BA615,0)</f>
        <v>0</v>
      </c>
      <c r="BI615" s="57" t="n">
        <f aca="false">IF(BB615&lt;0,BB615,0)</f>
        <v>-494</v>
      </c>
      <c r="BJ615" s="32" t="n">
        <f aca="false">SUM(BE615:BI615)</f>
        <v>-23313.2375</v>
      </c>
    </row>
    <row r="616" customFormat="false" ht="12.75" hidden="false" customHeight="false" outlineLevel="0" collapsed="false">
      <c r="B616" s="9" t="n">
        <f aca="false">+MONTH(D616)</f>
        <v>9</v>
      </c>
      <c r="D616" s="2" t="n">
        <v>36039</v>
      </c>
      <c r="E616" s="62" t="n">
        <v>0</v>
      </c>
      <c r="F616" s="62" t="n">
        <v>0</v>
      </c>
      <c r="G616" s="62" t="n">
        <v>75</v>
      </c>
      <c r="H616" s="62" t="n">
        <v>84</v>
      </c>
      <c r="I616" s="50" t="n">
        <f aca="false">AVERAGE(G616:H616)</f>
        <v>79.5</v>
      </c>
      <c r="J616" s="37" t="s">
        <v>72</v>
      </c>
      <c r="K616" s="5" t="n">
        <v>0</v>
      </c>
      <c r="L616" s="54" t="n">
        <v>23195</v>
      </c>
      <c r="M616" s="54" t="n">
        <v>-6654.33</v>
      </c>
      <c r="N616" s="54" t="n">
        <v>-1350</v>
      </c>
      <c r="O616" s="63"/>
      <c r="P616" s="5" t="n">
        <v>10746</v>
      </c>
      <c r="Q616" s="54" t="n">
        <v>2145</v>
      </c>
      <c r="R616" s="63" t="n">
        <v>54.2824999999993</v>
      </c>
      <c r="S616" s="54" t="n">
        <v>0</v>
      </c>
      <c r="T616" s="54"/>
      <c r="U616" s="54" t="n">
        <v>-32.36320625</v>
      </c>
      <c r="V616" s="5" t="n">
        <v>15930</v>
      </c>
      <c r="W616" s="54" t="n">
        <v>14400</v>
      </c>
      <c r="X616" s="54" t="n">
        <v>-494</v>
      </c>
      <c r="Y616" s="54" t="n">
        <v>0</v>
      </c>
      <c r="Z616" s="63" t="n">
        <v>-298</v>
      </c>
      <c r="AA616" s="54" t="n">
        <v>0</v>
      </c>
      <c r="AB616" s="53" t="n">
        <f aca="false">SUM(K616:Z616)</f>
        <v>57641.58929375</v>
      </c>
      <c r="AC616" s="54" t="n">
        <v>60456</v>
      </c>
      <c r="AD616" s="54" t="n">
        <v>55820</v>
      </c>
      <c r="AE616" s="54" t="n">
        <v>7390</v>
      </c>
      <c r="AF616" s="54" t="n">
        <v>0</v>
      </c>
      <c r="AG616" s="54" t="n">
        <v>0</v>
      </c>
      <c r="AH616" s="53" t="n">
        <f aca="false">SUM(AC616:AG616)</f>
        <v>123666</v>
      </c>
      <c r="AI616" s="55" t="n">
        <f aca="false">+AB616-L616-Q616</f>
        <v>32301.58929375</v>
      </c>
      <c r="AJ616" s="32" t="n">
        <f aca="false">L616+Q616</f>
        <v>25340</v>
      </c>
      <c r="AK616" s="56" t="s">
        <v>73</v>
      </c>
      <c r="AL616" s="56" t="s">
        <v>73</v>
      </c>
      <c r="AM616" s="56" t="n">
        <v>0</v>
      </c>
      <c r="AN616" s="32" t="n">
        <f aca="false">+AJ616-AM616</f>
        <v>25340</v>
      </c>
      <c r="AO616" s="32" t="n">
        <f aca="false">AC616-AJ616</f>
        <v>35116</v>
      </c>
      <c r="AP616" s="2" t="n">
        <v>36039</v>
      </c>
      <c r="AQ616" s="56" t="s">
        <v>73</v>
      </c>
      <c r="AR616" s="56" t="s">
        <v>73</v>
      </c>
      <c r="AS616" s="56" t="s">
        <v>73</v>
      </c>
      <c r="AX616" s="32" t="n">
        <f aca="false">+M616</f>
        <v>-6654.33</v>
      </c>
      <c r="AY616" s="32" t="n">
        <f aca="false">+N616</f>
        <v>-1350</v>
      </c>
      <c r="AZ616" s="32" t="n">
        <f aca="false">+R616</f>
        <v>54.2824999999993</v>
      </c>
      <c r="BA616" s="32" t="n">
        <f aca="false">+'load Info'!S616</f>
        <v>0</v>
      </c>
      <c r="BB616" s="32" t="n">
        <f aca="false">+X616</f>
        <v>-494</v>
      </c>
      <c r="BE616" s="57" t="n">
        <f aca="false">IF(AX616&lt;0,AX616,0)</f>
        <v>-6654.33</v>
      </c>
      <c r="BF616" s="57" t="n">
        <f aca="false">IF(AY616&lt;0,AY616,0)</f>
        <v>-1350</v>
      </c>
      <c r="BG616" s="57" t="n">
        <f aca="false">IF(AZ616&lt;0,AZ616,0)</f>
        <v>0</v>
      </c>
      <c r="BH616" s="57" t="n">
        <f aca="false">IF(BA616&lt;0,BA616,0)</f>
        <v>0</v>
      </c>
      <c r="BI616" s="57" t="n">
        <f aca="false">IF(BB616&lt;0,BB616,0)</f>
        <v>-494</v>
      </c>
      <c r="BJ616" s="32" t="n">
        <f aca="false">SUM(BE616:BI616)</f>
        <v>-8498.33</v>
      </c>
    </row>
    <row r="617" customFormat="false" ht="12.75" hidden="false" customHeight="false" outlineLevel="0" collapsed="false">
      <c r="B617" s="9" t="n">
        <f aca="false">+MONTH(D617)</f>
        <v>9</v>
      </c>
      <c r="D617" s="2" t="n">
        <v>36040</v>
      </c>
      <c r="E617" s="62" t="n">
        <v>0</v>
      </c>
      <c r="F617" s="62" t="n">
        <v>0</v>
      </c>
      <c r="G617" s="62" t="n">
        <v>71</v>
      </c>
      <c r="H617" s="62" t="n">
        <v>88</v>
      </c>
      <c r="I617" s="50" t="n">
        <f aca="false">AVERAGE(G617:H617)</f>
        <v>79.5</v>
      </c>
      <c r="J617" s="37" t="s">
        <v>72</v>
      </c>
      <c r="K617" s="5" t="n">
        <v>0</v>
      </c>
      <c r="L617" s="54" t="n">
        <v>22103</v>
      </c>
      <c r="M617" s="54" t="n">
        <v>-11900.37</v>
      </c>
      <c r="N617" s="54" t="n">
        <v>-1350</v>
      </c>
      <c r="O617" s="63"/>
      <c r="P617" s="5" t="n">
        <v>10688</v>
      </c>
      <c r="Q617" s="54" t="n">
        <v>2145</v>
      </c>
      <c r="R617" s="63" t="n">
        <v>-2023.0425</v>
      </c>
      <c r="S617" s="54" t="n">
        <v>0</v>
      </c>
      <c r="T617" s="54"/>
      <c r="U617" s="54" t="n">
        <v>-27.02489375</v>
      </c>
      <c r="V617" s="5" t="n">
        <v>15930</v>
      </c>
      <c r="W617" s="54" t="n">
        <v>14283</v>
      </c>
      <c r="X617" s="54" t="n">
        <v>-494</v>
      </c>
      <c r="Y617" s="54" t="n">
        <v>0</v>
      </c>
      <c r="Z617" s="63" t="n">
        <v>-297</v>
      </c>
      <c r="AA617" s="54" t="n">
        <v>0</v>
      </c>
      <c r="AB617" s="53" t="n">
        <f aca="false">SUM(K617:Z617)</f>
        <v>49057.56260625</v>
      </c>
      <c r="AC617" s="54" t="n">
        <v>51134</v>
      </c>
      <c r="AD617" s="54" t="n">
        <v>66029</v>
      </c>
      <c r="AE617" s="54" t="n">
        <v>4106</v>
      </c>
      <c r="AF617" s="54" t="n">
        <v>0</v>
      </c>
      <c r="AG617" s="54" t="n">
        <v>0</v>
      </c>
      <c r="AH617" s="53" t="n">
        <f aca="false">SUM(AC617:AG617)</f>
        <v>121269</v>
      </c>
      <c r="AI617" s="55" t="n">
        <f aca="false">+AB617-L617-Q617</f>
        <v>24809.56260625</v>
      </c>
      <c r="AJ617" s="32" t="n">
        <f aca="false">L617+Q617</f>
        <v>24248</v>
      </c>
      <c r="AK617" s="56" t="s">
        <v>73</v>
      </c>
      <c r="AL617" s="56" t="s">
        <v>73</v>
      </c>
      <c r="AM617" s="56" t="n">
        <v>0</v>
      </c>
      <c r="AN617" s="32" t="n">
        <f aca="false">+AJ617-AM617</f>
        <v>24248</v>
      </c>
      <c r="AO617" s="32" t="n">
        <f aca="false">AC617-AJ617</f>
        <v>26886</v>
      </c>
      <c r="AP617" s="2" t="n">
        <v>36040</v>
      </c>
      <c r="AQ617" s="56" t="s">
        <v>73</v>
      </c>
      <c r="AR617" s="56" t="s">
        <v>73</v>
      </c>
      <c r="AS617" s="56" t="s">
        <v>73</v>
      </c>
      <c r="AX617" s="32" t="n">
        <f aca="false">+M617</f>
        <v>-11900.37</v>
      </c>
      <c r="AY617" s="32" t="n">
        <f aca="false">+N617</f>
        <v>-1350</v>
      </c>
      <c r="AZ617" s="32" t="n">
        <f aca="false">+R617</f>
        <v>-2023.0425</v>
      </c>
      <c r="BA617" s="32" t="n">
        <f aca="false">+'load Info'!S617</f>
        <v>0</v>
      </c>
      <c r="BB617" s="32" t="n">
        <f aca="false">+X617</f>
        <v>-494</v>
      </c>
      <c r="BE617" s="57" t="n">
        <f aca="false">IF(AX617&lt;0,AX617,0)</f>
        <v>-11900.37</v>
      </c>
      <c r="BF617" s="57" t="n">
        <f aca="false">IF(AY617&lt;0,AY617,0)</f>
        <v>-1350</v>
      </c>
      <c r="BG617" s="57" t="n">
        <f aca="false">IF(AZ617&lt;0,AZ617,0)</f>
        <v>-2023.0425</v>
      </c>
      <c r="BH617" s="57" t="n">
        <f aca="false">IF(BA617&lt;0,BA617,0)</f>
        <v>0</v>
      </c>
      <c r="BI617" s="57" t="n">
        <f aca="false">IF(BB617&lt;0,BB617,0)</f>
        <v>-494</v>
      </c>
      <c r="BJ617" s="32" t="n">
        <f aca="false">SUM(BE617:BI617)</f>
        <v>-15767.4125</v>
      </c>
    </row>
    <row r="618" customFormat="false" ht="12.75" hidden="false" customHeight="false" outlineLevel="0" collapsed="false">
      <c r="B618" s="9" t="n">
        <f aca="false">+MONTH(D618)</f>
        <v>9</v>
      </c>
      <c r="D618" s="2" t="n">
        <v>36041</v>
      </c>
      <c r="E618" s="62" t="n">
        <v>0</v>
      </c>
      <c r="F618" s="62" t="n">
        <v>0</v>
      </c>
      <c r="G618" s="62" t="n">
        <v>70</v>
      </c>
      <c r="H618" s="62" t="n">
        <v>85</v>
      </c>
      <c r="I618" s="50" t="n">
        <f aca="false">AVERAGE(G618:H618)</f>
        <v>77.5</v>
      </c>
      <c r="J618" s="37" t="s">
        <v>72</v>
      </c>
      <c r="K618" s="5" t="n">
        <v>0</v>
      </c>
      <c r="L618" s="54" t="n">
        <v>22409</v>
      </c>
      <c r="M618" s="54" t="n">
        <v>-5927.37</v>
      </c>
      <c r="N618" s="54" t="n">
        <v>-1350</v>
      </c>
      <c r="O618" s="63"/>
      <c r="P618" s="5" t="n">
        <v>10688</v>
      </c>
      <c r="Q618" s="54" t="n">
        <v>2145</v>
      </c>
      <c r="R618" s="63" t="n">
        <v>-5708.2325</v>
      </c>
      <c r="S618" s="54" t="n">
        <v>0</v>
      </c>
      <c r="T618" s="54"/>
      <c r="U618" s="54" t="n">
        <v>-17.81191875</v>
      </c>
      <c r="V618" s="5" t="n">
        <v>15930</v>
      </c>
      <c r="W618" s="54" t="n">
        <v>14400</v>
      </c>
      <c r="X618" s="54" t="n">
        <v>-494</v>
      </c>
      <c r="Y618" s="54" t="n">
        <v>0</v>
      </c>
      <c r="Z618" s="63" t="n">
        <v>-298</v>
      </c>
      <c r="AA618" s="54" t="n">
        <v>0</v>
      </c>
      <c r="AB618" s="53" t="n">
        <f aca="false">SUM(K618:Z618)</f>
        <v>51776.58558125</v>
      </c>
      <c r="AC618" s="54" t="n">
        <v>52088</v>
      </c>
      <c r="AD618" s="54" t="n">
        <v>71405</v>
      </c>
      <c r="AE618" s="54" t="n">
        <v>13536</v>
      </c>
      <c r="AF618" s="54" t="n">
        <v>0</v>
      </c>
      <c r="AG618" s="54" t="n">
        <v>0</v>
      </c>
      <c r="AH618" s="53" t="n">
        <f aca="false">SUM(AC618:AG618)</f>
        <v>137029</v>
      </c>
      <c r="AI618" s="55" t="n">
        <f aca="false">+AB618-L618-Q618</f>
        <v>27222.58558125</v>
      </c>
      <c r="AJ618" s="32" t="n">
        <f aca="false">L618+Q618</f>
        <v>24554</v>
      </c>
      <c r="AK618" s="56" t="s">
        <v>73</v>
      </c>
      <c r="AL618" s="56" t="s">
        <v>73</v>
      </c>
      <c r="AM618" s="56" t="n">
        <v>0</v>
      </c>
      <c r="AN618" s="32" t="n">
        <f aca="false">+AJ618-AM618</f>
        <v>24554</v>
      </c>
      <c r="AO618" s="32" t="n">
        <f aca="false">AC618-AJ618</f>
        <v>27534</v>
      </c>
      <c r="AP618" s="2" t="n">
        <v>36041</v>
      </c>
      <c r="AQ618" s="56" t="s">
        <v>73</v>
      </c>
      <c r="AR618" s="56" t="s">
        <v>73</v>
      </c>
      <c r="AS618" s="56" t="s">
        <v>73</v>
      </c>
      <c r="AX618" s="32" t="n">
        <f aca="false">+M618</f>
        <v>-5927.37</v>
      </c>
      <c r="AY618" s="32" t="n">
        <f aca="false">+N618</f>
        <v>-1350</v>
      </c>
      <c r="AZ618" s="32" t="n">
        <f aca="false">+R618</f>
        <v>-5708.2325</v>
      </c>
      <c r="BA618" s="32" t="n">
        <f aca="false">+'load Info'!S618</f>
        <v>0</v>
      </c>
      <c r="BB618" s="32" t="n">
        <f aca="false">+X618</f>
        <v>-494</v>
      </c>
      <c r="BE618" s="57" t="n">
        <f aca="false">IF(AX618&lt;0,AX618,0)</f>
        <v>-5927.37</v>
      </c>
      <c r="BF618" s="57" t="n">
        <f aca="false">IF(AY618&lt;0,AY618,0)</f>
        <v>-1350</v>
      </c>
      <c r="BG618" s="57" t="n">
        <f aca="false">IF(AZ618&lt;0,AZ618,0)</f>
        <v>-5708.2325</v>
      </c>
      <c r="BH618" s="57" t="n">
        <f aca="false">IF(BA618&lt;0,BA618,0)</f>
        <v>0</v>
      </c>
      <c r="BI618" s="57" t="n">
        <f aca="false">IF(BB618&lt;0,BB618,0)</f>
        <v>-494</v>
      </c>
      <c r="BJ618" s="32" t="n">
        <f aca="false">SUM(BE618:BI618)</f>
        <v>-13479.6025</v>
      </c>
    </row>
    <row r="619" customFormat="false" ht="12.75" hidden="false" customHeight="false" outlineLevel="0" collapsed="false">
      <c r="B619" s="9" t="n">
        <f aca="false">+MONTH(D619)</f>
        <v>9</v>
      </c>
      <c r="D619" s="2" t="n">
        <v>36042</v>
      </c>
      <c r="E619" s="62" t="n">
        <v>0</v>
      </c>
      <c r="F619" s="62" t="n">
        <v>0</v>
      </c>
      <c r="G619" s="62" t="n">
        <v>68</v>
      </c>
      <c r="H619" s="62" t="n">
        <v>79</v>
      </c>
      <c r="I619" s="50" t="n">
        <f aca="false">AVERAGE(G619:H619)</f>
        <v>73.5</v>
      </c>
      <c r="J619" s="37" t="s">
        <v>72</v>
      </c>
      <c r="K619" s="5" t="n">
        <v>0</v>
      </c>
      <c r="L619" s="54" t="n">
        <v>22554</v>
      </c>
      <c r="M619" s="54" t="n">
        <v>-8104.25</v>
      </c>
      <c r="N619" s="54" t="n">
        <v>-1350</v>
      </c>
      <c r="O619" s="63"/>
      <c r="P619" s="5" t="n">
        <v>10688</v>
      </c>
      <c r="Q619" s="54" t="n">
        <v>2145</v>
      </c>
      <c r="R619" s="63" t="n">
        <v>-6047.0775</v>
      </c>
      <c r="S619" s="54" t="n">
        <v>0</v>
      </c>
      <c r="T619" s="54"/>
      <c r="U619" s="54" t="n">
        <v>-16.96480625</v>
      </c>
      <c r="V619" s="5" t="n">
        <v>15930</v>
      </c>
      <c r="W619" s="54" t="n">
        <v>14400</v>
      </c>
      <c r="X619" s="54" t="n">
        <v>-494</v>
      </c>
      <c r="Y619" s="54" t="n">
        <v>0</v>
      </c>
      <c r="Z619" s="63" t="n">
        <v>-298</v>
      </c>
      <c r="AA619" s="54" t="n">
        <v>0</v>
      </c>
      <c r="AB619" s="53" t="n">
        <f aca="false">SUM(K619:Z619)</f>
        <v>49406.70769375</v>
      </c>
      <c r="AC619" s="54" t="n">
        <v>49399</v>
      </c>
      <c r="AD619" s="54" t="n">
        <v>54694</v>
      </c>
      <c r="AE619" s="54" t="n">
        <v>18029</v>
      </c>
      <c r="AF619" s="54" t="n">
        <v>0</v>
      </c>
      <c r="AG619" s="54" t="n">
        <v>0</v>
      </c>
      <c r="AH619" s="53" t="n">
        <f aca="false">SUM(AC619:AG619)</f>
        <v>122122</v>
      </c>
      <c r="AI619" s="55" t="n">
        <f aca="false">+AB619-L619-Q619</f>
        <v>24707.70769375</v>
      </c>
      <c r="AJ619" s="32" t="n">
        <f aca="false">L619+Q619</f>
        <v>24699</v>
      </c>
      <c r="AK619" s="56" t="s">
        <v>73</v>
      </c>
      <c r="AL619" s="56" t="s">
        <v>73</v>
      </c>
      <c r="AM619" s="56" t="n">
        <v>0</v>
      </c>
      <c r="AN619" s="32" t="n">
        <f aca="false">+AJ619-AM619</f>
        <v>24699</v>
      </c>
      <c r="AO619" s="32" t="n">
        <f aca="false">AC619-AJ619</f>
        <v>24700</v>
      </c>
      <c r="AP619" s="2" t="n">
        <v>36042</v>
      </c>
      <c r="AQ619" s="56" t="s">
        <v>73</v>
      </c>
      <c r="AR619" s="56" t="s">
        <v>73</v>
      </c>
      <c r="AS619" s="56" t="s">
        <v>73</v>
      </c>
      <c r="AX619" s="32" t="n">
        <f aca="false">+M619</f>
        <v>-8104.25</v>
      </c>
      <c r="AY619" s="32" t="n">
        <f aca="false">+N619</f>
        <v>-1350</v>
      </c>
      <c r="AZ619" s="32" t="n">
        <f aca="false">+R619</f>
        <v>-6047.0775</v>
      </c>
      <c r="BA619" s="32" t="n">
        <f aca="false">+'load Info'!S619</f>
        <v>0</v>
      </c>
      <c r="BB619" s="32" t="n">
        <f aca="false">+X619</f>
        <v>-494</v>
      </c>
      <c r="BE619" s="57" t="n">
        <f aca="false">IF(AX619&lt;0,AX619,0)</f>
        <v>-8104.25</v>
      </c>
      <c r="BF619" s="57" t="n">
        <f aca="false">IF(AY619&lt;0,AY619,0)</f>
        <v>-1350</v>
      </c>
      <c r="BG619" s="57" t="n">
        <f aca="false">IF(AZ619&lt;0,AZ619,0)</f>
        <v>-6047.0775</v>
      </c>
      <c r="BH619" s="57" t="n">
        <f aca="false">IF(BA619&lt;0,BA619,0)</f>
        <v>0</v>
      </c>
      <c r="BI619" s="57" t="n">
        <f aca="false">IF(BB619&lt;0,BB619,0)</f>
        <v>-494</v>
      </c>
      <c r="BJ619" s="32" t="n">
        <f aca="false">SUM(BE619:BI619)</f>
        <v>-15995.3275</v>
      </c>
    </row>
    <row r="620" customFormat="false" ht="12.75" hidden="false" customHeight="false" outlineLevel="0" collapsed="false">
      <c r="B620" s="9" t="n">
        <f aca="false">+MONTH(D620)</f>
        <v>9</v>
      </c>
      <c r="D620" s="2" t="n">
        <v>36043</v>
      </c>
      <c r="E620" s="62" t="n">
        <v>0</v>
      </c>
      <c r="F620" s="62" t="n">
        <v>0</v>
      </c>
      <c r="G620" s="62" t="n">
        <v>66</v>
      </c>
      <c r="H620" s="62" t="n">
        <v>79</v>
      </c>
      <c r="I620" s="50" t="n">
        <f aca="false">AVERAGE(G620:H620)</f>
        <v>72.5</v>
      </c>
      <c r="J620" s="37" t="s">
        <v>72</v>
      </c>
      <c r="K620" s="5" t="n">
        <v>0</v>
      </c>
      <c r="L620" s="54" t="n">
        <v>22490</v>
      </c>
      <c r="M620" s="54" t="n">
        <v>-3249.25</v>
      </c>
      <c r="N620" s="54" t="n">
        <v>-1350</v>
      </c>
      <c r="O620" s="63"/>
      <c r="P620" s="5" t="n">
        <v>10746</v>
      </c>
      <c r="Q620" s="54" t="n">
        <v>2145</v>
      </c>
      <c r="R620" s="63" t="n">
        <v>-6833.895</v>
      </c>
      <c r="S620" s="54" t="n">
        <v>0</v>
      </c>
      <c r="T620" s="54"/>
      <c r="U620" s="54" t="n">
        <v>-15.1427625</v>
      </c>
      <c r="V620" s="5" t="n">
        <v>11000</v>
      </c>
      <c r="W620" s="54" t="n">
        <v>14400</v>
      </c>
      <c r="X620" s="54" t="n">
        <v>-494</v>
      </c>
      <c r="Y620" s="54" t="n">
        <v>0</v>
      </c>
      <c r="Z620" s="63" t="n">
        <v>-249</v>
      </c>
      <c r="AA620" s="54" t="n">
        <v>0</v>
      </c>
      <c r="AB620" s="53" t="n">
        <f aca="false">SUM(K620:Z620)</f>
        <v>48589.7122375</v>
      </c>
      <c r="AC620" s="54" t="n">
        <v>47929</v>
      </c>
      <c r="AD620" s="54" t="n">
        <v>46030</v>
      </c>
      <c r="AE620" s="54" t="n">
        <v>12012</v>
      </c>
      <c r="AF620" s="54" t="n">
        <v>0</v>
      </c>
      <c r="AG620" s="54" t="n">
        <v>0</v>
      </c>
      <c r="AH620" s="53" t="n">
        <f aca="false">SUM(AC620:AG620)</f>
        <v>105971</v>
      </c>
      <c r="AI620" s="55" t="n">
        <f aca="false">+AB620-L620-Q620</f>
        <v>23954.7122375</v>
      </c>
      <c r="AJ620" s="32" t="n">
        <f aca="false">L620+Q620</f>
        <v>24635</v>
      </c>
      <c r="AK620" s="56" t="s">
        <v>73</v>
      </c>
      <c r="AL620" s="56" t="s">
        <v>73</v>
      </c>
      <c r="AM620" s="56" t="n">
        <v>0</v>
      </c>
      <c r="AN620" s="32" t="n">
        <f aca="false">+AJ620-AM620</f>
        <v>24635</v>
      </c>
      <c r="AO620" s="32" t="n">
        <f aca="false">AC620-AJ620</f>
        <v>23294</v>
      </c>
      <c r="AP620" s="2" t="n">
        <v>36043</v>
      </c>
      <c r="AQ620" s="56" t="s">
        <v>73</v>
      </c>
      <c r="AR620" s="56" t="s">
        <v>73</v>
      </c>
      <c r="AS620" s="56" t="s">
        <v>73</v>
      </c>
      <c r="AX620" s="32" t="n">
        <f aca="false">+M620</f>
        <v>-3249.25</v>
      </c>
      <c r="AY620" s="32" t="n">
        <f aca="false">+N620</f>
        <v>-1350</v>
      </c>
      <c r="AZ620" s="32" t="n">
        <f aca="false">+R620</f>
        <v>-6833.895</v>
      </c>
      <c r="BA620" s="32" t="n">
        <f aca="false">+'load Info'!S620</f>
        <v>0</v>
      </c>
      <c r="BB620" s="32" t="n">
        <f aca="false">+X620</f>
        <v>-494</v>
      </c>
      <c r="BE620" s="57" t="n">
        <f aca="false">IF(AX620&lt;0,AX620,0)</f>
        <v>-3249.25</v>
      </c>
      <c r="BF620" s="57" t="n">
        <f aca="false">IF(AY620&lt;0,AY620,0)</f>
        <v>-1350</v>
      </c>
      <c r="BG620" s="57" t="n">
        <f aca="false">IF(AZ620&lt;0,AZ620,0)</f>
        <v>-6833.895</v>
      </c>
      <c r="BH620" s="57" t="n">
        <f aca="false">IF(BA620&lt;0,BA620,0)</f>
        <v>0</v>
      </c>
      <c r="BI620" s="57" t="n">
        <f aca="false">IF(BB620&lt;0,BB620,0)</f>
        <v>-494</v>
      </c>
      <c r="BJ620" s="32" t="n">
        <f aca="false">SUM(BE620:BI620)</f>
        <v>-11927.145</v>
      </c>
    </row>
    <row r="621" customFormat="false" ht="12.75" hidden="false" customHeight="false" outlineLevel="0" collapsed="false">
      <c r="B621" s="9" t="n">
        <f aca="false">+MONTH(D621)</f>
        <v>9</v>
      </c>
      <c r="D621" s="2" t="n">
        <v>36044</v>
      </c>
      <c r="E621" s="62" t="n">
        <v>0</v>
      </c>
      <c r="F621" s="62" t="n">
        <v>0</v>
      </c>
      <c r="G621" s="62" t="n">
        <v>66</v>
      </c>
      <c r="H621" s="62" t="n">
        <v>89</v>
      </c>
      <c r="I621" s="50" t="n">
        <f aca="false">AVERAGE(G621:H621)</f>
        <v>77.5</v>
      </c>
      <c r="J621" s="37" t="s">
        <v>72</v>
      </c>
      <c r="K621" s="5" t="n">
        <v>0</v>
      </c>
      <c r="L621" s="54" t="n">
        <v>22490</v>
      </c>
      <c r="M621" s="54" t="n">
        <v>-4849.25</v>
      </c>
      <c r="N621" s="54" t="n">
        <v>-1350</v>
      </c>
      <c r="O621" s="63"/>
      <c r="P621" s="5" t="n">
        <v>10746</v>
      </c>
      <c r="Q621" s="54" t="n">
        <v>2145</v>
      </c>
      <c r="R621" s="63" t="n">
        <v>-7076.5</v>
      </c>
      <c r="S621" s="54" t="n">
        <v>0</v>
      </c>
      <c r="T621" s="54"/>
      <c r="U621" s="54" t="n">
        <v>-14.53625</v>
      </c>
      <c r="V621" s="5" t="n">
        <v>11000</v>
      </c>
      <c r="W621" s="54" t="n">
        <v>14400</v>
      </c>
      <c r="X621" s="54" t="n">
        <v>-494</v>
      </c>
      <c r="Y621" s="54" t="n">
        <v>0</v>
      </c>
      <c r="Z621" s="63" t="n">
        <v>-249</v>
      </c>
      <c r="AA621" s="54" t="n">
        <v>0</v>
      </c>
      <c r="AB621" s="53" t="n">
        <f aca="false">SUM(K621:Z621)</f>
        <v>46747.71375</v>
      </c>
      <c r="AC621" s="54" t="n">
        <v>46366</v>
      </c>
      <c r="AD621" s="54" t="n">
        <v>58598</v>
      </c>
      <c r="AE621" s="54" t="n">
        <v>30659</v>
      </c>
      <c r="AF621" s="54" t="n">
        <v>0</v>
      </c>
      <c r="AG621" s="54" t="n">
        <v>0</v>
      </c>
      <c r="AH621" s="53" t="n">
        <f aca="false">SUM(AC621:AG621)</f>
        <v>135623</v>
      </c>
      <c r="AI621" s="55" t="n">
        <f aca="false">+AB621-L621-Q621</f>
        <v>22112.71375</v>
      </c>
      <c r="AJ621" s="32" t="n">
        <f aca="false">L621+Q621</f>
        <v>24635</v>
      </c>
      <c r="AK621" s="56" t="s">
        <v>73</v>
      </c>
      <c r="AL621" s="56" t="s">
        <v>73</v>
      </c>
      <c r="AM621" s="56" t="n">
        <v>0</v>
      </c>
      <c r="AN621" s="32" t="n">
        <f aca="false">+AJ621-AM621</f>
        <v>24635</v>
      </c>
      <c r="AO621" s="32" t="n">
        <f aca="false">AC621-AJ621</f>
        <v>21731</v>
      </c>
      <c r="AP621" s="2" t="n">
        <v>36044</v>
      </c>
      <c r="AQ621" s="56" t="s">
        <v>73</v>
      </c>
      <c r="AR621" s="56" t="s">
        <v>73</v>
      </c>
      <c r="AS621" s="56" t="s">
        <v>73</v>
      </c>
      <c r="AX621" s="32" t="n">
        <f aca="false">+M621</f>
        <v>-4849.25</v>
      </c>
      <c r="AY621" s="32" t="n">
        <f aca="false">+N621</f>
        <v>-1350</v>
      </c>
      <c r="AZ621" s="32" t="n">
        <f aca="false">+R621</f>
        <v>-7076.5</v>
      </c>
      <c r="BA621" s="32" t="n">
        <f aca="false">+'load Info'!S621</f>
        <v>0</v>
      </c>
      <c r="BB621" s="32" t="n">
        <f aca="false">+X621</f>
        <v>-494</v>
      </c>
      <c r="BE621" s="57" t="n">
        <f aca="false">IF(AX621&lt;0,AX621,0)</f>
        <v>-4849.25</v>
      </c>
      <c r="BF621" s="57" t="n">
        <f aca="false">IF(AY621&lt;0,AY621,0)</f>
        <v>-1350</v>
      </c>
      <c r="BG621" s="57" t="n">
        <f aca="false">IF(AZ621&lt;0,AZ621,0)</f>
        <v>-7076.5</v>
      </c>
      <c r="BH621" s="57" t="n">
        <f aca="false">IF(BA621&lt;0,BA621,0)</f>
        <v>0</v>
      </c>
      <c r="BI621" s="57" t="n">
        <f aca="false">IF(BB621&lt;0,BB621,0)</f>
        <v>-494</v>
      </c>
      <c r="BJ621" s="32" t="n">
        <f aca="false">SUM(BE621:BI621)</f>
        <v>-13769.75</v>
      </c>
    </row>
    <row r="622" customFormat="false" ht="12.75" hidden="false" customHeight="false" outlineLevel="0" collapsed="false">
      <c r="B622" s="9" t="n">
        <f aca="false">+MONTH(D622)</f>
        <v>9</v>
      </c>
      <c r="D622" s="2" t="n">
        <v>36045</v>
      </c>
      <c r="E622" s="62" t="n">
        <v>0</v>
      </c>
      <c r="F622" s="62" t="n">
        <v>0</v>
      </c>
      <c r="G622" s="62" t="n">
        <v>74</v>
      </c>
      <c r="H622" s="62" t="n">
        <v>94</v>
      </c>
      <c r="I622" s="50" t="n">
        <f aca="false">AVERAGE(G622:H622)</f>
        <v>84</v>
      </c>
      <c r="J622" s="37" t="s">
        <v>72</v>
      </c>
      <c r="K622" s="5" t="n">
        <v>0</v>
      </c>
      <c r="L622" s="54" t="n">
        <v>22490</v>
      </c>
      <c r="M622" s="54" t="n">
        <v>-4848.25</v>
      </c>
      <c r="N622" s="54" t="n">
        <v>-1350</v>
      </c>
      <c r="O622" s="63"/>
      <c r="P622" s="5" t="n">
        <v>10746</v>
      </c>
      <c r="Q622" s="54" t="n">
        <v>2145</v>
      </c>
      <c r="R622" s="63" t="n">
        <v>-7161.7125</v>
      </c>
      <c r="S622" s="54" t="n">
        <v>0</v>
      </c>
      <c r="T622" s="54"/>
      <c r="U622" s="54" t="n">
        <v>-14.32321875</v>
      </c>
      <c r="V622" s="5" t="n">
        <v>11000</v>
      </c>
      <c r="W622" s="54" t="n">
        <v>14400</v>
      </c>
      <c r="X622" s="54" t="n">
        <v>-494</v>
      </c>
      <c r="Y622" s="54" t="n">
        <v>0</v>
      </c>
      <c r="Z622" s="63" t="n">
        <v>-249</v>
      </c>
      <c r="AA622" s="54" t="n">
        <v>0</v>
      </c>
      <c r="AB622" s="53" t="n">
        <f aca="false">SUM(K622:Z622)</f>
        <v>46663.71428125</v>
      </c>
      <c r="AC622" s="54" t="n">
        <v>46573</v>
      </c>
      <c r="AD622" s="54" t="n">
        <v>71107</v>
      </c>
      <c r="AE622" s="54" t="n">
        <v>34839</v>
      </c>
      <c r="AF622" s="54" t="n">
        <v>0</v>
      </c>
      <c r="AG622" s="54" t="n">
        <v>0</v>
      </c>
      <c r="AH622" s="53" t="n">
        <f aca="false">SUM(AC622:AG622)</f>
        <v>152519</v>
      </c>
      <c r="AI622" s="55" t="n">
        <f aca="false">+AB622-L622-Q622</f>
        <v>22028.71428125</v>
      </c>
      <c r="AJ622" s="32" t="n">
        <f aca="false">L622+Q622</f>
        <v>24635</v>
      </c>
      <c r="AK622" s="56" t="s">
        <v>73</v>
      </c>
      <c r="AL622" s="56" t="s">
        <v>73</v>
      </c>
      <c r="AM622" s="56" t="n">
        <v>0</v>
      </c>
      <c r="AN622" s="32" t="n">
        <f aca="false">+AJ622-AM622</f>
        <v>24635</v>
      </c>
      <c r="AO622" s="32" t="n">
        <f aca="false">AC622-AJ622</f>
        <v>21938</v>
      </c>
      <c r="AP622" s="2" t="n">
        <v>36045</v>
      </c>
      <c r="AQ622" s="56" t="s">
        <v>73</v>
      </c>
      <c r="AR622" s="56" t="s">
        <v>73</v>
      </c>
      <c r="AS622" s="56" t="s">
        <v>73</v>
      </c>
      <c r="AX622" s="32" t="n">
        <f aca="false">+M622</f>
        <v>-4848.25</v>
      </c>
      <c r="AY622" s="32" t="n">
        <f aca="false">+N622</f>
        <v>-1350</v>
      </c>
      <c r="AZ622" s="32" t="n">
        <f aca="false">+R622</f>
        <v>-7161.7125</v>
      </c>
      <c r="BA622" s="32" t="n">
        <f aca="false">+'load Info'!S622</f>
        <v>0</v>
      </c>
      <c r="BB622" s="32" t="n">
        <f aca="false">+X622</f>
        <v>-494</v>
      </c>
      <c r="BE622" s="57" t="n">
        <f aca="false">IF(AX622&lt;0,AX622,0)</f>
        <v>-4848.25</v>
      </c>
      <c r="BF622" s="57" t="n">
        <f aca="false">IF(AY622&lt;0,AY622,0)</f>
        <v>-1350</v>
      </c>
      <c r="BG622" s="57" t="n">
        <f aca="false">IF(AZ622&lt;0,AZ622,0)</f>
        <v>-7161.7125</v>
      </c>
      <c r="BH622" s="57" t="n">
        <f aca="false">IF(BA622&lt;0,BA622,0)</f>
        <v>0</v>
      </c>
      <c r="BI622" s="57" t="n">
        <f aca="false">IF(BB622&lt;0,BB622,0)</f>
        <v>-494</v>
      </c>
      <c r="BJ622" s="32" t="n">
        <f aca="false">SUM(BE622:BI622)</f>
        <v>-13853.9625</v>
      </c>
    </row>
    <row r="623" customFormat="false" ht="12.75" hidden="false" customHeight="false" outlineLevel="0" collapsed="false">
      <c r="B623" s="9" t="n">
        <f aca="false">+MONTH(D623)</f>
        <v>9</v>
      </c>
      <c r="D623" s="2" t="n">
        <v>36046</v>
      </c>
      <c r="E623" s="62" t="n">
        <v>0</v>
      </c>
      <c r="F623" s="62" t="n">
        <v>0</v>
      </c>
      <c r="G623" s="62" t="n">
        <v>65</v>
      </c>
      <c r="H623" s="62" t="n">
        <v>82</v>
      </c>
      <c r="I623" s="50" t="n">
        <f aca="false">AVERAGE(G623:H623)</f>
        <v>73.5</v>
      </c>
      <c r="J623" s="37" t="s">
        <v>72</v>
      </c>
      <c r="K623" s="5" t="n">
        <v>0</v>
      </c>
      <c r="L623" s="54" t="n">
        <v>22490</v>
      </c>
      <c r="M623" s="54" t="n">
        <v>-13824.26</v>
      </c>
      <c r="N623" s="54" t="n">
        <v>-1350</v>
      </c>
      <c r="O623" s="63"/>
      <c r="P623" s="5" t="n">
        <v>10746</v>
      </c>
      <c r="Q623" s="54" t="n">
        <v>2145</v>
      </c>
      <c r="R623" s="63" t="n">
        <v>-1073.53</v>
      </c>
      <c r="S623" s="54" t="n">
        <v>0</v>
      </c>
      <c r="T623" s="54"/>
      <c r="U623" s="54" t="n">
        <v>-29.543675</v>
      </c>
      <c r="V623" s="5" t="n">
        <v>15930</v>
      </c>
      <c r="W623" s="54" t="n">
        <v>14400</v>
      </c>
      <c r="X623" s="54" t="n">
        <v>-494</v>
      </c>
      <c r="Y623" s="54" t="n">
        <v>0</v>
      </c>
      <c r="Z623" s="63" t="n">
        <v>-298</v>
      </c>
      <c r="AA623" s="54" t="n">
        <v>0</v>
      </c>
      <c r="AB623" s="53" t="n">
        <f aca="false">SUM(K623:Z623)</f>
        <v>48641.666325</v>
      </c>
      <c r="AC623" s="54" t="n">
        <v>46911</v>
      </c>
      <c r="AD623" s="54" t="n">
        <v>18973</v>
      </c>
      <c r="AE623" s="54" t="n">
        <v>34552</v>
      </c>
      <c r="AF623" s="54" t="n">
        <v>0</v>
      </c>
      <c r="AG623" s="54" t="n">
        <v>0</v>
      </c>
      <c r="AH623" s="53" t="n">
        <f aca="false">SUM(AC623:AG623)</f>
        <v>100436</v>
      </c>
      <c r="AI623" s="55" t="n">
        <f aca="false">+AB623-L623-Q623</f>
        <v>24006.666325</v>
      </c>
      <c r="AJ623" s="32" t="n">
        <f aca="false">L623+Q623</f>
        <v>24635</v>
      </c>
      <c r="AK623" s="56" t="s">
        <v>73</v>
      </c>
      <c r="AL623" s="56" t="s">
        <v>73</v>
      </c>
      <c r="AM623" s="56" t="n">
        <v>0</v>
      </c>
      <c r="AN623" s="32" t="n">
        <f aca="false">+AJ623-AM623</f>
        <v>24635</v>
      </c>
      <c r="AO623" s="32" t="n">
        <f aca="false">AC623-AJ623</f>
        <v>22276</v>
      </c>
      <c r="AP623" s="2" t="n">
        <v>36046</v>
      </c>
      <c r="AQ623" s="56" t="s">
        <v>73</v>
      </c>
      <c r="AR623" s="56" t="s">
        <v>73</v>
      </c>
      <c r="AS623" s="56" t="s">
        <v>73</v>
      </c>
      <c r="AX623" s="32" t="n">
        <f aca="false">+M623</f>
        <v>-13824.26</v>
      </c>
      <c r="AY623" s="32" t="n">
        <f aca="false">+N623</f>
        <v>-1350</v>
      </c>
      <c r="AZ623" s="32" t="n">
        <f aca="false">+R623</f>
        <v>-1073.53</v>
      </c>
      <c r="BA623" s="32" t="n">
        <f aca="false">+'load Info'!S623</f>
        <v>0</v>
      </c>
      <c r="BB623" s="32" t="n">
        <f aca="false">+X623</f>
        <v>-494</v>
      </c>
      <c r="BE623" s="57" t="n">
        <f aca="false">IF(AX623&lt;0,AX623,0)</f>
        <v>-13824.26</v>
      </c>
      <c r="BF623" s="57" t="n">
        <f aca="false">IF(AY623&lt;0,AY623,0)</f>
        <v>-1350</v>
      </c>
      <c r="BG623" s="57" t="n">
        <f aca="false">IF(AZ623&lt;0,AZ623,0)</f>
        <v>-1073.53</v>
      </c>
      <c r="BH623" s="57" t="n">
        <f aca="false">IF(BA623&lt;0,BA623,0)</f>
        <v>0</v>
      </c>
      <c r="BI623" s="57" t="n">
        <f aca="false">IF(BB623&lt;0,BB623,0)</f>
        <v>-494</v>
      </c>
      <c r="BJ623" s="32" t="n">
        <f aca="false">SUM(BE623:BI623)</f>
        <v>-16741.79</v>
      </c>
    </row>
    <row r="624" customFormat="false" ht="12.75" hidden="false" customHeight="false" outlineLevel="0" collapsed="false">
      <c r="B624" s="9" t="n">
        <f aca="false">+MONTH(D624)</f>
        <v>9</v>
      </c>
      <c r="D624" s="2" t="n">
        <v>36047</v>
      </c>
      <c r="E624" s="62" t="n">
        <v>0</v>
      </c>
      <c r="F624" s="62" t="n">
        <v>0</v>
      </c>
      <c r="G624" s="62" t="n">
        <v>58</v>
      </c>
      <c r="H624" s="62" t="n">
        <v>72</v>
      </c>
      <c r="I624" s="50" t="n">
        <f aca="false">AVERAGE(G624:H624)</f>
        <v>65</v>
      </c>
      <c r="J624" s="37" t="s">
        <v>72</v>
      </c>
      <c r="K624" s="5" t="n">
        <v>0</v>
      </c>
      <c r="L624" s="54" t="n">
        <v>22490</v>
      </c>
      <c r="M624" s="54" t="n">
        <v>-3154.92</v>
      </c>
      <c r="N624" s="54" t="n">
        <v>0</v>
      </c>
      <c r="O624" s="63"/>
      <c r="P624" s="5" t="n">
        <v>10746</v>
      </c>
      <c r="Q624" s="54" t="n">
        <v>2145</v>
      </c>
      <c r="R624" s="63" t="n">
        <v>-6074</v>
      </c>
      <c r="S624" s="54" t="n">
        <v>0</v>
      </c>
      <c r="T624" s="54"/>
      <c r="U624" s="54" t="n">
        <v>-17.0425</v>
      </c>
      <c r="V624" s="5" t="n">
        <v>15930</v>
      </c>
      <c r="W624" s="54" t="n">
        <v>12000</v>
      </c>
      <c r="X624" s="54" t="n">
        <v>-494</v>
      </c>
      <c r="Y624" s="54" t="n">
        <v>0</v>
      </c>
      <c r="Z624" s="63" t="n">
        <v>-274</v>
      </c>
      <c r="AA624" s="54" t="n">
        <v>0</v>
      </c>
      <c r="AB624" s="53" t="n">
        <f aca="false">SUM(K624:Z624)</f>
        <v>53297.0375</v>
      </c>
      <c r="AC624" s="54" t="n">
        <v>54718</v>
      </c>
      <c r="AD624" s="54" t="n">
        <v>0</v>
      </c>
      <c r="AE624" s="54" t="n">
        <v>32562</v>
      </c>
      <c r="AF624" s="54" t="n">
        <v>0</v>
      </c>
      <c r="AG624" s="54" t="n">
        <v>1</v>
      </c>
      <c r="AH624" s="53" t="n">
        <f aca="false">SUM(AC624:AG624)</f>
        <v>87281</v>
      </c>
      <c r="AI624" s="55" t="n">
        <f aca="false">+AB624-L624-Q624</f>
        <v>28662.0375</v>
      </c>
      <c r="AJ624" s="32" t="n">
        <f aca="false">L624+Q624</f>
        <v>24635</v>
      </c>
      <c r="AK624" s="56" t="s">
        <v>73</v>
      </c>
      <c r="AL624" s="56" t="s">
        <v>73</v>
      </c>
      <c r="AM624" s="56" t="n">
        <v>0</v>
      </c>
      <c r="AN624" s="32" t="n">
        <f aca="false">+AJ624-AM624</f>
        <v>24635</v>
      </c>
      <c r="AO624" s="32" t="n">
        <f aca="false">AC624-AJ624</f>
        <v>30083</v>
      </c>
      <c r="AP624" s="2" t="n">
        <v>36047</v>
      </c>
      <c r="AQ624" s="56" t="s">
        <v>73</v>
      </c>
      <c r="AR624" s="56" t="s">
        <v>73</v>
      </c>
      <c r="AS624" s="56" t="s">
        <v>73</v>
      </c>
      <c r="AX624" s="32" t="n">
        <f aca="false">+M624</f>
        <v>-3154.92</v>
      </c>
      <c r="AY624" s="32" t="n">
        <f aca="false">+N624</f>
        <v>0</v>
      </c>
      <c r="AZ624" s="32" t="n">
        <f aca="false">+R624</f>
        <v>-6074</v>
      </c>
      <c r="BA624" s="32" t="n">
        <f aca="false">+'load Info'!S624</f>
        <v>0</v>
      </c>
      <c r="BB624" s="32" t="n">
        <f aca="false">+X624</f>
        <v>-494</v>
      </c>
      <c r="BE624" s="57" t="n">
        <f aca="false">IF(AX624&lt;0,AX624,0)</f>
        <v>-3154.92</v>
      </c>
      <c r="BF624" s="57" t="n">
        <f aca="false">IF(AY624&lt;0,AY624,0)</f>
        <v>0</v>
      </c>
      <c r="BG624" s="57" t="n">
        <f aca="false">IF(AZ624&lt;0,AZ624,0)</f>
        <v>-6074</v>
      </c>
      <c r="BH624" s="57" t="n">
        <f aca="false">IF(BA624&lt;0,BA624,0)</f>
        <v>0</v>
      </c>
      <c r="BI624" s="57" t="n">
        <f aca="false">IF(BB624&lt;0,BB624,0)</f>
        <v>-494</v>
      </c>
      <c r="BJ624" s="32" t="n">
        <f aca="false">SUM(BE624:BI624)</f>
        <v>-9722.92</v>
      </c>
    </row>
    <row r="625" customFormat="false" ht="12.75" hidden="false" customHeight="false" outlineLevel="0" collapsed="false">
      <c r="B625" s="9" t="n">
        <f aca="false">+MONTH(D625)</f>
        <v>9</v>
      </c>
      <c r="D625" s="2" t="n">
        <v>36048</v>
      </c>
      <c r="E625" s="62" t="n">
        <v>0</v>
      </c>
      <c r="F625" s="62" t="n">
        <v>0</v>
      </c>
      <c r="G625" s="62" t="n">
        <v>60</v>
      </c>
      <c r="H625" s="62" t="n">
        <v>74</v>
      </c>
      <c r="I625" s="50" t="n">
        <f aca="false">AVERAGE(G625:H625)</f>
        <v>67</v>
      </c>
      <c r="J625" s="37" t="s">
        <v>72</v>
      </c>
      <c r="K625" s="5" t="n">
        <v>0</v>
      </c>
      <c r="L625" s="54" t="n">
        <v>22490</v>
      </c>
      <c r="M625" s="54" t="n">
        <v>-5641.42</v>
      </c>
      <c r="N625" s="54" t="n">
        <v>-1350</v>
      </c>
      <c r="O625" s="63"/>
      <c r="P625" s="5" t="n">
        <v>10746</v>
      </c>
      <c r="Q625" s="54" t="n">
        <v>2145</v>
      </c>
      <c r="R625" s="63" t="n">
        <v>-3035.4225</v>
      </c>
      <c r="S625" s="54" t="n">
        <v>0</v>
      </c>
      <c r="T625" s="54"/>
      <c r="U625" s="54" t="n">
        <v>-24.63894375</v>
      </c>
      <c r="V625" s="5" t="n">
        <v>15930</v>
      </c>
      <c r="W625" s="54" t="n">
        <v>12000</v>
      </c>
      <c r="X625" s="54" t="n">
        <v>-494</v>
      </c>
      <c r="Y625" s="54" t="n">
        <v>0</v>
      </c>
      <c r="Z625" s="63" t="n">
        <v>-274</v>
      </c>
      <c r="AA625" s="54" t="n">
        <v>0</v>
      </c>
      <c r="AB625" s="53" t="n">
        <f aca="false">SUM(K625:Z625)</f>
        <v>52491.51855625</v>
      </c>
      <c r="AC625" s="54" t="n">
        <v>54327</v>
      </c>
      <c r="AD625" s="54" t="n">
        <v>0</v>
      </c>
      <c r="AE625" s="54" t="n">
        <v>596</v>
      </c>
      <c r="AF625" s="54" t="n">
        <v>0</v>
      </c>
      <c r="AG625" s="54" t="n">
        <v>1</v>
      </c>
      <c r="AH625" s="53" t="n">
        <f aca="false">SUM(AC625:AG625)</f>
        <v>54924</v>
      </c>
      <c r="AI625" s="55" t="n">
        <f aca="false">+AB625-L625-Q625</f>
        <v>27856.51855625</v>
      </c>
      <c r="AJ625" s="32" t="n">
        <f aca="false">L625+Q625</f>
        <v>24635</v>
      </c>
      <c r="AK625" s="56" t="s">
        <v>73</v>
      </c>
      <c r="AL625" s="56" t="s">
        <v>73</v>
      </c>
      <c r="AM625" s="56" t="n">
        <v>0</v>
      </c>
      <c r="AN625" s="32" t="n">
        <f aca="false">+AJ625-AM625</f>
        <v>24635</v>
      </c>
      <c r="AO625" s="32" t="n">
        <f aca="false">AC625-AJ625</f>
        <v>29692</v>
      </c>
      <c r="AP625" s="2" t="n">
        <v>36048</v>
      </c>
      <c r="AQ625" s="56" t="s">
        <v>73</v>
      </c>
      <c r="AR625" s="56" t="s">
        <v>73</v>
      </c>
      <c r="AS625" s="56" t="s">
        <v>73</v>
      </c>
      <c r="AX625" s="32" t="n">
        <f aca="false">+M625</f>
        <v>-5641.42</v>
      </c>
      <c r="AY625" s="32" t="n">
        <f aca="false">+N625</f>
        <v>-1350</v>
      </c>
      <c r="AZ625" s="32" t="n">
        <f aca="false">+R625</f>
        <v>-3035.4225</v>
      </c>
      <c r="BA625" s="32" t="n">
        <f aca="false">+'load Info'!S625</f>
        <v>0</v>
      </c>
      <c r="BB625" s="32" t="n">
        <f aca="false">+X625</f>
        <v>-494</v>
      </c>
      <c r="BE625" s="57" t="n">
        <f aca="false">IF(AX625&lt;0,AX625,0)</f>
        <v>-5641.42</v>
      </c>
      <c r="BF625" s="57" t="n">
        <f aca="false">IF(AY625&lt;0,AY625,0)</f>
        <v>-1350</v>
      </c>
      <c r="BG625" s="57" t="n">
        <f aca="false">IF(AZ625&lt;0,AZ625,0)</f>
        <v>-3035.4225</v>
      </c>
      <c r="BH625" s="57" t="n">
        <f aca="false">IF(BA625&lt;0,BA625,0)</f>
        <v>0</v>
      </c>
      <c r="BI625" s="57" t="n">
        <f aca="false">IF(BB625&lt;0,BB625,0)</f>
        <v>-494</v>
      </c>
      <c r="BJ625" s="32" t="n">
        <f aca="false">SUM(BE625:BI625)</f>
        <v>-10520.8425</v>
      </c>
    </row>
    <row r="626" customFormat="false" ht="12.75" hidden="false" customHeight="false" outlineLevel="0" collapsed="false">
      <c r="B626" s="9" t="n">
        <f aca="false">+MONTH(D626)</f>
        <v>9</v>
      </c>
      <c r="D626" s="2" t="n">
        <v>36049</v>
      </c>
      <c r="E626" s="62" t="n">
        <v>0</v>
      </c>
      <c r="F626" s="62" t="n">
        <v>0</v>
      </c>
      <c r="G626" s="62" t="n">
        <v>59</v>
      </c>
      <c r="H626" s="62" t="n">
        <v>78</v>
      </c>
      <c r="I626" s="50" t="n">
        <f aca="false">AVERAGE(G626:H626)</f>
        <v>68.5</v>
      </c>
      <c r="J626" s="37" t="s">
        <v>72</v>
      </c>
      <c r="K626" s="5" t="n">
        <v>0</v>
      </c>
      <c r="L626" s="54" t="n">
        <v>22207</v>
      </c>
      <c r="M626" s="54" t="n">
        <v>-2464.42</v>
      </c>
      <c r="N626" s="54" t="n">
        <v>-1350</v>
      </c>
      <c r="O626" s="63"/>
      <c r="P626" s="5" t="n">
        <v>10698</v>
      </c>
      <c r="Q626" s="54" t="n">
        <v>2145</v>
      </c>
      <c r="R626" s="63" t="n">
        <v>-662.625</v>
      </c>
      <c r="S626" s="54" t="n">
        <v>0</v>
      </c>
      <c r="T626" s="54"/>
      <c r="U626" s="54" t="n">
        <v>-30.4509375</v>
      </c>
      <c r="V626" s="5" t="n">
        <v>15930</v>
      </c>
      <c r="W626" s="54" t="n">
        <v>11781</v>
      </c>
      <c r="X626" s="54" t="n">
        <v>-494</v>
      </c>
      <c r="Y626" s="54" t="n">
        <v>0</v>
      </c>
      <c r="Z626" s="63" t="n">
        <v>-272</v>
      </c>
      <c r="AA626" s="54" t="n">
        <v>0</v>
      </c>
      <c r="AB626" s="53" t="n">
        <f aca="false">SUM(K626:Z626)</f>
        <v>57487.5040625</v>
      </c>
      <c r="AC626" s="54" t="n">
        <v>60843</v>
      </c>
      <c r="AD626" s="54" t="n">
        <v>5749</v>
      </c>
      <c r="AE626" s="54" t="n">
        <v>6820</v>
      </c>
      <c r="AF626" s="54" t="n">
        <v>0</v>
      </c>
      <c r="AG626" s="54" t="n">
        <v>0</v>
      </c>
      <c r="AH626" s="53" t="n">
        <f aca="false">SUM(AC626:AG626)</f>
        <v>73412</v>
      </c>
      <c r="AI626" s="55" t="n">
        <f aca="false">+AB626-L626-Q626</f>
        <v>33135.5040625</v>
      </c>
      <c r="AJ626" s="32" t="n">
        <f aca="false">L626+Q626</f>
        <v>24352</v>
      </c>
      <c r="AK626" s="56" t="s">
        <v>73</v>
      </c>
      <c r="AL626" s="56" t="s">
        <v>73</v>
      </c>
      <c r="AM626" s="56" t="n">
        <v>0</v>
      </c>
      <c r="AN626" s="32" t="n">
        <f aca="false">+AJ626-AM626</f>
        <v>24352</v>
      </c>
      <c r="AO626" s="32" t="n">
        <f aca="false">AC626-AJ626</f>
        <v>36491</v>
      </c>
      <c r="AP626" s="2" t="n">
        <v>36049</v>
      </c>
      <c r="AQ626" s="56" t="s">
        <v>73</v>
      </c>
      <c r="AR626" s="56" t="s">
        <v>73</v>
      </c>
      <c r="AS626" s="56" t="s">
        <v>73</v>
      </c>
      <c r="AX626" s="32" t="n">
        <f aca="false">+M626</f>
        <v>-2464.42</v>
      </c>
      <c r="AY626" s="32" t="n">
        <f aca="false">+N626</f>
        <v>-1350</v>
      </c>
      <c r="AZ626" s="32" t="n">
        <f aca="false">+R626</f>
        <v>-662.625</v>
      </c>
      <c r="BA626" s="32" t="n">
        <f aca="false">+'load Info'!S626</f>
        <v>0</v>
      </c>
      <c r="BB626" s="32" t="n">
        <f aca="false">+X626</f>
        <v>-494</v>
      </c>
      <c r="BE626" s="57" t="n">
        <f aca="false">IF(AX626&lt;0,AX626,0)</f>
        <v>-2464.42</v>
      </c>
      <c r="BF626" s="57" t="n">
        <f aca="false">IF(AY626&lt;0,AY626,0)</f>
        <v>-1350</v>
      </c>
      <c r="BG626" s="57" t="n">
        <f aca="false">IF(AZ626&lt;0,AZ626,0)</f>
        <v>-662.625</v>
      </c>
      <c r="BH626" s="57" t="n">
        <f aca="false">IF(BA626&lt;0,BA626,0)</f>
        <v>0</v>
      </c>
      <c r="BI626" s="57" t="n">
        <f aca="false">IF(BB626&lt;0,BB626,0)</f>
        <v>-494</v>
      </c>
      <c r="BJ626" s="32" t="n">
        <f aca="false">SUM(BE626:BI626)</f>
        <v>-4971.045</v>
      </c>
    </row>
    <row r="627" customFormat="false" ht="12.75" hidden="false" customHeight="false" outlineLevel="0" collapsed="false">
      <c r="B627" s="9" t="n">
        <f aca="false">+MONTH(D627)</f>
        <v>9</v>
      </c>
      <c r="D627" s="2" t="n">
        <v>36050</v>
      </c>
      <c r="E627" s="62" t="n">
        <v>0</v>
      </c>
      <c r="F627" s="62" t="n">
        <v>0</v>
      </c>
      <c r="G627" s="62" t="n">
        <v>61</v>
      </c>
      <c r="H627" s="62" t="n">
        <v>89</v>
      </c>
      <c r="I627" s="50" t="n">
        <f aca="false">AVERAGE(G627:H627)</f>
        <v>75</v>
      </c>
      <c r="J627" s="37" t="s">
        <v>72</v>
      </c>
      <c r="K627" s="5" t="n">
        <v>0</v>
      </c>
      <c r="L627" s="54" t="n">
        <v>22207</v>
      </c>
      <c r="M627" s="54" t="n">
        <v>-10425.42</v>
      </c>
      <c r="N627" s="54" t="n">
        <v>-1350</v>
      </c>
      <c r="O627" s="63"/>
      <c r="P627" s="5" t="n">
        <v>10746</v>
      </c>
      <c r="Q627" s="54" t="n">
        <v>2145</v>
      </c>
      <c r="R627" s="63" t="n">
        <v>-2108.11</v>
      </c>
      <c r="S627" s="54" t="n">
        <v>0</v>
      </c>
      <c r="T627" s="54"/>
      <c r="U627" s="54" t="n">
        <v>-26.957225</v>
      </c>
      <c r="V627" s="5" t="n">
        <v>15930</v>
      </c>
      <c r="W627" s="54" t="n">
        <v>14400</v>
      </c>
      <c r="X627" s="54" t="n">
        <v>-494</v>
      </c>
      <c r="Y627" s="54" t="n">
        <v>0</v>
      </c>
      <c r="Z627" s="63" t="n">
        <v>-298</v>
      </c>
      <c r="AA627" s="54" t="n">
        <v>0</v>
      </c>
      <c r="AB627" s="53" t="n">
        <f aca="false">SUM(K627:Z627)</f>
        <v>50725.512775</v>
      </c>
      <c r="AC627" s="54" t="n">
        <v>47187</v>
      </c>
      <c r="AD627" s="54" t="n">
        <v>53850</v>
      </c>
      <c r="AE627" s="54" t="n">
        <v>78</v>
      </c>
      <c r="AF627" s="54" t="n">
        <v>0</v>
      </c>
      <c r="AG627" s="54" t="n">
        <v>1</v>
      </c>
      <c r="AH627" s="53" t="n">
        <f aca="false">SUM(AC627:AG627)</f>
        <v>101116</v>
      </c>
      <c r="AI627" s="55" t="n">
        <f aca="false">+AB627-L627-Q627</f>
        <v>26373.512775</v>
      </c>
      <c r="AJ627" s="32" t="n">
        <f aca="false">L627+Q627</f>
        <v>24352</v>
      </c>
      <c r="AK627" s="56" t="s">
        <v>73</v>
      </c>
      <c r="AL627" s="56" t="s">
        <v>73</v>
      </c>
      <c r="AM627" s="56" t="n">
        <v>0</v>
      </c>
      <c r="AN627" s="32" t="n">
        <f aca="false">+AJ627-AM627</f>
        <v>24352</v>
      </c>
      <c r="AO627" s="32" t="n">
        <f aca="false">AC627-AJ627</f>
        <v>22835</v>
      </c>
      <c r="AP627" s="2" t="n">
        <v>36050</v>
      </c>
      <c r="AQ627" s="56" t="s">
        <v>73</v>
      </c>
      <c r="AR627" s="56" t="s">
        <v>73</v>
      </c>
      <c r="AS627" s="56" t="s">
        <v>73</v>
      </c>
      <c r="AX627" s="32" t="n">
        <f aca="false">+M627</f>
        <v>-10425.42</v>
      </c>
      <c r="AY627" s="32" t="n">
        <f aca="false">+N627</f>
        <v>-1350</v>
      </c>
      <c r="AZ627" s="32" t="n">
        <f aca="false">+R627</f>
        <v>-2108.11</v>
      </c>
      <c r="BA627" s="32" t="n">
        <f aca="false">+'load Info'!S627</f>
        <v>0</v>
      </c>
      <c r="BB627" s="32" t="n">
        <f aca="false">+X627</f>
        <v>-494</v>
      </c>
      <c r="BE627" s="57" t="n">
        <f aca="false">IF(AX627&lt;0,AX627,0)</f>
        <v>-10425.42</v>
      </c>
      <c r="BF627" s="57" t="n">
        <f aca="false">IF(AY627&lt;0,AY627,0)</f>
        <v>-1350</v>
      </c>
      <c r="BG627" s="57" t="n">
        <f aca="false">IF(AZ627&lt;0,AZ627,0)</f>
        <v>-2108.11</v>
      </c>
      <c r="BH627" s="57" t="n">
        <f aca="false">IF(BA627&lt;0,BA627,0)</f>
        <v>0</v>
      </c>
      <c r="BI627" s="57" t="n">
        <f aca="false">IF(BB627&lt;0,BB627,0)</f>
        <v>-494</v>
      </c>
      <c r="BJ627" s="32" t="n">
        <f aca="false">SUM(BE627:BI627)</f>
        <v>-14377.53</v>
      </c>
    </row>
    <row r="628" customFormat="false" ht="12.75" hidden="false" customHeight="false" outlineLevel="0" collapsed="false">
      <c r="B628" s="9" t="n">
        <f aca="false">+MONTH(D628)</f>
        <v>9</v>
      </c>
      <c r="D628" s="2" t="n">
        <v>36051</v>
      </c>
      <c r="E628" s="62" t="n">
        <v>0</v>
      </c>
      <c r="F628" s="62" t="n">
        <v>0</v>
      </c>
      <c r="G628" s="62" t="n">
        <v>66</v>
      </c>
      <c r="H628" s="62" t="n">
        <v>84</v>
      </c>
      <c r="I628" s="50" t="n">
        <f aca="false">AVERAGE(G628:H628)</f>
        <v>75</v>
      </c>
      <c r="J628" s="37" t="s">
        <v>72</v>
      </c>
      <c r="K628" s="5" t="n">
        <v>0</v>
      </c>
      <c r="L628" s="54" t="n">
        <v>22207</v>
      </c>
      <c r="M628" s="54" t="n">
        <v>-3413.42</v>
      </c>
      <c r="N628" s="54" t="n">
        <v>-1350</v>
      </c>
      <c r="O628" s="63"/>
      <c r="P628" s="5" t="n">
        <v>10746</v>
      </c>
      <c r="Q628" s="54" t="n">
        <v>2145</v>
      </c>
      <c r="R628" s="63" t="n">
        <v>-6091.0425</v>
      </c>
      <c r="S628" s="54" t="n">
        <v>0</v>
      </c>
      <c r="T628" s="54"/>
      <c r="U628" s="54" t="n">
        <v>-16.99989375</v>
      </c>
      <c r="V628" s="5" t="n">
        <v>15930</v>
      </c>
      <c r="W628" s="54" t="n">
        <v>14400</v>
      </c>
      <c r="X628" s="54" t="n">
        <v>-494</v>
      </c>
      <c r="Y628" s="54" t="n">
        <v>0</v>
      </c>
      <c r="Z628" s="63" t="n">
        <v>-298</v>
      </c>
      <c r="AA628" s="54" t="n">
        <v>0</v>
      </c>
      <c r="AB628" s="53" t="n">
        <f aca="false">SUM(K628:Z628)</f>
        <v>53764.53760625</v>
      </c>
      <c r="AC628" s="54" t="n">
        <v>55412</v>
      </c>
      <c r="AD628" s="54" t="n">
        <v>67737</v>
      </c>
      <c r="AE628" s="54" t="n">
        <v>24130</v>
      </c>
      <c r="AF628" s="54" t="n">
        <v>0</v>
      </c>
      <c r="AG628" s="54" t="n">
        <v>0</v>
      </c>
      <c r="AH628" s="53" t="n">
        <f aca="false">SUM(AC628:AG628)</f>
        <v>147279</v>
      </c>
      <c r="AI628" s="55" t="n">
        <f aca="false">+AB628-L628-Q628</f>
        <v>29412.53760625</v>
      </c>
      <c r="AJ628" s="32" t="n">
        <f aca="false">L628+Q628</f>
        <v>24352</v>
      </c>
      <c r="AK628" s="56" t="s">
        <v>73</v>
      </c>
      <c r="AL628" s="56" t="s">
        <v>73</v>
      </c>
      <c r="AM628" s="56" t="n">
        <v>0</v>
      </c>
      <c r="AN628" s="32" t="n">
        <f aca="false">+AJ628-AM628</f>
        <v>24352</v>
      </c>
      <c r="AO628" s="32" t="n">
        <f aca="false">AC628-AJ628</f>
        <v>31060</v>
      </c>
      <c r="AP628" s="2" t="n">
        <v>36051</v>
      </c>
      <c r="AQ628" s="56" t="s">
        <v>73</v>
      </c>
      <c r="AR628" s="56" t="s">
        <v>73</v>
      </c>
      <c r="AS628" s="56" t="s">
        <v>73</v>
      </c>
      <c r="AX628" s="32" t="n">
        <f aca="false">+M628</f>
        <v>-3413.42</v>
      </c>
      <c r="AY628" s="32" t="n">
        <f aca="false">+N628</f>
        <v>-1350</v>
      </c>
      <c r="AZ628" s="32" t="n">
        <f aca="false">+R628</f>
        <v>-6091.0425</v>
      </c>
      <c r="BA628" s="32" t="n">
        <f aca="false">+'load Info'!S628</f>
        <v>0</v>
      </c>
      <c r="BB628" s="32" t="n">
        <f aca="false">+X628</f>
        <v>-494</v>
      </c>
      <c r="BE628" s="57" t="n">
        <f aca="false">IF(AX628&lt;0,AX628,0)</f>
        <v>-3413.42</v>
      </c>
      <c r="BF628" s="57" t="n">
        <f aca="false">IF(AY628&lt;0,AY628,0)</f>
        <v>-1350</v>
      </c>
      <c r="BG628" s="57" t="n">
        <f aca="false">IF(AZ628&lt;0,AZ628,0)</f>
        <v>-6091.0425</v>
      </c>
      <c r="BH628" s="57" t="n">
        <f aca="false">IF(BA628&lt;0,BA628,0)</f>
        <v>0</v>
      </c>
      <c r="BI628" s="57" t="n">
        <f aca="false">IF(BB628&lt;0,BB628,0)</f>
        <v>-494</v>
      </c>
      <c r="BJ628" s="32" t="n">
        <f aca="false">SUM(BE628:BI628)</f>
        <v>-11348.4625</v>
      </c>
    </row>
    <row r="629" customFormat="false" ht="12.75" hidden="false" customHeight="false" outlineLevel="0" collapsed="false">
      <c r="B629" s="9" t="n">
        <f aca="false">+MONTH(D629)</f>
        <v>9</v>
      </c>
      <c r="D629" s="2" t="n">
        <v>36052</v>
      </c>
      <c r="E629" s="62" t="n">
        <v>0</v>
      </c>
      <c r="F629" s="62" t="n">
        <v>0</v>
      </c>
      <c r="G629" s="62" t="n">
        <v>71</v>
      </c>
      <c r="H629" s="62" t="n">
        <v>85</v>
      </c>
      <c r="I629" s="50" t="n">
        <f aca="false">AVERAGE(G629:H629)</f>
        <v>78</v>
      </c>
      <c r="J629" s="37" t="s">
        <v>72</v>
      </c>
      <c r="K629" s="5" t="n">
        <v>0</v>
      </c>
      <c r="L629" s="54" t="n">
        <v>22207</v>
      </c>
      <c r="M629" s="54" t="n">
        <v>-4305.42</v>
      </c>
      <c r="N629" s="54" t="n">
        <v>-1350</v>
      </c>
      <c r="O629" s="63"/>
      <c r="P629" s="5" t="n">
        <v>10746</v>
      </c>
      <c r="Q629" s="54" t="n">
        <v>2145</v>
      </c>
      <c r="R629" s="63" t="n">
        <v>-7123.6175</v>
      </c>
      <c r="S629" s="54" t="n">
        <v>0</v>
      </c>
      <c r="T629" s="54"/>
      <c r="U629" s="54" t="n">
        <v>-14.41845625</v>
      </c>
      <c r="V629" s="5" t="n">
        <v>15930</v>
      </c>
      <c r="W629" s="54" t="n">
        <v>14400</v>
      </c>
      <c r="X629" s="54" t="n">
        <v>-494</v>
      </c>
      <c r="Y629" s="54" t="n">
        <v>0</v>
      </c>
      <c r="Z629" s="63" t="n">
        <v>-298</v>
      </c>
      <c r="AA629" s="54" t="n">
        <v>0</v>
      </c>
      <c r="AB629" s="53" t="n">
        <f aca="false">SUM(K629:Z629)</f>
        <v>51842.54404375</v>
      </c>
      <c r="AC629" s="54" t="n">
        <v>51748</v>
      </c>
      <c r="AD629" s="54" t="n">
        <v>98748</v>
      </c>
      <c r="AE629" s="54" t="n">
        <v>78925</v>
      </c>
      <c r="AF629" s="54" t="n">
        <v>0</v>
      </c>
      <c r="AG629" s="54" t="n">
        <v>0</v>
      </c>
      <c r="AH629" s="53" t="n">
        <f aca="false">SUM(AC629:AG629)</f>
        <v>229421</v>
      </c>
      <c r="AI629" s="55" t="n">
        <f aca="false">+AB629-L629-Q629</f>
        <v>27490.54404375</v>
      </c>
      <c r="AJ629" s="32" t="n">
        <f aca="false">L629+Q629</f>
        <v>24352</v>
      </c>
      <c r="AK629" s="56" t="s">
        <v>73</v>
      </c>
      <c r="AL629" s="56" t="s">
        <v>73</v>
      </c>
      <c r="AM629" s="56" t="n">
        <v>0</v>
      </c>
      <c r="AN629" s="32" t="n">
        <f aca="false">+AJ629-AM629</f>
        <v>24352</v>
      </c>
      <c r="AO629" s="32" t="n">
        <f aca="false">AC629-AJ629</f>
        <v>27396</v>
      </c>
      <c r="AP629" s="2" t="n">
        <v>36052</v>
      </c>
      <c r="AQ629" s="56" t="s">
        <v>73</v>
      </c>
      <c r="AR629" s="56" t="s">
        <v>73</v>
      </c>
      <c r="AS629" s="56" t="s">
        <v>73</v>
      </c>
      <c r="AX629" s="32" t="n">
        <f aca="false">+M629</f>
        <v>-4305.42</v>
      </c>
      <c r="AY629" s="32" t="n">
        <f aca="false">+N629</f>
        <v>-1350</v>
      </c>
      <c r="AZ629" s="32" t="n">
        <f aca="false">+R629</f>
        <v>-7123.6175</v>
      </c>
      <c r="BA629" s="32" t="n">
        <f aca="false">+'load Info'!S629</f>
        <v>0</v>
      </c>
      <c r="BB629" s="32" t="n">
        <f aca="false">+X629</f>
        <v>-494</v>
      </c>
      <c r="BE629" s="57" t="n">
        <f aca="false">IF(AX629&lt;0,AX629,0)</f>
        <v>-4305.42</v>
      </c>
      <c r="BF629" s="57" t="n">
        <f aca="false">IF(AY629&lt;0,AY629,0)</f>
        <v>-1350</v>
      </c>
      <c r="BG629" s="57" t="n">
        <f aca="false">IF(AZ629&lt;0,AZ629,0)</f>
        <v>-7123.6175</v>
      </c>
      <c r="BH629" s="57" t="n">
        <f aca="false">IF(BA629&lt;0,BA629,0)</f>
        <v>0</v>
      </c>
      <c r="BI629" s="57" t="n">
        <f aca="false">IF(BB629&lt;0,BB629,0)</f>
        <v>-494</v>
      </c>
      <c r="BJ629" s="32" t="n">
        <f aca="false">SUM(BE629:BI629)</f>
        <v>-13273.0375</v>
      </c>
    </row>
    <row r="630" customFormat="false" ht="12.75" hidden="false" customHeight="false" outlineLevel="0" collapsed="false">
      <c r="B630" s="9" t="n">
        <f aca="false">+MONTH(D630)</f>
        <v>9</v>
      </c>
      <c r="D630" s="2" t="n">
        <v>36053</v>
      </c>
      <c r="E630" s="62" t="n">
        <v>0</v>
      </c>
      <c r="F630" s="62" t="n">
        <v>0</v>
      </c>
      <c r="G630" s="62" t="n">
        <v>70</v>
      </c>
      <c r="H630" s="62" t="n">
        <v>87</v>
      </c>
      <c r="I630" s="50" t="n">
        <f aca="false">AVERAGE(G630:H630)</f>
        <v>78.5</v>
      </c>
      <c r="J630" s="37" t="s">
        <v>72</v>
      </c>
      <c r="K630" s="5" t="n">
        <v>0</v>
      </c>
      <c r="L630" s="54" t="n">
        <v>22207</v>
      </c>
      <c r="M630" s="54" t="n">
        <v>-5584.42</v>
      </c>
      <c r="N630" s="54" t="n">
        <v>-1350</v>
      </c>
      <c r="O630" s="63"/>
      <c r="P630" s="5" t="n">
        <v>10746</v>
      </c>
      <c r="Q630" s="54" t="n">
        <v>2145</v>
      </c>
      <c r="R630" s="63" t="n">
        <v>-7162.715</v>
      </c>
      <c r="S630" s="54" t="n">
        <v>0</v>
      </c>
      <c r="T630" s="54"/>
      <c r="U630" s="54" t="n">
        <v>-14.3207125</v>
      </c>
      <c r="V630" s="5" t="n">
        <v>15930</v>
      </c>
      <c r="W630" s="54" t="n">
        <v>14400</v>
      </c>
      <c r="X630" s="54" t="n">
        <v>-494</v>
      </c>
      <c r="Y630" s="54" t="n">
        <v>0</v>
      </c>
      <c r="Z630" s="63" t="n">
        <v>-298</v>
      </c>
      <c r="AA630" s="54" t="n">
        <v>0</v>
      </c>
      <c r="AB630" s="53" t="n">
        <f aca="false">SUM(K630:Z630)</f>
        <v>50524.5442875</v>
      </c>
      <c r="AC630" s="54" t="n">
        <v>50297</v>
      </c>
      <c r="AD630" s="54" t="n">
        <v>112983</v>
      </c>
      <c r="AE630" s="54" t="n">
        <v>72943</v>
      </c>
      <c r="AF630" s="54" t="n">
        <v>0</v>
      </c>
      <c r="AG630" s="54" t="n">
        <v>0</v>
      </c>
      <c r="AH630" s="53" t="n">
        <f aca="false">SUM(AC630:AG630)</f>
        <v>236223</v>
      </c>
      <c r="AI630" s="55" t="n">
        <f aca="false">+AB630-L630-Q630</f>
        <v>26172.5442875</v>
      </c>
      <c r="AJ630" s="32" t="n">
        <f aca="false">L630+Q630</f>
        <v>24352</v>
      </c>
      <c r="AK630" s="56" t="s">
        <v>73</v>
      </c>
      <c r="AL630" s="56" t="s">
        <v>73</v>
      </c>
      <c r="AM630" s="56" t="n">
        <v>0</v>
      </c>
      <c r="AN630" s="32" t="n">
        <f aca="false">+AJ630-AM630</f>
        <v>24352</v>
      </c>
      <c r="AO630" s="32" t="n">
        <f aca="false">AC630-AJ630</f>
        <v>25945</v>
      </c>
      <c r="AP630" s="2" t="n">
        <v>36053</v>
      </c>
      <c r="AQ630" s="56" t="s">
        <v>73</v>
      </c>
      <c r="AR630" s="56" t="s">
        <v>73</v>
      </c>
      <c r="AS630" s="56" t="s">
        <v>73</v>
      </c>
      <c r="AX630" s="32" t="n">
        <f aca="false">+M630</f>
        <v>-5584.42</v>
      </c>
      <c r="AY630" s="32" t="n">
        <f aca="false">+N630</f>
        <v>-1350</v>
      </c>
      <c r="AZ630" s="32" t="n">
        <f aca="false">+R630</f>
        <v>-7162.715</v>
      </c>
      <c r="BA630" s="32" t="n">
        <f aca="false">+'load Info'!S630</f>
        <v>0</v>
      </c>
      <c r="BB630" s="32" t="n">
        <f aca="false">+X630</f>
        <v>-494</v>
      </c>
      <c r="BE630" s="57" t="n">
        <f aca="false">IF(AX630&lt;0,AX630,0)</f>
        <v>-5584.42</v>
      </c>
      <c r="BF630" s="57" t="n">
        <f aca="false">IF(AY630&lt;0,AY630,0)</f>
        <v>-1350</v>
      </c>
      <c r="BG630" s="57" t="n">
        <f aca="false">IF(AZ630&lt;0,AZ630,0)</f>
        <v>-7162.715</v>
      </c>
      <c r="BH630" s="57" t="n">
        <f aca="false">IF(BA630&lt;0,BA630,0)</f>
        <v>0</v>
      </c>
      <c r="BI630" s="57" t="n">
        <f aca="false">IF(BB630&lt;0,BB630,0)</f>
        <v>-494</v>
      </c>
      <c r="BJ630" s="32" t="n">
        <f aca="false">SUM(BE630:BI630)</f>
        <v>-14591.135</v>
      </c>
    </row>
    <row r="631" customFormat="false" ht="12.75" hidden="false" customHeight="false" outlineLevel="0" collapsed="false">
      <c r="B631" s="9" t="n">
        <f aca="false">+MONTH(D631)</f>
        <v>9</v>
      </c>
      <c r="D631" s="2" t="n">
        <v>36054</v>
      </c>
      <c r="E631" s="62" t="n">
        <v>0</v>
      </c>
      <c r="F631" s="62" t="n">
        <v>0</v>
      </c>
      <c r="G631" s="62" t="n">
        <v>71</v>
      </c>
      <c r="H631" s="62" t="n">
        <v>89</v>
      </c>
      <c r="I631" s="50" t="n">
        <f aca="false">AVERAGE(G631:H631)</f>
        <v>80</v>
      </c>
      <c r="J631" s="37" t="s">
        <v>72</v>
      </c>
      <c r="K631" s="5" t="n">
        <v>0</v>
      </c>
      <c r="L631" s="54" t="n">
        <v>26707</v>
      </c>
      <c r="M631" s="54" t="n">
        <v>-11896.42</v>
      </c>
      <c r="N631" s="54" t="n">
        <v>-1350</v>
      </c>
      <c r="O631" s="63"/>
      <c r="P631" s="5" t="n">
        <v>10746</v>
      </c>
      <c r="Q631" s="54" t="n">
        <v>2145</v>
      </c>
      <c r="R631" s="63" t="n">
        <v>-7158.705</v>
      </c>
      <c r="S631" s="54" t="n">
        <v>0</v>
      </c>
      <c r="T631" s="54"/>
      <c r="U631" s="54" t="n">
        <v>-14.3307375</v>
      </c>
      <c r="V631" s="5" t="n">
        <v>15930</v>
      </c>
      <c r="W631" s="54" t="n">
        <v>14400</v>
      </c>
      <c r="X631" s="54" t="n">
        <v>-494</v>
      </c>
      <c r="Y631" s="54" t="n">
        <v>0</v>
      </c>
      <c r="Z631" s="63" t="n">
        <v>-298</v>
      </c>
      <c r="AA631" s="54" t="n">
        <v>0</v>
      </c>
      <c r="AB631" s="53" t="n">
        <f aca="false">SUM(K631:Z631)</f>
        <v>48716.5442625</v>
      </c>
      <c r="AC631" s="54" t="n">
        <v>48753</v>
      </c>
      <c r="AD631" s="54" t="n">
        <v>95965</v>
      </c>
      <c r="AE631" s="54" t="n">
        <v>67528</v>
      </c>
      <c r="AF631" s="54" t="n">
        <v>0</v>
      </c>
      <c r="AG631" s="54" t="n">
        <v>0</v>
      </c>
      <c r="AH631" s="53" t="n">
        <f aca="false">SUM(AC631:AG631)</f>
        <v>212246</v>
      </c>
      <c r="AI631" s="55" t="n">
        <f aca="false">+AB631-L631-Q631</f>
        <v>19864.5442625</v>
      </c>
      <c r="AJ631" s="32" t="n">
        <f aca="false">L631+Q631</f>
        <v>28852</v>
      </c>
      <c r="AK631" s="56" t="s">
        <v>73</v>
      </c>
      <c r="AL631" s="56" t="s">
        <v>73</v>
      </c>
      <c r="AM631" s="56" t="n">
        <v>0</v>
      </c>
      <c r="AN631" s="32" t="n">
        <f aca="false">+AJ631-AM631</f>
        <v>28852</v>
      </c>
      <c r="AO631" s="32" t="n">
        <f aca="false">AC631-AJ631</f>
        <v>19901</v>
      </c>
      <c r="AP631" s="2" t="n">
        <v>36054</v>
      </c>
      <c r="AQ631" s="56" t="s">
        <v>73</v>
      </c>
      <c r="AR631" s="56" t="s">
        <v>73</v>
      </c>
      <c r="AS631" s="56" t="s">
        <v>73</v>
      </c>
      <c r="AX631" s="32" t="n">
        <f aca="false">+M631</f>
        <v>-11896.42</v>
      </c>
      <c r="AY631" s="32" t="n">
        <f aca="false">+N631</f>
        <v>-1350</v>
      </c>
      <c r="AZ631" s="32" t="n">
        <f aca="false">+R631</f>
        <v>-7158.705</v>
      </c>
      <c r="BA631" s="32" t="n">
        <f aca="false">+'load Info'!S631</f>
        <v>0</v>
      </c>
      <c r="BB631" s="32" t="n">
        <f aca="false">+X631</f>
        <v>-494</v>
      </c>
      <c r="BE631" s="57" t="n">
        <f aca="false">IF(AX631&lt;0,AX631,0)</f>
        <v>-11896.42</v>
      </c>
      <c r="BF631" s="57" t="n">
        <f aca="false">IF(AY631&lt;0,AY631,0)</f>
        <v>-1350</v>
      </c>
      <c r="BG631" s="57" t="n">
        <f aca="false">IF(AZ631&lt;0,AZ631,0)</f>
        <v>-7158.705</v>
      </c>
      <c r="BH631" s="57" t="n">
        <f aca="false">IF(BA631&lt;0,BA631,0)</f>
        <v>0</v>
      </c>
      <c r="BI631" s="57" t="n">
        <f aca="false">IF(BB631&lt;0,BB631,0)</f>
        <v>-494</v>
      </c>
      <c r="BJ631" s="32" t="n">
        <f aca="false">SUM(BE631:BI631)</f>
        <v>-20899.125</v>
      </c>
    </row>
    <row r="632" customFormat="false" ht="12.75" hidden="false" customHeight="false" outlineLevel="0" collapsed="false">
      <c r="B632" s="9" t="n">
        <f aca="false">+MONTH(D632)</f>
        <v>9</v>
      </c>
      <c r="D632" s="2" t="n">
        <v>36055</v>
      </c>
      <c r="E632" s="62" t="n">
        <v>0</v>
      </c>
      <c r="F632" s="62" t="n">
        <v>0</v>
      </c>
      <c r="G632" s="62" t="n">
        <v>71</v>
      </c>
      <c r="H632" s="62" t="n">
        <v>85</v>
      </c>
      <c r="I632" s="50" t="n">
        <f aca="false">AVERAGE(G632:H632)</f>
        <v>78</v>
      </c>
      <c r="J632" s="37" t="s">
        <v>72</v>
      </c>
      <c r="K632" s="5" t="n">
        <v>3038</v>
      </c>
      <c r="L632" s="54" t="n">
        <v>29915</v>
      </c>
      <c r="M632" s="54" t="n">
        <v>-14654.42</v>
      </c>
      <c r="N632" s="54" t="n">
        <v>-4350</v>
      </c>
      <c r="O632" s="63"/>
      <c r="P632" s="5" t="n">
        <v>10746</v>
      </c>
      <c r="Q632" s="54" t="n">
        <v>2145</v>
      </c>
      <c r="R632" s="63" t="n">
        <v>-7242.915</v>
      </c>
      <c r="S632" s="54" t="n">
        <v>0</v>
      </c>
      <c r="T632" s="54"/>
      <c r="U632" s="54" t="n">
        <v>-14.1202125</v>
      </c>
      <c r="V632" s="5" t="n">
        <v>15930</v>
      </c>
      <c r="W632" s="54" t="n">
        <v>14400</v>
      </c>
      <c r="X632" s="54" t="n">
        <v>-494</v>
      </c>
      <c r="Y632" s="54" t="n">
        <v>0</v>
      </c>
      <c r="Z632" s="63" t="n">
        <v>-298</v>
      </c>
      <c r="AA632" s="54" t="n">
        <v>0</v>
      </c>
      <c r="AB632" s="53" t="n">
        <f aca="false">SUM(K632:Z632)</f>
        <v>49120.5447875</v>
      </c>
      <c r="AC632" s="54" t="n">
        <v>48759</v>
      </c>
      <c r="AD632" s="54" t="n">
        <v>80170</v>
      </c>
      <c r="AE632" s="54" t="n">
        <v>69738</v>
      </c>
      <c r="AF632" s="54" t="n">
        <v>1706</v>
      </c>
      <c r="AG632" s="54" t="n">
        <v>0</v>
      </c>
      <c r="AH632" s="53" t="n">
        <f aca="false">SUM(AC632:AG632)</f>
        <v>200373</v>
      </c>
      <c r="AI632" s="55" t="n">
        <f aca="false">+AB632-L632-Q632</f>
        <v>17060.5447875</v>
      </c>
      <c r="AJ632" s="32" t="n">
        <f aca="false">L632+Q632</f>
        <v>32060</v>
      </c>
      <c r="AK632" s="56" t="s">
        <v>73</v>
      </c>
      <c r="AL632" s="56" t="s">
        <v>73</v>
      </c>
      <c r="AM632" s="56" t="n">
        <v>0</v>
      </c>
      <c r="AN632" s="32" t="n">
        <f aca="false">+AJ632-AM632</f>
        <v>32060</v>
      </c>
      <c r="AO632" s="32" t="n">
        <f aca="false">AC632-AJ632</f>
        <v>16699</v>
      </c>
      <c r="AP632" s="2" t="n">
        <v>36055</v>
      </c>
      <c r="AQ632" s="56" t="s">
        <v>73</v>
      </c>
      <c r="AR632" s="56" t="s">
        <v>73</v>
      </c>
      <c r="AS632" s="56" t="s">
        <v>73</v>
      </c>
      <c r="AX632" s="32" t="n">
        <f aca="false">+M632</f>
        <v>-14654.42</v>
      </c>
      <c r="AY632" s="32" t="n">
        <f aca="false">+N632</f>
        <v>-4350</v>
      </c>
      <c r="AZ632" s="32" t="n">
        <f aca="false">+R632</f>
        <v>-7242.915</v>
      </c>
      <c r="BA632" s="32" t="n">
        <f aca="false">+'load Info'!S632</f>
        <v>0</v>
      </c>
      <c r="BB632" s="32" t="n">
        <f aca="false">+X632</f>
        <v>-494</v>
      </c>
      <c r="BE632" s="57" t="n">
        <f aca="false">IF(AX632&lt;0,AX632,0)</f>
        <v>-14654.42</v>
      </c>
      <c r="BF632" s="57" t="n">
        <f aca="false">IF(AY632&lt;0,AY632,0)</f>
        <v>-4350</v>
      </c>
      <c r="BG632" s="57" t="n">
        <f aca="false">IF(AZ632&lt;0,AZ632,0)</f>
        <v>-7242.915</v>
      </c>
      <c r="BH632" s="57" t="n">
        <f aca="false">IF(BA632&lt;0,BA632,0)</f>
        <v>0</v>
      </c>
      <c r="BI632" s="57" t="n">
        <f aca="false">IF(BB632&lt;0,BB632,0)</f>
        <v>-494</v>
      </c>
      <c r="BJ632" s="32" t="n">
        <f aca="false">SUM(BE632:BI632)</f>
        <v>-26741.335</v>
      </c>
    </row>
    <row r="633" customFormat="false" ht="12.75" hidden="false" customHeight="false" outlineLevel="0" collapsed="false">
      <c r="B633" s="9" t="n">
        <f aca="false">+MONTH(D633)</f>
        <v>9</v>
      </c>
      <c r="D633" s="2" t="n">
        <v>36056</v>
      </c>
      <c r="E633" s="62" t="n">
        <v>0</v>
      </c>
      <c r="F633" s="62" t="n">
        <v>0</v>
      </c>
      <c r="G633" s="62" t="n">
        <v>74</v>
      </c>
      <c r="H633" s="62" t="n">
        <v>80</v>
      </c>
      <c r="I633" s="50" t="n">
        <f aca="false">AVERAGE(G633:H633)</f>
        <v>77</v>
      </c>
      <c r="J633" s="37" t="s">
        <v>72</v>
      </c>
      <c r="K633" s="5" t="n">
        <v>3038</v>
      </c>
      <c r="L633" s="54" t="n">
        <v>29915</v>
      </c>
      <c r="M633" s="54" t="n">
        <v>-12369.42</v>
      </c>
      <c r="N633" s="54" t="n">
        <v>-1350</v>
      </c>
      <c r="O633" s="63"/>
      <c r="P633" s="5" t="n">
        <v>10746</v>
      </c>
      <c r="Q633" s="54" t="n">
        <v>2145</v>
      </c>
      <c r="R633" s="63" t="n">
        <v>-10947.1525</v>
      </c>
      <c r="S633" s="54" t="n">
        <v>0</v>
      </c>
      <c r="T633" s="54"/>
      <c r="U633" s="54" t="n">
        <v>-4.85961875</v>
      </c>
      <c r="V633" s="5" t="n">
        <v>15930</v>
      </c>
      <c r="W633" s="54" t="n">
        <v>13019</v>
      </c>
      <c r="X633" s="54" t="n">
        <v>-494</v>
      </c>
      <c r="Y633" s="54" t="n">
        <v>0</v>
      </c>
      <c r="Z633" s="63" t="n">
        <v>-285</v>
      </c>
      <c r="AA633" s="54" t="n">
        <v>0</v>
      </c>
      <c r="AB633" s="53" t="n">
        <f aca="false">SUM(K633:Z633)</f>
        <v>49342.56788125</v>
      </c>
      <c r="AC633" s="54" t="n">
        <v>48498</v>
      </c>
      <c r="AD633" s="54" t="n">
        <v>54672</v>
      </c>
      <c r="AE633" s="54" t="n">
        <v>35642</v>
      </c>
      <c r="AF633" s="54" t="n">
        <v>3601</v>
      </c>
      <c r="AG633" s="54" t="n">
        <v>0</v>
      </c>
      <c r="AH633" s="53" t="n">
        <f aca="false">SUM(AC633:AG633)</f>
        <v>142413</v>
      </c>
      <c r="AI633" s="55" t="n">
        <f aca="false">+AB633-L633-Q633</f>
        <v>17282.56788125</v>
      </c>
      <c r="AJ633" s="32" t="n">
        <f aca="false">L633+Q633</f>
        <v>32060</v>
      </c>
      <c r="AK633" s="56" t="s">
        <v>73</v>
      </c>
      <c r="AL633" s="56" t="s">
        <v>73</v>
      </c>
      <c r="AM633" s="56" t="n">
        <v>0</v>
      </c>
      <c r="AN633" s="32" t="n">
        <f aca="false">+AJ633-AM633</f>
        <v>32060</v>
      </c>
      <c r="AO633" s="32" t="n">
        <f aca="false">AC633-AJ633</f>
        <v>16438</v>
      </c>
      <c r="AP633" s="2" t="n">
        <v>36056</v>
      </c>
      <c r="AQ633" s="56" t="s">
        <v>73</v>
      </c>
      <c r="AR633" s="56" t="s">
        <v>73</v>
      </c>
      <c r="AS633" s="56" t="s">
        <v>73</v>
      </c>
      <c r="AX633" s="32" t="n">
        <f aca="false">+M633</f>
        <v>-12369.42</v>
      </c>
      <c r="AY633" s="32" t="n">
        <f aca="false">+N633</f>
        <v>-1350</v>
      </c>
      <c r="AZ633" s="32" t="n">
        <f aca="false">+R633</f>
        <v>-10947.1525</v>
      </c>
      <c r="BA633" s="32" t="n">
        <f aca="false">+'load Info'!S633</f>
        <v>0</v>
      </c>
      <c r="BB633" s="32" t="n">
        <f aca="false">+X633</f>
        <v>-494</v>
      </c>
      <c r="BE633" s="57" t="n">
        <f aca="false">IF(AX633&lt;0,AX633,0)</f>
        <v>-12369.42</v>
      </c>
      <c r="BF633" s="57" t="n">
        <f aca="false">IF(AY633&lt;0,AY633,0)</f>
        <v>-1350</v>
      </c>
      <c r="BG633" s="57" t="n">
        <f aca="false">IF(AZ633&lt;0,AZ633,0)</f>
        <v>-10947.1525</v>
      </c>
      <c r="BH633" s="57" t="n">
        <f aca="false">IF(BA633&lt;0,BA633,0)</f>
        <v>0</v>
      </c>
      <c r="BI633" s="57" t="n">
        <f aca="false">IF(BB633&lt;0,BB633,0)</f>
        <v>-494</v>
      </c>
      <c r="BJ633" s="32" t="n">
        <f aca="false">SUM(BE633:BI633)</f>
        <v>-25160.5725</v>
      </c>
    </row>
    <row r="634" customFormat="false" ht="12.75" hidden="false" customHeight="false" outlineLevel="0" collapsed="false">
      <c r="B634" s="9" t="n">
        <f aca="false">+MONTH(D634)</f>
        <v>9</v>
      </c>
      <c r="D634" s="2" t="n">
        <v>36057</v>
      </c>
      <c r="E634" s="62" t="n">
        <v>0</v>
      </c>
      <c r="F634" s="62" t="n">
        <v>0</v>
      </c>
      <c r="G634" s="62" t="n">
        <v>74</v>
      </c>
      <c r="H634" s="62" t="n">
        <v>80</v>
      </c>
      <c r="I634" s="50" t="n">
        <f aca="false">AVERAGE(G634:H634)</f>
        <v>77</v>
      </c>
      <c r="J634" s="37" t="s">
        <v>72</v>
      </c>
      <c r="K634" s="5" t="n">
        <v>3038</v>
      </c>
      <c r="L634" s="54" t="n">
        <v>29915</v>
      </c>
      <c r="M634" s="54" t="n">
        <v>-13317.42</v>
      </c>
      <c r="N634" s="54" t="n">
        <v>-1350</v>
      </c>
      <c r="O634" s="63"/>
      <c r="P634" s="5" t="n">
        <v>10746</v>
      </c>
      <c r="Q634" s="54" t="n">
        <v>2145</v>
      </c>
      <c r="R634" s="63" t="n">
        <v>-12100.0275</v>
      </c>
      <c r="S634" s="54" t="n">
        <v>0</v>
      </c>
      <c r="T634" s="54"/>
      <c r="U634" s="54" t="n">
        <v>-1.97743125</v>
      </c>
      <c r="V634" s="5" t="n">
        <v>15930</v>
      </c>
      <c r="W634" s="54" t="n">
        <v>10619</v>
      </c>
      <c r="X634" s="54" t="n">
        <v>-494</v>
      </c>
      <c r="Y634" s="54" t="n">
        <v>0</v>
      </c>
      <c r="Z634" s="63" t="n">
        <v>-261</v>
      </c>
      <c r="AA634" s="54" t="n">
        <v>0</v>
      </c>
      <c r="AB634" s="53" t="n">
        <f aca="false">SUM(K634:Z634)</f>
        <v>44868.57506875</v>
      </c>
      <c r="AC634" s="54" t="n">
        <v>44869</v>
      </c>
      <c r="AD634" s="54" t="n">
        <v>1161</v>
      </c>
      <c r="AE634" s="54" t="n">
        <v>12195</v>
      </c>
      <c r="AF634" s="54" t="n">
        <v>3196</v>
      </c>
      <c r="AG634" s="54" t="n">
        <v>0</v>
      </c>
      <c r="AH634" s="53" t="n">
        <f aca="false">SUM(AC634:AG634)</f>
        <v>61421</v>
      </c>
      <c r="AI634" s="55" t="n">
        <f aca="false">+AB634-L634-Q634</f>
        <v>12808.57506875</v>
      </c>
      <c r="AJ634" s="32" t="n">
        <f aca="false">L634+Q634</f>
        <v>32060</v>
      </c>
      <c r="AK634" s="56" t="s">
        <v>73</v>
      </c>
      <c r="AL634" s="56" t="s">
        <v>73</v>
      </c>
      <c r="AM634" s="56" t="n">
        <v>0</v>
      </c>
      <c r="AN634" s="32" t="n">
        <f aca="false">+AJ634-AM634</f>
        <v>32060</v>
      </c>
      <c r="AO634" s="32" t="n">
        <f aca="false">AC634-AJ634</f>
        <v>12809</v>
      </c>
      <c r="AP634" s="2" t="n">
        <v>36057</v>
      </c>
      <c r="AQ634" s="56" t="s">
        <v>73</v>
      </c>
      <c r="AR634" s="56" t="s">
        <v>73</v>
      </c>
      <c r="AS634" s="56" t="s">
        <v>73</v>
      </c>
      <c r="AX634" s="32" t="n">
        <f aca="false">+M634</f>
        <v>-13317.42</v>
      </c>
      <c r="AY634" s="32" t="n">
        <f aca="false">+N634</f>
        <v>-1350</v>
      </c>
      <c r="AZ634" s="32" t="n">
        <f aca="false">+R634</f>
        <v>-12100.0275</v>
      </c>
      <c r="BA634" s="32" t="n">
        <f aca="false">+'load Info'!S634</f>
        <v>0</v>
      </c>
      <c r="BB634" s="32" t="n">
        <f aca="false">+X634</f>
        <v>-494</v>
      </c>
      <c r="BE634" s="57" t="n">
        <f aca="false">IF(AX634&lt;0,AX634,0)</f>
        <v>-13317.42</v>
      </c>
      <c r="BF634" s="57" t="n">
        <f aca="false">IF(AY634&lt;0,AY634,0)</f>
        <v>-1350</v>
      </c>
      <c r="BG634" s="57" t="n">
        <f aca="false">IF(AZ634&lt;0,AZ634,0)</f>
        <v>-12100.0275</v>
      </c>
      <c r="BH634" s="57" t="n">
        <f aca="false">IF(BA634&lt;0,BA634,0)</f>
        <v>0</v>
      </c>
      <c r="BI634" s="57" t="n">
        <f aca="false">IF(BB634&lt;0,BB634,0)</f>
        <v>-494</v>
      </c>
      <c r="BJ634" s="32" t="n">
        <f aca="false">SUM(BE634:BI634)</f>
        <v>-27261.4475</v>
      </c>
    </row>
    <row r="635" customFormat="false" ht="12.75" hidden="false" customHeight="false" outlineLevel="0" collapsed="false">
      <c r="B635" s="9" t="n">
        <f aca="false">+MONTH(D635)</f>
        <v>9</v>
      </c>
      <c r="D635" s="2" t="n">
        <v>36058</v>
      </c>
      <c r="E635" s="62" t="n">
        <v>0</v>
      </c>
      <c r="F635" s="62" t="n">
        <v>0</v>
      </c>
      <c r="G635" s="62" t="n">
        <v>70</v>
      </c>
      <c r="H635" s="62" t="n">
        <v>80</v>
      </c>
      <c r="I635" s="50" t="n">
        <f aca="false">AVERAGE(G635:H635)</f>
        <v>75</v>
      </c>
      <c r="J635" s="37" t="s">
        <v>72</v>
      </c>
      <c r="K635" s="5" t="n">
        <v>3038</v>
      </c>
      <c r="L635" s="54" t="n">
        <v>29915</v>
      </c>
      <c r="M635" s="54" t="n">
        <v>-10722.42</v>
      </c>
      <c r="N635" s="54" t="n">
        <v>-1350</v>
      </c>
      <c r="O635" s="63"/>
      <c r="P635" s="5" t="n">
        <v>10746</v>
      </c>
      <c r="Q635" s="54" t="n">
        <v>2145</v>
      </c>
      <c r="R635" s="63" t="n">
        <v>-12126.0925</v>
      </c>
      <c r="S635" s="54" t="n">
        <v>0</v>
      </c>
      <c r="T635" s="54"/>
      <c r="U635" s="54" t="n">
        <v>-1.91226875</v>
      </c>
      <c r="V635" s="5" t="n">
        <v>15930</v>
      </c>
      <c r="W635" s="54" t="n">
        <v>10619</v>
      </c>
      <c r="X635" s="54" t="n">
        <v>-494</v>
      </c>
      <c r="Y635" s="54" t="n">
        <v>0</v>
      </c>
      <c r="Z635" s="63" t="n">
        <v>-261</v>
      </c>
      <c r="AA635" s="54" t="n">
        <v>0</v>
      </c>
      <c r="AB635" s="53" t="n">
        <f aca="false">SUM(K635:Z635)</f>
        <v>47437.57523125</v>
      </c>
      <c r="AC635" s="54" t="n">
        <v>47437</v>
      </c>
      <c r="AD635" s="54" t="n">
        <v>34629</v>
      </c>
      <c r="AE635" s="54" t="n">
        <v>42</v>
      </c>
      <c r="AF635" s="54" t="n">
        <v>1285</v>
      </c>
      <c r="AG635" s="54" t="n">
        <v>0</v>
      </c>
      <c r="AH635" s="53" t="n">
        <f aca="false">SUM(AC635:AG635)</f>
        <v>83393</v>
      </c>
      <c r="AI635" s="55" t="n">
        <f aca="false">+AB635-L635-Q635</f>
        <v>15377.57523125</v>
      </c>
      <c r="AJ635" s="32" t="n">
        <f aca="false">L635+Q635</f>
        <v>32060</v>
      </c>
      <c r="AK635" s="56" t="s">
        <v>73</v>
      </c>
      <c r="AL635" s="56" t="s">
        <v>73</v>
      </c>
      <c r="AM635" s="56" t="n">
        <v>0</v>
      </c>
      <c r="AN635" s="32" t="n">
        <f aca="false">+AJ635-AM635</f>
        <v>32060</v>
      </c>
      <c r="AO635" s="32" t="n">
        <f aca="false">AC635-AJ635</f>
        <v>15377</v>
      </c>
      <c r="AP635" s="2" t="n">
        <v>36058</v>
      </c>
      <c r="AQ635" s="56" t="s">
        <v>73</v>
      </c>
      <c r="AR635" s="56" t="s">
        <v>73</v>
      </c>
      <c r="AS635" s="56" t="s">
        <v>73</v>
      </c>
      <c r="AX635" s="32" t="n">
        <f aca="false">+M635</f>
        <v>-10722.42</v>
      </c>
      <c r="AY635" s="32" t="n">
        <f aca="false">+N635</f>
        <v>-1350</v>
      </c>
      <c r="AZ635" s="32" t="n">
        <f aca="false">+R635</f>
        <v>-12126.0925</v>
      </c>
      <c r="BA635" s="32" t="n">
        <f aca="false">+'load Info'!S635</f>
        <v>0</v>
      </c>
      <c r="BB635" s="32" t="n">
        <f aca="false">+X635</f>
        <v>-494</v>
      </c>
      <c r="BE635" s="57" t="n">
        <f aca="false">IF(AX635&lt;0,AX635,0)</f>
        <v>-10722.42</v>
      </c>
      <c r="BF635" s="57" t="n">
        <f aca="false">IF(AY635&lt;0,AY635,0)</f>
        <v>-1350</v>
      </c>
      <c r="BG635" s="57" t="n">
        <f aca="false">IF(AZ635&lt;0,AZ635,0)</f>
        <v>-12126.0925</v>
      </c>
      <c r="BH635" s="57" t="n">
        <f aca="false">IF(BA635&lt;0,BA635,0)</f>
        <v>0</v>
      </c>
      <c r="BI635" s="57" t="n">
        <f aca="false">IF(BB635&lt;0,BB635,0)</f>
        <v>-494</v>
      </c>
      <c r="BJ635" s="32" t="n">
        <f aca="false">SUM(BE635:BI635)</f>
        <v>-24692.5125</v>
      </c>
    </row>
    <row r="636" customFormat="false" ht="12.75" hidden="false" customHeight="false" outlineLevel="0" collapsed="false">
      <c r="B636" s="9" t="n">
        <f aca="false">+MONTH(D636)</f>
        <v>9</v>
      </c>
      <c r="D636" s="2" t="n">
        <v>36059</v>
      </c>
      <c r="E636" s="62" t="n">
        <v>0</v>
      </c>
      <c r="F636" s="62" t="n">
        <v>0</v>
      </c>
      <c r="G636" s="62" t="n">
        <v>68</v>
      </c>
      <c r="H636" s="62" t="n">
        <v>88</v>
      </c>
      <c r="I636" s="50" t="n">
        <f aca="false">AVERAGE(G636:H636)</f>
        <v>78</v>
      </c>
      <c r="J636" s="37" t="s">
        <v>72</v>
      </c>
      <c r="K636" s="5" t="n">
        <v>3038</v>
      </c>
      <c r="L636" s="54" t="n">
        <v>29915</v>
      </c>
      <c r="M636" s="54" t="n">
        <v>-10998.42</v>
      </c>
      <c r="N636" s="54" t="n">
        <v>-1350</v>
      </c>
      <c r="O636" s="63"/>
      <c r="P636" s="5" t="n">
        <v>10746</v>
      </c>
      <c r="Q636" s="54" t="n">
        <v>2145</v>
      </c>
      <c r="R636" s="63" t="n">
        <v>-10972.215</v>
      </c>
      <c r="S636" s="54" t="n">
        <v>0</v>
      </c>
      <c r="T636" s="54"/>
      <c r="U636" s="54" t="n">
        <v>-4.7969625</v>
      </c>
      <c r="V636" s="5" t="n">
        <v>15930</v>
      </c>
      <c r="W636" s="54" t="n">
        <v>13019</v>
      </c>
      <c r="X636" s="54" t="n">
        <v>-494</v>
      </c>
      <c r="Y636" s="54" t="n">
        <v>0</v>
      </c>
      <c r="Z636" s="63" t="n">
        <v>-285</v>
      </c>
      <c r="AA636" s="54" t="n">
        <v>0</v>
      </c>
      <c r="AB636" s="53" t="n">
        <f aca="false">SUM(K636:Z636)</f>
        <v>50688.5680375</v>
      </c>
      <c r="AC636" s="54" t="n">
        <v>49551</v>
      </c>
      <c r="AD636" s="54" t="n">
        <v>35514</v>
      </c>
      <c r="AE636" s="54" t="n">
        <v>41826</v>
      </c>
      <c r="AF636" s="54" t="n">
        <v>0</v>
      </c>
      <c r="AG636" s="54" t="n">
        <v>0</v>
      </c>
      <c r="AH636" s="53" t="n">
        <f aca="false">SUM(AC636:AG636)</f>
        <v>126891</v>
      </c>
      <c r="AI636" s="55" t="n">
        <f aca="false">+AB636-L636-Q636</f>
        <v>18628.5680375</v>
      </c>
      <c r="AJ636" s="32" t="n">
        <f aca="false">L636+Q636</f>
        <v>32060</v>
      </c>
      <c r="AK636" s="56" t="s">
        <v>73</v>
      </c>
      <c r="AL636" s="56" t="s">
        <v>73</v>
      </c>
      <c r="AM636" s="56" t="n">
        <v>0</v>
      </c>
      <c r="AN636" s="32" t="n">
        <f aca="false">+AJ636-AM636</f>
        <v>32060</v>
      </c>
      <c r="AO636" s="32" t="n">
        <f aca="false">AC636-AJ636</f>
        <v>17491</v>
      </c>
      <c r="AP636" s="2" t="n">
        <v>36059</v>
      </c>
      <c r="AQ636" s="56" t="s">
        <v>73</v>
      </c>
      <c r="AR636" s="56" t="s">
        <v>73</v>
      </c>
      <c r="AS636" s="56" t="s">
        <v>73</v>
      </c>
      <c r="AX636" s="32" t="n">
        <f aca="false">+M636</f>
        <v>-10998.42</v>
      </c>
      <c r="AY636" s="32" t="n">
        <f aca="false">+N636</f>
        <v>-1350</v>
      </c>
      <c r="AZ636" s="32" t="n">
        <f aca="false">+R636</f>
        <v>-10972.215</v>
      </c>
      <c r="BA636" s="32" t="n">
        <f aca="false">+'load Info'!S636</f>
        <v>0</v>
      </c>
      <c r="BB636" s="32" t="n">
        <f aca="false">+X636</f>
        <v>-494</v>
      </c>
      <c r="BE636" s="57" t="n">
        <f aca="false">IF(AX636&lt;0,AX636,0)</f>
        <v>-10998.42</v>
      </c>
      <c r="BF636" s="57" t="n">
        <f aca="false">IF(AY636&lt;0,AY636,0)</f>
        <v>-1350</v>
      </c>
      <c r="BG636" s="57" t="n">
        <f aca="false">IF(AZ636&lt;0,AZ636,0)</f>
        <v>-10972.215</v>
      </c>
      <c r="BH636" s="57" t="n">
        <f aca="false">IF(BA636&lt;0,BA636,0)</f>
        <v>0</v>
      </c>
      <c r="BI636" s="57" t="n">
        <f aca="false">IF(BB636&lt;0,BB636,0)</f>
        <v>-494</v>
      </c>
      <c r="BJ636" s="32" t="n">
        <f aca="false">SUM(BE636:BI636)</f>
        <v>-23814.635</v>
      </c>
    </row>
    <row r="637" customFormat="false" ht="12.75" hidden="false" customHeight="false" outlineLevel="0" collapsed="false">
      <c r="B637" s="9" t="n">
        <f aca="false">+MONTH(D637)</f>
        <v>9</v>
      </c>
      <c r="D637" s="2" t="n">
        <v>36060</v>
      </c>
      <c r="E637" s="62" t="n">
        <v>0</v>
      </c>
      <c r="F637" s="62" t="n">
        <v>0</v>
      </c>
      <c r="G637" s="62" t="n">
        <v>73</v>
      </c>
      <c r="H637" s="62" t="n">
        <v>85</v>
      </c>
      <c r="I637" s="50" t="n">
        <f aca="false">AVERAGE(G637:H637)</f>
        <v>79</v>
      </c>
      <c r="J637" s="37" t="s">
        <v>72</v>
      </c>
      <c r="K637" s="5" t="n">
        <v>3038</v>
      </c>
      <c r="L637" s="54" t="n">
        <v>29949</v>
      </c>
      <c r="M637" s="54" t="n">
        <v>-13915.76</v>
      </c>
      <c r="N637" s="54" t="n">
        <v>-1350</v>
      </c>
      <c r="O637" s="63"/>
      <c r="P637" s="5" t="n">
        <v>10746</v>
      </c>
      <c r="Q637" s="54" t="n">
        <v>2145</v>
      </c>
      <c r="R637" s="63" t="n">
        <v>-11126.6</v>
      </c>
      <c r="S637" s="54" t="n">
        <v>0</v>
      </c>
      <c r="T637" s="54"/>
      <c r="U637" s="54" t="n">
        <v>-4.411</v>
      </c>
      <c r="V637" s="5" t="n">
        <v>15930</v>
      </c>
      <c r="W637" s="54" t="n">
        <v>14400</v>
      </c>
      <c r="X637" s="54" t="n">
        <v>-494</v>
      </c>
      <c r="Y637" s="54" t="n">
        <v>0</v>
      </c>
      <c r="Z637" s="63" t="n">
        <v>-298</v>
      </c>
      <c r="AA637" s="54" t="n">
        <v>0</v>
      </c>
      <c r="AB637" s="53" t="n">
        <f aca="false">SUM(K637:Z637)</f>
        <v>49019.229</v>
      </c>
      <c r="AC637" s="54" t="n">
        <v>48571</v>
      </c>
      <c r="AD637" s="54" t="n">
        <v>31804</v>
      </c>
      <c r="AE637" s="54" t="n">
        <v>34147</v>
      </c>
      <c r="AF637" s="54" t="n">
        <v>0</v>
      </c>
      <c r="AG637" s="54" t="n">
        <v>1</v>
      </c>
      <c r="AH637" s="53" t="n">
        <f aca="false">SUM(AC637:AG637)</f>
        <v>114523</v>
      </c>
      <c r="AI637" s="55" t="n">
        <f aca="false">+AB637-L637-Q637</f>
        <v>16925.229</v>
      </c>
      <c r="AJ637" s="32" t="n">
        <f aca="false">L637+Q637</f>
        <v>32094</v>
      </c>
      <c r="AK637" s="56" t="s">
        <v>73</v>
      </c>
      <c r="AL637" s="56" t="s">
        <v>73</v>
      </c>
      <c r="AM637" s="56" t="n">
        <v>0</v>
      </c>
      <c r="AN637" s="32" t="n">
        <f aca="false">+AJ637-AM637</f>
        <v>32094</v>
      </c>
      <c r="AO637" s="32" t="n">
        <f aca="false">AC637-AJ637</f>
        <v>16477</v>
      </c>
      <c r="AP637" s="2" t="n">
        <v>36060</v>
      </c>
      <c r="AQ637" s="56" t="s">
        <v>73</v>
      </c>
      <c r="AR637" s="56" t="s">
        <v>73</v>
      </c>
      <c r="AS637" s="56" t="s">
        <v>73</v>
      </c>
      <c r="AX637" s="32" t="n">
        <f aca="false">+M637</f>
        <v>-13915.76</v>
      </c>
      <c r="AY637" s="32" t="n">
        <f aca="false">+N637</f>
        <v>-1350</v>
      </c>
      <c r="AZ637" s="32" t="n">
        <f aca="false">+R637</f>
        <v>-11126.6</v>
      </c>
      <c r="BA637" s="32" t="n">
        <f aca="false">+'load Info'!S637</f>
        <v>0</v>
      </c>
      <c r="BB637" s="32" t="n">
        <f aca="false">+X637</f>
        <v>-494</v>
      </c>
      <c r="BE637" s="57" t="n">
        <f aca="false">IF(AX637&lt;0,AX637,0)</f>
        <v>-13915.76</v>
      </c>
      <c r="BF637" s="57" t="n">
        <f aca="false">IF(AY637&lt;0,AY637,0)</f>
        <v>-1350</v>
      </c>
      <c r="BG637" s="57" t="n">
        <f aca="false">IF(AZ637&lt;0,AZ637,0)</f>
        <v>-11126.6</v>
      </c>
      <c r="BH637" s="57" t="n">
        <f aca="false">IF(BA637&lt;0,BA637,0)</f>
        <v>0</v>
      </c>
      <c r="BI637" s="57" t="n">
        <f aca="false">IF(BB637&lt;0,BB637,0)</f>
        <v>-494</v>
      </c>
      <c r="BJ637" s="32" t="n">
        <f aca="false">SUM(BE637:BI637)</f>
        <v>-26886.36</v>
      </c>
    </row>
    <row r="638" customFormat="false" ht="12.75" hidden="false" customHeight="false" outlineLevel="0" collapsed="false">
      <c r="B638" s="9" t="n">
        <f aca="false">+MONTH(D638)</f>
        <v>9</v>
      </c>
      <c r="D638" s="2" t="n">
        <v>36061</v>
      </c>
      <c r="E638" s="62" t="n">
        <v>0</v>
      </c>
      <c r="F638" s="62" t="n">
        <v>0</v>
      </c>
      <c r="G638" s="62" t="n">
        <v>62</v>
      </c>
      <c r="H638" s="62" t="n">
        <v>74</v>
      </c>
      <c r="I638" s="50" t="n">
        <f aca="false">AVERAGE(G638:H638)</f>
        <v>68</v>
      </c>
      <c r="J638" s="37" t="s">
        <v>72</v>
      </c>
      <c r="K638" s="5" t="n">
        <v>3038</v>
      </c>
      <c r="L638" s="54" t="n">
        <v>29949</v>
      </c>
      <c r="M638" s="54" t="n">
        <v>-9084.17</v>
      </c>
      <c r="N638" s="54" t="n">
        <v>-1350</v>
      </c>
      <c r="O638" s="63"/>
      <c r="P638" s="5" t="n">
        <v>10746</v>
      </c>
      <c r="Q638" s="54" t="n">
        <v>2145</v>
      </c>
      <c r="R638" s="63" t="n">
        <v>-10867.955</v>
      </c>
      <c r="S638" s="54" t="n">
        <v>0</v>
      </c>
      <c r="T638" s="54"/>
      <c r="U638" s="54" t="n">
        <v>-5.0576125</v>
      </c>
      <c r="V638" s="5" t="n">
        <v>15930</v>
      </c>
      <c r="W638" s="54" t="n">
        <v>14400</v>
      </c>
      <c r="X638" s="54" t="n">
        <v>-494</v>
      </c>
      <c r="Y638" s="54" t="n">
        <v>0</v>
      </c>
      <c r="Z638" s="63" t="n">
        <v>-298</v>
      </c>
      <c r="AA638" s="54" t="n">
        <v>0</v>
      </c>
      <c r="AB638" s="53" t="n">
        <f aca="false">SUM(K638:Z638)</f>
        <v>54108.8173875</v>
      </c>
      <c r="AC638" s="54" t="n">
        <v>53570</v>
      </c>
      <c r="AD638" s="54" t="n">
        <v>0</v>
      </c>
      <c r="AE638" s="54" t="n">
        <v>47</v>
      </c>
      <c r="AF638" s="54" t="n">
        <v>0</v>
      </c>
      <c r="AG638" s="54" t="n">
        <v>2</v>
      </c>
      <c r="AH638" s="53" t="n">
        <f aca="false">SUM(AC638:AG638)</f>
        <v>53619</v>
      </c>
      <c r="AI638" s="55" t="n">
        <f aca="false">+AB638-L638-Q638</f>
        <v>22014.8173875</v>
      </c>
      <c r="AJ638" s="32" t="n">
        <f aca="false">L638+Q638</f>
        <v>32094</v>
      </c>
      <c r="AK638" s="56" t="s">
        <v>73</v>
      </c>
      <c r="AL638" s="56" t="s">
        <v>73</v>
      </c>
      <c r="AM638" s="56" t="n">
        <v>0</v>
      </c>
      <c r="AN638" s="32" t="n">
        <f aca="false">+AJ638-AM638</f>
        <v>32094</v>
      </c>
      <c r="AO638" s="32" t="n">
        <f aca="false">AC638-AJ638</f>
        <v>21476</v>
      </c>
      <c r="AP638" s="2" t="n">
        <v>36061</v>
      </c>
      <c r="AQ638" s="56" t="s">
        <v>73</v>
      </c>
      <c r="AR638" s="56" t="s">
        <v>73</v>
      </c>
      <c r="AS638" s="56" t="s">
        <v>73</v>
      </c>
      <c r="AX638" s="32" t="n">
        <f aca="false">+M638</f>
        <v>-9084.17</v>
      </c>
      <c r="AY638" s="32" t="n">
        <f aca="false">+N638</f>
        <v>-1350</v>
      </c>
      <c r="AZ638" s="32" t="n">
        <f aca="false">+R638</f>
        <v>-10867.955</v>
      </c>
      <c r="BA638" s="32" t="n">
        <f aca="false">+'load Info'!S638</f>
        <v>0</v>
      </c>
      <c r="BB638" s="32" t="n">
        <f aca="false">+X638</f>
        <v>-494</v>
      </c>
      <c r="BE638" s="57" t="n">
        <f aca="false">IF(AX638&lt;0,AX638,0)</f>
        <v>-9084.17</v>
      </c>
      <c r="BF638" s="57" t="n">
        <f aca="false">IF(AY638&lt;0,AY638,0)</f>
        <v>-1350</v>
      </c>
      <c r="BG638" s="57" t="n">
        <f aca="false">IF(AZ638&lt;0,AZ638,0)</f>
        <v>-10867.955</v>
      </c>
      <c r="BH638" s="57" t="n">
        <f aca="false">IF(BA638&lt;0,BA638,0)</f>
        <v>0</v>
      </c>
      <c r="BI638" s="57" t="n">
        <f aca="false">IF(BB638&lt;0,BB638,0)</f>
        <v>-494</v>
      </c>
      <c r="BJ638" s="32" t="n">
        <f aca="false">SUM(BE638:BI638)</f>
        <v>-21796.125</v>
      </c>
    </row>
    <row r="639" customFormat="false" ht="12.75" hidden="false" customHeight="false" outlineLevel="0" collapsed="false">
      <c r="B639" s="9" t="n">
        <f aca="false">+MONTH(D639)</f>
        <v>9</v>
      </c>
      <c r="D639" s="2" t="n">
        <v>36062</v>
      </c>
      <c r="E639" s="62" t="n">
        <v>2</v>
      </c>
      <c r="F639" s="62" t="n">
        <v>0</v>
      </c>
      <c r="G639" s="62" t="n">
        <v>53</v>
      </c>
      <c r="H639" s="62" t="n">
        <v>73</v>
      </c>
      <c r="I639" s="50" t="n">
        <f aca="false">AVERAGE(G639:H639)</f>
        <v>63</v>
      </c>
      <c r="J639" s="37" t="s">
        <v>72</v>
      </c>
      <c r="K639" s="5" t="n">
        <v>3038</v>
      </c>
      <c r="L639" s="54" t="n">
        <v>29990</v>
      </c>
      <c r="M639" s="54" t="n">
        <v>-5608.17</v>
      </c>
      <c r="N639" s="54" t="n">
        <v>-3244</v>
      </c>
      <c r="O639" s="63"/>
      <c r="P639" s="5" t="n">
        <v>10746</v>
      </c>
      <c r="Q639" s="54" t="n">
        <v>2145</v>
      </c>
      <c r="R639" s="63" t="n">
        <v>-10963.1925</v>
      </c>
      <c r="S639" s="54" t="n">
        <v>0</v>
      </c>
      <c r="T639" s="54"/>
      <c r="U639" s="54" t="n">
        <v>-4.81951875</v>
      </c>
      <c r="V639" s="5" t="n">
        <v>15930</v>
      </c>
      <c r="W639" s="54" t="n">
        <v>14400</v>
      </c>
      <c r="X639" s="54" t="n">
        <v>-494</v>
      </c>
      <c r="Y639" s="54" t="n">
        <v>0</v>
      </c>
      <c r="Z639" s="63" t="n">
        <v>-298</v>
      </c>
      <c r="AA639" s="54" t="n">
        <v>0</v>
      </c>
      <c r="AB639" s="53" t="n">
        <f aca="false">SUM(K639:Z639)</f>
        <v>55636.81798125</v>
      </c>
      <c r="AC639" s="54" t="n">
        <v>54632</v>
      </c>
      <c r="AD639" s="54" t="n">
        <v>0</v>
      </c>
      <c r="AE639" s="54" t="n">
        <v>59</v>
      </c>
      <c r="AF639" s="54" t="n">
        <v>0</v>
      </c>
      <c r="AG639" s="54" t="n">
        <v>0</v>
      </c>
      <c r="AH639" s="53" t="n">
        <f aca="false">SUM(AC639:AG639)</f>
        <v>54691</v>
      </c>
      <c r="AI639" s="55" t="n">
        <f aca="false">+AB639-L639-Q639</f>
        <v>23501.81798125</v>
      </c>
      <c r="AJ639" s="32" t="n">
        <f aca="false">L639+Q639</f>
        <v>32135</v>
      </c>
      <c r="AK639" s="56" t="s">
        <v>73</v>
      </c>
      <c r="AL639" s="56" t="s">
        <v>73</v>
      </c>
      <c r="AM639" s="56" t="n">
        <v>0</v>
      </c>
      <c r="AN639" s="32" t="n">
        <f aca="false">+AJ639-AM639</f>
        <v>32135</v>
      </c>
      <c r="AO639" s="32" t="n">
        <f aca="false">AC639-AJ639</f>
        <v>22497</v>
      </c>
      <c r="AP639" s="2" t="n">
        <v>36062</v>
      </c>
      <c r="AQ639" s="56" t="s">
        <v>73</v>
      </c>
      <c r="AR639" s="56" t="s">
        <v>73</v>
      </c>
      <c r="AS639" s="56" t="s">
        <v>73</v>
      </c>
      <c r="AX639" s="32" t="n">
        <f aca="false">+M639</f>
        <v>-5608.17</v>
      </c>
      <c r="AY639" s="32" t="n">
        <f aca="false">+N639</f>
        <v>-3244</v>
      </c>
      <c r="AZ639" s="32" t="n">
        <f aca="false">+R639</f>
        <v>-10963.1925</v>
      </c>
      <c r="BA639" s="32" t="n">
        <f aca="false">+'load Info'!S639</f>
        <v>0</v>
      </c>
      <c r="BB639" s="32" t="n">
        <f aca="false">+X639</f>
        <v>-494</v>
      </c>
      <c r="BE639" s="57" t="n">
        <f aca="false">IF(AX639&lt;0,AX639,0)</f>
        <v>-5608.17</v>
      </c>
      <c r="BF639" s="57" t="n">
        <f aca="false">IF(AY639&lt;0,AY639,0)</f>
        <v>-3244</v>
      </c>
      <c r="BG639" s="57" t="n">
        <f aca="false">IF(AZ639&lt;0,AZ639,0)</f>
        <v>-10963.1925</v>
      </c>
      <c r="BH639" s="57" t="n">
        <f aca="false">IF(BA639&lt;0,BA639,0)</f>
        <v>0</v>
      </c>
      <c r="BI639" s="57" t="n">
        <f aca="false">IF(BB639&lt;0,BB639,0)</f>
        <v>-494</v>
      </c>
      <c r="BJ639" s="32" t="n">
        <f aca="false">SUM(BE639:BI639)</f>
        <v>-20309.3625</v>
      </c>
    </row>
    <row r="640" customFormat="false" ht="12.75" hidden="false" customHeight="false" outlineLevel="0" collapsed="false">
      <c r="B640" s="9" t="n">
        <f aca="false">+MONTH(D640)</f>
        <v>9</v>
      </c>
      <c r="D640" s="2" t="n">
        <v>36063</v>
      </c>
      <c r="E640" s="62" t="n">
        <v>0</v>
      </c>
      <c r="F640" s="62" t="n">
        <v>0</v>
      </c>
      <c r="G640" s="62" t="n">
        <v>58</v>
      </c>
      <c r="H640" s="62" t="n">
        <v>82</v>
      </c>
      <c r="I640" s="50" t="n">
        <f aca="false">AVERAGE(G640:H640)</f>
        <v>70</v>
      </c>
      <c r="J640" s="37" t="s">
        <v>72</v>
      </c>
      <c r="K640" s="5" t="n">
        <v>3038</v>
      </c>
      <c r="L640" s="54" t="n">
        <v>29956</v>
      </c>
      <c r="M640" s="54" t="n">
        <v>-11184.17</v>
      </c>
      <c r="N640" s="54" t="n">
        <v>-3244</v>
      </c>
      <c r="O640" s="63"/>
      <c r="P640" s="5" t="n">
        <v>10746</v>
      </c>
      <c r="Q640" s="54" t="n">
        <v>2145</v>
      </c>
      <c r="R640" s="63" t="n">
        <v>-11084.495</v>
      </c>
      <c r="S640" s="54" t="n">
        <v>0</v>
      </c>
      <c r="T640" s="54"/>
      <c r="U640" s="54" t="n">
        <v>-4.5162625</v>
      </c>
      <c r="V640" s="5" t="n">
        <v>15930</v>
      </c>
      <c r="W640" s="54" t="n">
        <v>14400</v>
      </c>
      <c r="X640" s="54" t="n">
        <v>-494</v>
      </c>
      <c r="Y640" s="54" t="n">
        <v>0</v>
      </c>
      <c r="Z640" s="63" t="n">
        <v>-298</v>
      </c>
      <c r="AA640" s="54" t="n">
        <v>0</v>
      </c>
      <c r="AB640" s="53" t="n">
        <f aca="false">SUM(K640:Z640)</f>
        <v>49905.8187375</v>
      </c>
      <c r="AC640" s="54" t="n">
        <v>48905</v>
      </c>
      <c r="AD640" s="54" t="n">
        <v>1400</v>
      </c>
      <c r="AE640" s="54" t="n">
        <v>44</v>
      </c>
      <c r="AF640" s="54" t="n">
        <v>0</v>
      </c>
      <c r="AG640" s="54" t="n">
        <v>0</v>
      </c>
      <c r="AH640" s="53" t="n">
        <f aca="false">SUM(AC640:AG640)</f>
        <v>50349</v>
      </c>
      <c r="AI640" s="55" t="n">
        <f aca="false">+AB640-L640-Q640</f>
        <v>17804.8187375</v>
      </c>
      <c r="AJ640" s="32" t="n">
        <f aca="false">L640+Q640</f>
        <v>32101</v>
      </c>
      <c r="AK640" s="56" t="s">
        <v>73</v>
      </c>
      <c r="AL640" s="56" t="s">
        <v>73</v>
      </c>
      <c r="AM640" s="56" t="n">
        <v>0</v>
      </c>
      <c r="AN640" s="32" t="n">
        <f aca="false">+AJ640-AM640</f>
        <v>32101</v>
      </c>
      <c r="AO640" s="32" t="n">
        <f aca="false">AC640-AJ640</f>
        <v>16804</v>
      </c>
      <c r="AP640" s="2" t="n">
        <v>36063</v>
      </c>
      <c r="AQ640" s="56" t="s">
        <v>73</v>
      </c>
      <c r="AR640" s="56" t="s">
        <v>73</v>
      </c>
      <c r="AS640" s="56" t="s">
        <v>73</v>
      </c>
      <c r="AX640" s="32" t="n">
        <f aca="false">+M640</f>
        <v>-11184.17</v>
      </c>
      <c r="AY640" s="32" t="n">
        <f aca="false">+N640</f>
        <v>-3244</v>
      </c>
      <c r="AZ640" s="32" t="n">
        <f aca="false">+R640</f>
        <v>-11084.495</v>
      </c>
      <c r="BA640" s="32" t="n">
        <f aca="false">+'load Info'!S640</f>
        <v>0</v>
      </c>
      <c r="BB640" s="32" t="n">
        <f aca="false">+X640</f>
        <v>-494</v>
      </c>
      <c r="BE640" s="57" t="n">
        <f aca="false">IF(AX640&lt;0,AX640,0)</f>
        <v>-11184.17</v>
      </c>
      <c r="BF640" s="57" t="n">
        <f aca="false">IF(AY640&lt;0,AY640,0)</f>
        <v>-3244</v>
      </c>
      <c r="BG640" s="57" t="n">
        <f aca="false">IF(AZ640&lt;0,AZ640,0)</f>
        <v>-11084.495</v>
      </c>
      <c r="BH640" s="57" t="n">
        <f aca="false">IF(BA640&lt;0,BA640,0)</f>
        <v>0</v>
      </c>
      <c r="BI640" s="57" t="n">
        <f aca="false">IF(BB640&lt;0,BB640,0)</f>
        <v>-494</v>
      </c>
      <c r="BJ640" s="32" t="n">
        <f aca="false">SUM(BE640:BI640)</f>
        <v>-26006.665</v>
      </c>
    </row>
    <row r="641" customFormat="false" ht="12.75" hidden="false" customHeight="false" outlineLevel="0" collapsed="false">
      <c r="B641" s="9" t="n">
        <f aca="false">+MONTH(D641)</f>
        <v>9</v>
      </c>
      <c r="D641" s="2" t="n">
        <v>36064</v>
      </c>
      <c r="E641" s="62" t="n">
        <v>0</v>
      </c>
      <c r="F641" s="62" t="n">
        <v>0</v>
      </c>
      <c r="G641" s="62" t="n">
        <v>66</v>
      </c>
      <c r="H641" s="62" t="n">
        <v>87</v>
      </c>
      <c r="I641" s="50" t="n">
        <f aca="false">AVERAGE(G641:H641)</f>
        <v>76.5</v>
      </c>
      <c r="J641" s="37" t="s">
        <v>72</v>
      </c>
      <c r="K641" s="5" t="n">
        <v>3038</v>
      </c>
      <c r="L641" s="54" t="n">
        <v>29956</v>
      </c>
      <c r="M641" s="54" t="n">
        <v>-17485.17</v>
      </c>
      <c r="N641" s="54" t="n">
        <v>-3244</v>
      </c>
      <c r="O641" s="63"/>
      <c r="P641" s="5" t="n">
        <v>10746</v>
      </c>
      <c r="Q641" s="54" t="n">
        <v>2145</v>
      </c>
      <c r="R641" s="63" t="n">
        <v>-12112.0575</v>
      </c>
      <c r="S641" s="54" t="n">
        <v>0</v>
      </c>
      <c r="T641" s="54"/>
      <c r="U641" s="54" t="n">
        <v>-1.94735625</v>
      </c>
      <c r="V641" s="5" t="n">
        <v>15930</v>
      </c>
      <c r="W641" s="54" t="n">
        <v>14400</v>
      </c>
      <c r="X641" s="54" t="n">
        <v>-494</v>
      </c>
      <c r="Y641" s="54" t="n">
        <v>0</v>
      </c>
      <c r="Z641" s="63" t="n">
        <v>-298</v>
      </c>
      <c r="AA641" s="54" t="n">
        <v>0</v>
      </c>
      <c r="AB641" s="53" t="n">
        <f aca="false">SUM(K641:Z641)</f>
        <v>42579.82514375</v>
      </c>
      <c r="AC641" s="54" t="n">
        <v>42580</v>
      </c>
      <c r="AD641" s="54" t="n">
        <v>38404</v>
      </c>
      <c r="AE641" s="54" t="n">
        <v>28496</v>
      </c>
      <c r="AF641" s="54" t="n">
        <v>0</v>
      </c>
      <c r="AG641" s="54" t="n">
        <v>0</v>
      </c>
      <c r="AH641" s="53" t="n">
        <f aca="false">SUM(AC641:AG641)</f>
        <v>109480</v>
      </c>
      <c r="AI641" s="55" t="n">
        <f aca="false">+AB641-L641-Q641</f>
        <v>10478.82514375</v>
      </c>
      <c r="AJ641" s="32" t="n">
        <f aca="false">L641+Q641</f>
        <v>32101</v>
      </c>
      <c r="AK641" s="56" t="s">
        <v>73</v>
      </c>
      <c r="AL641" s="56" t="s">
        <v>73</v>
      </c>
      <c r="AM641" s="56" t="n">
        <v>0</v>
      </c>
      <c r="AN641" s="32" t="n">
        <f aca="false">+AJ641-AM641</f>
        <v>32101</v>
      </c>
      <c r="AO641" s="32" t="n">
        <f aca="false">AC641-AJ641</f>
        <v>10479</v>
      </c>
      <c r="AP641" s="2" t="n">
        <v>36064</v>
      </c>
      <c r="AQ641" s="56" t="s">
        <v>73</v>
      </c>
      <c r="AR641" s="56" t="s">
        <v>73</v>
      </c>
      <c r="AS641" s="56" t="s">
        <v>73</v>
      </c>
      <c r="AX641" s="32" t="n">
        <f aca="false">+M641</f>
        <v>-17485.17</v>
      </c>
      <c r="AY641" s="32" t="n">
        <f aca="false">+N641</f>
        <v>-3244</v>
      </c>
      <c r="AZ641" s="32" t="n">
        <f aca="false">+R641</f>
        <v>-12112.0575</v>
      </c>
      <c r="BA641" s="32" t="n">
        <f aca="false">+'load Info'!S641</f>
        <v>0</v>
      </c>
      <c r="BB641" s="32" t="n">
        <f aca="false">+X641</f>
        <v>-494</v>
      </c>
      <c r="BE641" s="57" t="n">
        <f aca="false">IF(AX641&lt;0,AX641,0)</f>
        <v>-17485.17</v>
      </c>
      <c r="BF641" s="57" t="n">
        <f aca="false">IF(AY641&lt;0,AY641,0)</f>
        <v>-3244</v>
      </c>
      <c r="BG641" s="57" t="n">
        <f aca="false">IF(AZ641&lt;0,AZ641,0)</f>
        <v>-12112.0575</v>
      </c>
      <c r="BH641" s="57" t="n">
        <f aca="false">IF(BA641&lt;0,BA641,0)</f>
        <v>0</v>
      </c>
      <c r="BI641" s="57" t="n">
        <f aca="false">IF(BB641&lt;0,BB641,0)</f>
        <v>-494</v>
      </c>
      <c r="BJ641" s="32" t="n">
        <f aca="false">SUM(BE641:BI641)</f>
        <v>-33335.2275</v>
      </c>
    </row>
    <row r="642" customFormat="false" ht="12.75" hidden="false" customHeight="false" outlineLevel="0" collapsed="false">
      <c r="B642" s="9" t="n">
        <f aca="false">+MONTH(D642)</f>
        <v>9</v>
      </c>
      <c r="D642" s="2" t="n">
        <v>36065</v>
      </c>
      <c r="E642" s="62" t="n">
        <v>0</v>
      </c>
      <c r="F642" s="62" t="n">
        <v>0</v>
      </c>
      <c r="G642" s="62" t="n">
        <v>69</v>
      </c>
      <c r="H642" s="62" t="n">
        <v>92</v>
      </c>
      <c r="I642" s="50" t="n">
        <f aca="false">AVERAGE(G642:H642)</f>
        <v>80.5</v>
      </c>
      <c r="J642" s="37" t="s">
        <v>72</v>
      </c>
      <c r="K642" s="5" t="n">
        <v>3038</v>
      </c>
      <c r="L642" s="54" t="n">
        <v>29956</v>
      </c>
      <c r="M642" s="54" t="n">
        <v>-13583.17</v>
      </c>
      <c r="N642" s="54" t="n">
        <v>-3244</v>
      </c>
      <c r="O642" s="63"/>
      <c r="P642" s="5" t="n">
        <v>10746</v>
      </c>
      <c r="Q642" s="54" t="n">
        <v>2145</v>
      </c>
      <c r="R642" s="63" t="n">
        <v>-12124.0875</v>
      </c>
      <c r="S642" s="54" t="n">
        <v>0</v>
      </c>
      <c r="T642" s="54"/>
      <c r="U642" s="54" t="n">
        <v>-1.91728125</v>
      </c>
      <c r="V642" s="5" t="n">
        <v>15930</v>
      </c>
      <c r="W642" s="54" t="n">
        <v>14400</v>
      </c>
      <c r="X642" s="54" t="n">
        <v>-494</v>
      </c>
      <c r="Y642" s="54" t="n">
        <v>0</v>
      </c>
      <c r="Z642" s="63" t="n">
        <v>-298</v>
      </c>
      <c r="AA642" s="54" t="n">
        <v>0</v>
      </c>
      <c r="AB642" s="53" t="n">
        <f aca="false">SUM(K642:Z642)</f>
        <v>46469.82521875</v>
      </c>
      <c r="AC642" s="54" t="n">
        <v>46470</v>
      </c>
      <c r="AD642" s="54" t="n">
        <v>72561</v>
      </c>
      <c r="AE642" s="54" t="n">
        <v>34022</v>
      </c>
      <c r="AF642" s="54" t="n">
        <v>0</v>
      </c>
      <c r="AG642" s="54" t="n">
        <v>0</v>
      </c>
      <c r="AH642" s="53" t="n">
        <f aca="false">SUM(AC642:AG642)</f>
        <v>153053</v>
      </c>
      <c r="AI642" s="55" t="n">
        <f aca="false">+AB642-L642-Q642</f>
        <v>14368.82521875</v>
      </c>
      <c r="AJ642" s="32" t="n">
        <f aca="false">L642+Q642</f>
        <v>32101</v>
      </c>
      <c r="AK642" s="56" t="s">
        <v>73</v>
      </c>
      <c r="AL642" s="56" t="s">
        <v>73</v>
      </c>
      <c r="AM642" s="56" t="n">
        <v>0</v>
      </c>
      <c r="AN642" s="32" t="n">
        <f aca="false">+AJ642-AM642</f>
        <v>32101</v>
      </c>
      <c r="AO642" s="32" t="n">
        <f aca="false">AC642-AJ642</f>
        <v>14369</v>
      </c>
      <c r="AP642" s="2" t="n">
        <v>36065</v>
      </c>
      <c r="AQ642" s="56" t="s">
        <v>73</v>
      </c>
      <c r="AR642" s="56" t="s">
        <v>73</v>
      </c>
      <c r="AS642" s="56" t="s">
        <v>73</v>
      </c>
      <c r="AX642" s="32" t="n">
        <f aca="false">+M642</f>
        <v>-13583.17</v>
      </c>
      <c r="AY642" s="32" t="n">
        <f aca="false">+N642</f>
        <v>-3244</v>
      </c>
      <c r="AZ642" s="32" t="n">
        <f aca="false">+R642</f>
        <v>-12124.0875</v>
      </c>
      <c r="BA642" s="32" t="n">
        <f aca="false">+'load Info'!S642</f>
        <v>0</v>
      </c>
      <c r="BB642" s="32" t="n">
        <f aca="false">+X642</f>
        <v>-494</v>
      </c>
      <c r="BE642" s="57" t="n">
        <f aca="false">IF(AX642&lt;0,AX642,0)</f>
        <v>-13583.17</v>
      </c>
      <c r="BF642" s="57" t="n">
        <f aca="false">IF(AY642&lt;0,AY642,0)</f>
        <v>-3244</v>
      </c>
      <c r="BG642" s="57" t="n">
        <f aca="false">IF(AZ642&lt;0,AZ642,0)</f>
        <v>-12124.0875</v>
      </c>
      <c r="BH642" s="57" t="n">
        <f aca="false">IF(BA642&lt;0,BA642,0)</f>
        <v>0</v>
      </c>
      <c r="BI642" s="57" t="n">
        <f aca="false">IF(BB642&lt;0,BB642,0)</f>
        <v>-494</v>
      </c>
      <c r="BJ642" s="32" t="n">
        <f aca="false">SUM(BE642:BI642)</f>
        <v>-29445.2575</v>
      </c>
    </row>
    <row r="643" customFormat="false" ht="12.75" hidden="false" customHeight="false" outlineLevel="0" collapsed="false">
      <c r="B643" s="9" t="n">
        <f aca="false">+MONTH(D643)</f>
        <v>9</v>
      </c>
      <c r="D643" s="2" t="n">
        <v>36066</v>
      </c>
      <c r="E643" s="62" t="n">
        <v>0</v>
      </c>
      <c r="F643" s="62" t="n">
        <v>0</v>
      </c>
      <c r="G643" s="62" t="n">
        <v>73</v>
      </c>
      <c r="H643" s="62" t="n">
        <v>88</v>
      </c>
      <c r="I643" s="50" t="n">
        <f aca="false">AVERAGE(G643:H643)</f>
        <v>80.5</v>
      </c>
      <c r="J643" s="37" t="s">
        <v>72</v>
      </c>
      <c r="K643" s="5" t="n">
        <v>3038</v>
      </c>
      <c r="L643" s="54" t="n">
        <v>31016</v>
      </c>
      <c r="M643" s="54" t="n">
        <v>-4768.17</v>
      </c>
      <c r="N643" s="54" t="n">
        <v>-3244</v>
      </c>
      <c r="O643" s="63"/>
      <c r="P643" s="5" t="n">
        <v>10746</v>
      </c>
      <c r="Q643" s="54" t="n">
        <v>2145</v>
      </c>
      <c r="R643" s="63" t="n">
        <v>-11068.455</v>
      </c>
      <c r="S643" s="54" t="n">
        <v>0</v>
      </c>
      <c r="T643" s="54"/>
      <c r="U643" s="54" t="n">
        <v>-4.5563625</v>
      </c>
      <c r="V643" s="5" t="n">
        <v>15930</v>
      </c>
      <c r="W643" s="54" t="n">
        <v>14400</v>
      </c>
      <c r="X643" s="54" t="n">
        <v>-494</v>
      </c>
      <c r="Y643" s="54" t="n">
        <v>0</v>
      </c>
      <c r="Z643" s="63" t="n">
        <v>-298</v>
      </c>
      <c r="AA643" s="54" t="n">
        <v>0</v>
      </c>
      <c r="AB643" s="53" t="n">
        <f aca="false">SUM(K643:Z643)</f>
        <v>57397.8186375</v>
      </c>
      <c r="AC643" s="54" t="n">
        <v>57549</v>
      </c>
      <c r="AD643" s="54" t="n">
        <v>68240</v>
      </c>
      <c r="AE643" s="54" t="n">
        <v>38338</v>
      </c>
      <c r="AF643" s="54" t="n">
        <v>0</v>
      </c>
      <c r="AG643" s="54" t="n">
        <v>0</v>
      </c>
      <c r="AH643" s="53" t="n">
        <f aca="false">SUM(AC643:AG643)</f>
        <v>164127</v>
      </c>
      <c r="AI643" s="55" t="n">
        <f aca="false">+AB643-L643-Q643</f>
        <v>24236.8186375</v>
      </c>
      <c r="AJ643" s="32" t="n">
        <f aca="false">L643+Q643</f>
        <v>33161</v>
      </c>
      <c r="AK643" s="56" t="s">
        <v>73</v>
      </c>
      <c r="AL643" s="56" t="s">
        <v>73</v>
      </c>
      <c r="AM643" s="56" t="n">
        <v>0</v>
      </c>
      <c r="AN643" s="32" t="n">
        <f aca="false">+AJ643-AM643</f>
        <v>33161</v>
      </c>
      <c r="AO643" s="32" t="n">
        <f aca="false">AC643-AJ643</f>
        <v>24388</v>
      </c>
      <c r="AP643" s="2" t="n">
        <v>36066</v>
      </c>
      <c r="AQ643" s="56" t="s">
        <v>73</v>
      </c>
      <c r="AR643" s="56" t="s">
        <v>73</v>
      </c>
      <c r="AS643" s="56" t="s">
        <v>73</v>
      </c>
      <c r="AX643" s="32" t="n">
        <f aca="false">+M643</f>
        <v>-4768.17</v>
      </c>
      <c r="AY643" s="32" t="n">
        <f aca="false">+N643</f>
        <v>-3244</v>
      </c>
      <c r="AZ643" s="32" t="n">
        <f aca="false">+R643</f>
        <v>-11068.455</v>
      </c>
      <c r="BA643" s="32" t="n">
        <f aca="false">+'load Info'!S643</f>
        <v>0</v>
      </c>
      <c r="BB643" s="32" t="n">
        <f aca="false">+X643</f>
        <v>-494</v>
      </c>
      <c r="BE643" s="57" t="n">
        <f aca="false">IF(AX643&lt;0,AX643,0)</f>
        <v>-4768.17</v>
      </c>
      <c r="BF643" s="57" t="n">
        <f aca="false">IF(AY643&lt;0,AY643,0)</f>
        <v>-3244</v>
      </c>
      <c r="BG643" s="57" t="n">
        <f aca="false">IF(AZ643&lt;0,AZ643,0)</f>
        <v>-11068.455</v>
      </c>
      <c r="BH643" s="57" t="n">
        <f aca="false">IF(BA643&lt;0,BA643,0)</f>
        <v>0</v>
      </c>
      <c r="BI643" s="57" t="n">
        <f aca="false">IF(BB643&lt;0,BB643,0)</f>
        <v>-494</v>
      </c>
      <c r="BJ643" s="32" t="n">
        <f aca="false">SUM(BE643:BI643)</f>
        <v>-19574.625</v>
      </c>
    </row>
    <row r="644" customFormat="false" ht="12.75" hidden="false" customHeight="false" outlineLevel="0" collapsed="false">
      <c r="B644" s="9" t="n">
        <f aca="false">+MONTH(D644)</f>
        <v>9</v>
      </c>
      <c r="D644" s="2" t="n">
        <v>36067</v>
      </c>
      <c r="E644" s="62" t="n">
        <v>0</v>
      </c>
      <c r="F644" s="62" t="n">
        <v>0</v>
      </c>
      <c r="G644" s="62" t="n">
        <v>71</v>
      </c>
      <c r="H644" s="62" t="n">
        <v>78</v>
      </c>
      <c r="I644" s="50" t="n">
        <f aca="false">AVERAGE(G644:H644)</f>
        <v>74.5</v>
      </c>
      <c r="J644" s="37" t="s">
        <v>72</v>
      </c>
      <c r="K644" s="5" t="n">
        <v>3038</v>
      </c>
      <c r="L644" s="54" t="n">
        <v>32358</v>
      </c>
      <c r="M644" s="54" t="n">
        <v>-11429.17</v>
      </c>
      <c r="N644" s="54" t="n">
        <v>-3244</v>
      </c>
      <c r="O644" s="63"/>
      <c r="P644" s="5" t="n">
        <v>10746</v>
      </c>
      <c r="Q644" s="54" t="n">
        <v>2145</v>
      </c>
      <c r="R644" s="63" t="n">
        <v>-10985.2475</v>
      </c>
      <c r="S644" s="54" t="n">
        <v>0</v>
      </c>
      <c r="T644" s="54"/>
      <c r="U644" s="54" t="n">
        <v>-4.76438125</v>
      </c>
      <c r="V644" s="5" t="n">
        <v>15930</v>
      </c>
      <c r="W644" s="54" t="n">
        <v>14400</v>
      </c>
      <c r="X644" s="54" t="n">
        <v>-494</v>
      </c>
      <c r="Y644" s="54" t="n">
        <v>0</v>
      </c>
      <c r="Z644" s="63" t="n">
        <v>-298</v>
      </c>
      <c r="AA644" s="54" t="n">
        <v>0</v>
      </c>
      <c r="AB644" s="53" t="n">
        <f aca="false">SUM(K644:Z644)</f>
        <v>52161.81811875</v>
      </c>
      <c r="AC644" s="54" t="n">
        <v>52011</v>
      </c>
      <c r="AD644" s="54" t="n">
        <v>67377</v>
      </c>
      <c r="AE644" s="54" t="n">
        <v>2324</v>
      </c>
      <c r="AF644" s="54" t="n">
        <v>0</v>
      </c>
      <c r="AG644" s="54" t="n">
        <v>0</v>
      </c>
      <c r="AH644" s="53" t="n">
        <f aca="false">SUM(AC644:AG644)</f>
        <v>121712</v>
      </c>
      <c r="AI644" s="55" t="n">
        <f aca="false">+AB644-L644-Q644</f>
        <v>17658.81811875</v>
      </c>
      <c r="AJ644" s="32" t="n">
        <f aca="false">L644+Q644</f>
        <v>34503</v>
      </c>
      <c r="AK644" s="56" t="s">
        <v>73</v>
      </c>
      <c r="AL644" s="56" t="s">
        <v>73</v>
      </c>
      <c r="AM644" s="56" t="n">
        <v>0</v>
      </c>
      <c r="AN644" s="32" t="n">
        <f aca="false">+AJ644-AM644</f>
        <v>34503</v>
      </c>
      <c r="AO644" s="32" t="n">
        <f aca="false">AC644-AJ644</f>
        <v>17508</v>
      </c>
      <c r="AP644" s="2" t="n">
        <v>36067</v>
      </c>
      <c r="AQ644" s="56" t="s">
        <v>73</v>
      </c>
      <c r="AR644" s="56" t="s">
        <v>73</v>
      </c>
      <c r="AS644" s="56" t="s">
        <v>73</v>
      </c>
      <c r="AX644" s="32" t="n">
        <f aca="false">+M644</f>
        <v>-11429.17</v>
      </c>
      <c r="AY644" s="32" t="n">
        <f aca="false">+N644</f>
        <v>-3244</v>
      </c>
      <c r="AZ644" s="32" t="n">
        <f aca="false">+R644</f>
        <v>-10985.2475</v>
      </c>
      <c r="BA644" s="32" t="n">
        <f aca="false">+'load Info'!S644</f>
        <v>0</v>
      </c>
      <c r="BB644" s="32" t="n">
        <f aca="false">+X644</f>
        <v>-494</v>
      </c>
      <c r="BE644" s="57" t="n">
        <f aca="false">IF(AX644&lt;0,AX644,0)</f>
        <v>-11429.17</v>
      </c>
      <c r="BF644" s="57" t="n">
        <f aca="false">IF(AY644&lt;0,AY644,0)</f>
        <v>-3244</v>
      </c>
      <c r="BG644" s="57" t="n">
        <f aca="false">IF(AZ644&lt;0,AZ644,0)</f>
        <v>-10985.2475</v>
      </c>
      <c r="BH644" s="57" t="n">
        <f aca="false">IF(BA644&lt;0,BA644,0)</f>
        <v>0</v>
      </c>
      <c r="BI644" s="57" t="n">
        <f aca="false">IF(BB644&lt;0,BB644,0)</f>
        <v>-494</v>
      </c>
      <c r="BJ644" s="32" t="n">
        <f aca="false">SUM(BE644:BI644)</f>
        <v>-26152.4175</v>
      </c>
    </row>
    <row r="645" customFormat="false" ht="12.75" hidden="false" customHeight="false" outlineLevel="0" collapsed="false">
      <c r="B645" s="9" t="n">
        <f aca="false">+MONTH(D645)</f>
        <v>9</v>
      </c>
      <c r="D645" s="2" t="n">
        <v>36068</v>
      </c>
      <c r="E645" s="62" t="n">
        <v>0</v>
      </c>
      <c r="F645" s="62" t="n">
        <v>0</v>
      </c>
      <c r="G645" s="62" t="n">
        <v>68</v>
      </c>
      <c r="H645" s="62" t="n">
        <v>83</v>
      </c>
      <c r="I645" s="50" t="n">
        <f aca="false">AVERAGE(G645:H645)</f>
        <v>75.5</v>
      </c>
      <c r="J645" s="37" t="s">
        <v>72</v>
      </c>
      <c r="K645" s="5" t="n">
        <v>3038</v>
      </c>
      <c r="L645" s="54" t="n">
        <v>32598</v>
      </c>
      <c r="M645" s="54" t="n">
        <v>-4819.17</v>
      </c>
      <c r="N645" s="54" t="n">
        <v>-3244</v>
      </c>
      <c r="O645" s="63"/>
      <c r="P645" s="5" t="n">
        <v>10746</v>
      </c>
      <c r="Q645" s="54" t="n">
        <v>7177</v>
      </c>
      <c r="R645" s="63" t="n">
        <v>-12353.11</v>
      </c>
      <c r="S645" s="54" t="n">
        <v>0</v>
      </c>
      <c r="T645" s="54"/>
      <c r="U645" s="54" t="n">
        <v>-13.924725</v>
      </c>
      <c r="V645" s="5" t="n">
        <v>15930</v>
      </c>
      <c r="W645" s="54" t="n">
        <v>14400</v>
      </c>
      <c r="X645" s="54" t="n">
        <v>-494</v>
      </c>
      <c r="Y645" s="54" t="n">
        <v>0</v>
      </c>
      <c r="Z645" s="63" t="n">
        <v>-298</v>
      </c>
      <c r="AA645" s="54" t="n">
        <v>0</v>
      </c>
      <c r="AB645" s="53" t="n">
        <f aca="false">SUM(K645:Z645)</f>
        <v>62666.795275</v>
      </c>
      <c r="AC645" s="54" t="n">
        <v>61569</v>
      </c>
      <c r="AD645" s="54" t="n">
        <v>77245</v>
      </c>
      <c r="AE645" s="54" t="n">
        <v>22049</v>
      </c>
      <c r="AF645" s="54" t="n">
        <v>0</v>
      </c>
      <c r="AG645" s="54" t="n">
        <v>0</v>
      </c>
      <c r="AH645" s="53" t="n">
        <f aca="false">SUM(AC645:AG645)</f>
        <v>160863</v>
      </c>
      <c r="AI645" s="55" t="n">
        <f aca="false">+AB645-L645-Q645</f>
        <v>22891.795275</v>
      </c>
      <c r="AJ645" s="32" t="n">
        <f aca="false">L645+Q645</f>
        <v>39775</v>
      </c>
      <c r="AK645" s="56" t="s">
        <v>73</v>
      </c>
      <c r="AL645" s="56" t="s">
        <v>73</v>
      </c>
      <c r="AM645" s="56" t="n">
        <v>0</v>
      </c>
      <c r="AN645" s="32" t="n">
        <f aca="false">+AJ645-AM645</f>
        <v>39775</v>
      </c>
      <c r="AO645" s="32" t="n">
        <f aca="false">AC645-AJ645</f>
        <v>21794</v>
      </c>
      <c r="AP645" s="2" t="n">
        <v>36068</v>
      </c>
      <c r="AQ645" s="56" t="s">
        <v>73</v>
      </c>
      <c r="AR645" s="56" t="s">
        <v>73</v>
      </c>
      <c r="AS645" s="56" t="s">
        <v>73</v>
      </c>
      <c r="AX645" s="32" t="n">
        <f aca="false">+M645</f>
        <v>-4819.17</v>
      </c>
      <c r="AY645" s="32" t="n">
        <f aca="false">+N645</f>
        <v>-3244</v>
      </c>
      <c r="AZ645" s="32" t="n">
        <f aca="false">+R645</f>
        <v>-12353.11</v>
      </c>
      <c r="BA645" s="32" t="n">
        <f aca="false">+'load Info'!S645</f>
        <v>0</v>
      </c>
      <c r="BB645" s="32" t="n">
        <f aca="false">+X645</f>
        <v>-494</v>
      </c>
      <c r="BE645" s="57" t="n">
        <f aca="false">IF(AX645&lt;0,AX645,0)</f>
        <v>-4819.17</v>
      </c>
      <c r="BF645" s="57" t="n">
        <f aca="false">IF(AY645&lt;0,AY645,0)</f>
        <v>-3244</v>
      </c>
      <c r="BG645" s="57" t="n">
        <f aca="false">IF(AZ645&lt;0,AZ645,0)</f>
        <v>-12353.11</v>
      </c>
      <c r="BH645" s="57" t="n">
        <f aca="false">IF(BA645&lt;0,BA645,0)</f>
        <v>0</v>
      </c>
      <c r="BI645" s="57" t="n">
        <f aca="false">IF(BB645&lt;0,BB645,0)</f>
        <v>-494</v>
      </c>
      <c r="BJ645" s="32" t="n">
        <f aca="false">SUM(BE645:BI645)</f>
        <v>-20910.28</v>
      </c>
    </row>
    <row r="646" customFormat="false" ht="12.75" hidden="false" customHeight="false" outlineLevel="0" collapsed="false">
      <c r="B646" s="9" t="n">
        <f aca="false">+MONTH(D646)</f>
        <v>10</v>
      </c>
      <c r="D646" s="2" t="n">
        <v>36069</v>
      </c>
      <c r="E646" s="62" t="n">
        <v>0</v>
      </c>
      <c r="F646" s="62" t="n">
        <v>0</v>
      </c>
      <c r="G646" s="62" t="n">
        <v>66</v>
      </c>
      <c r="H646" s="62" t="n">
        <v>88</v>
      </c>
      <c r="I646" s="50" t="n">
        <f aca="false">AVERAGE(G646:H646)</f>
        <v>77</v>
      </c>
      <c r="J646" s="37" t="s">
        <v>72</v>
      </c>
      <c r="K646" s="5" t="n">
        <v>0</v>
      </c>
      <c r="L646" s="54" t="n">
        <v>28523</v>
      </c>
      <c r="M646" s="54" t="n">
        <v>-5876.64</v>
      </c>
      <c r="N646" s="54" t="n">
        <v>-3988</v>
      </c>
      <c r="O646" s="63"/>
      <c r="P646" s="5" t="n">
        <v>13513</v>
      </c>
      <c r="Q646" s="54" t="n">
        <v>2150</v>
      </c>
      <c r="R646" s="63" t="n">
        <v>-9822.435</v>
      </c>
      <c r="S646" s="54" t="n">
        <v>0</v>
      </c>
      <c r="T646" s="54"/>
      <c r="U646" s="54" t="n">
        <v>-14.6014125</v>
      </c>
      <c r="V646" s="5" t="n">
        <v>13000</v>
      </c>
      <c r="W646" s="54" t="n">
        <v>20000</v>
      </c>
      <c r="X646" s="54" t="n">
        <v>-494</v>
      </c>
      <c r="Y646" s="54" t="n">
        <v>0</v>
      </c>
      <c r="Z646" s="63" t="n">
        <v>-325</v>
      </c>
      <c r="AA646" s="54" t="n">
        <v>0</v>
      </c>
      <c r="AB646" s="53" t="n">
        <f aca="false">SUM(K646:Z646)</f>
        <v>56665.3235875</v>
      </c>
      <c r="AC646" s="54" t="n">
        <v>57158</v>
      </c>
      <c r="AD646" s="54" t="n">
        <v>45286</v>
      </c>
      <c r="AE646" s="54" t="n">
        <v>1890</v>
      </c>
      <c r="AF646" s="54" t="n">
        <v>0</v>
      </c>
      <c r="AG646" s="54" t="n">
        <v>1</v>
      </c>
      <c r="AH646" s="53" t="n">
        <f aca="false">SUM(AC646:AG646)</f>
        <v>104335</v>
      </c>
      <c r="AI646" s="55" t="n">
        <f aca="false">+AB646-L646-Q646</f>
        <v>25992.3235875</v>
      </c>
      <c r="AJ646" s="32" t="n">
        <f aca="false">L646+Q646</f>
        <v>30673</v>
      </c>
      <c r="AK646" s="56" t="s">
        <v>73</v>
      </c>
      <c r="AL646" s="56" t="n">
        <v>25967.36788</v>
      </c>
      <c r="AM646" s="56" t="n">
        <v>0</v>
      </c>
      <c r="AN646" s="32" t="n">
        <f aca="false">+AJ646-AM646</f>
        <v>30673</v>
      </c>
      <c r="AO646" s="32" t="n">
        <f aca="false">AC646-AJ646</f>
        <v>26485</v>
      </c>
      <c r="AP646" s="2" t="n">
        <v>36069</v>
      </c>
      <c r="AQ646" s="56" t="s">
        <v>73</v>
      </c>
      <c r="AR646" s="56" t="s">
        <v>73</v>
      </c>
      <c r="AS646" s="56" t="s">
        <v>73</v>
      </c>
      <c r="AX646" s="32" t="n">
        <f aca="false">+M646</f>
        <v>-5876.64</v>
      </c>
      <c r="AY646" s="32" t="n">
        <f aca="false">+N646</f>
        <v>-3988</v>
      </c>
      <c r="AZ646" s="32" t="n">
        <f aca="false">+R646</f>
        <v>-9822.435</v>
      </c>
      <c r="BA646" s="32" t="n">
        <f aca="false">+'load Info'!S646</f>
        <v>0</v>
      </c>
      <c r="BB646" s="32" t="n">
        <f aca="false">+X646</f>
        <v>-494</v>
      </c>
      <c r="BE646" s="57" t="n">
        <f aca="false">IF(AX646&lt;0,AX646,0)</f>
        <v>-5876.64</v>
      </c>
      <c r="BF646" s="57" t="n">
        <f aca="false">IF(AY646&lt;0,AY646,0)</f>
        <v>-3988</v>
      </c>
      <c r="BG646" s="57" t="n">
        <f aca="false">IF(AZ646&lt;0,AZ646,0)</f>
        <v>-9822.435</v>
      </c>
      <c r="BH646" s="57" t="n">
        <f aca="false">IF(BA646&lt;0,BA646,0)</f>
        <v>0</v>
      </c>
      <c r="BI646" s="57" t="n">
        <f aca="false">IF(BB646&lt;0,BB646,0)</f>
        <v>-494</v>
      </c>
      <c r="BJ646" s="32" t="n">
        <f aca="false">SUM(BE646:BI646)</f>
        <v>-20181.075</v>
      </c>
    </row>
    <row r="647" customFormat="false" ht="12.75" hidden="false" customHeight="false" outlineLevel="0" collapsed="false">
      <c r="B647" s="9" t="n">
        <f aca="false">+MONTH(D647)</f>
        <v>10</v>
      </c>
      <c r="D647" s="2" t="n">
        <v>36070</v>
      </c>
      <c r="E647" s="62" t="n">
        <v>3</v>
      </c>
      <c r="F647" s="62" t="n">
        <v>4</v>
      </c>
      <c r="G647" s="62" t="n">
        <v>55</v>
      </c>
      <c r="H647" s="62" t="n">
        <v>69</v>
      </c>
      <c r="I647" s="50" t="n">
        <f aca="false">AVERAGE(G647:H647)</f>
        <v>62</v>
      </c>
      <c r="J647" s="37" t="s">
        <v>72</v>
      </c>
      <c r="K647" s="5" t="n">
        <v>0</v>
      </c>
      <c r="L647" s="54" t="n">
        <v>28523</v>
      </c>
      <c r="M647" s="54" t="n">
        <v>-6878.64</v>
      </c>
      <c r="N647" s="54" t="n">
        <v>-3988</v>
      </c>
      <c r="O647" s="63"/>
      <c r="P647" s="5" t="n">
        <v>13513</v>
      </c>
      <c r="Q647" s="54" t="n">
        <v>2150</v>
      </c>
      <c r="R647" s="63" t="n">
        <v>-10740.725</v>
      </c>
      <c r="S647" s="54" t="n">
        <v>0</v>
      </c>
      <c r="T647" s="54"/>
      <c r="U647" s="54" t="n">
        <v>-12.3056875</v>
      </c>
      <c r="V647" s="5" t="n">
        <v>13000</v>
      </c>
      <c r="W647" s="54" t="n">
        <v>20000</v>
      </c>
      <c r="X647" s="54" t="n">
        <v>-494</v>
      </c>
      <c r="Y647" s="54" t="n">
        <v>0</v>
      </c>
      <c r="Z647" s="63" t="n">
        <v>-325</v>
      </c>
      <c r="AA647" s="54" t="n">
        <v>0</v>
      </c>
      <c r="AB647" s="53" t="n">
        <f aca="false">SUM(K647:Z647)</f>
        <v>54747.3293125</v>
      </c>
      <c r="AC647" s="54" t="n">
        <v>54673</v>
      </c>
      <c r="AD647" s="54" t="n">
        <v>28</v>
      </c>
      <c r="AE647" s="54" t="n">
        <v>2416</v>
      </c>
      <c r="AF647" s="54" t="n">
        <v>0</v>
      </c>
      <c r="AG647" s="54" t="n">
        <v>1</v>
      </c>
      <c r="AH647" s="53" t="n">
        <f aca="false">SUM(AC647:AG647)</f>
        <v>57118</v>
      </c>
      <c r="AI647" s="55" t="n">
        <f aca="false">+AB647-L647-Q647</f>
        <v>24074.3293125</v>
      </c>
      <c r="AJ647" s="32" t="n">
        <f aca="false">L647+Q647</f>
        <v>30673</v>
      </c>
      <c r="AK647" s="56" t="s">
        <v>73</v>
      </c>
      <c r="AL647" s="56" t="n">
        <v>22363.73617</v>
      </c>
      <c r="AM647" s="56" t="n">
        <v>0</v>
      </c>
      <c r="AN647" s="32" t="n">
        <f aca="false">+AJ647-AM647</f>
        <v>30673</v>
      </c>
      <c r="AO647" s="32" t="n">
        <f aca="false">AC647-AJ647</f>
        <v>24000</v>
      </c>
      <c r="AP647" s="2" t="n">
        <v>36070</v>
      </c>
      <c r="AQ647" s="56" t="s">
        <v>73</v>
      </c>
      <c r="AR647" s="56" t="s">
        <v>73</v>
      </c>
      <c r="AS647" s="56" t="s">
        <v>73</v>
      </c>
      <c r="AX647" s="32" t="n">
        <f aca="false">+M647</f>
        <v>-6878.64</v>
      </c>
      <c r="AY647" s="32" t="n">
        <f aca="false">+N647</f>
        <v>-3988</v>
      </c>
      <c r="AZ647" s="32" t="n">
        <f aca="false">+R647</f>
        <v>-10740.725</v>
      </c>
      <c r="BA647" s="32" t="n">
        <f aca="false">+'load Info'!S647</f>
        <v>0</v>
      </c>
      <c r="BB647" s="32" t="n">
        <f aca="false">+X647</f>
        <v>-494</v>
      </c>
      <c r="BE647" s="57" t="n">
        <f aca="false">IF(AX647&lt;0,AX647,0)</f>
        <v>-6878.64</v>
      </c>
      <c r="BF647" s="57" t="n">
        <f aca="false">IF(AY647&lt;0,AY647,0)</f>
        <v>-3988</v>
      </c>
      <c r="BG647" s="57" t="n">
        <f aca="false">IF(AZ647&lt;0,AZ647,0)</f>
        <v>-10740.725</v>
      </c>
      <c r="BH647" s="57" t="n">
        <f aca="false">IF(BA647&lt;0,BA647,0)</f>
        <v>0</v>
      </c>
      <c r="BI647" s="57" t="n">
        <f aca="false">IF(BB647&lt;0,BB647,0)</f>
        <v>-494</v>
      </c>
      <c r="BJ647" s="32" t="n">
        <f aca="false">SUM(BE647:BI647)</f>
        <v>-22101.365</v>
      </c>
    </row>
    <row r="648" customFormat="false" ht="12.75" hidden="false" customHeight="false" outlineLevel="0" collapsed="false">
      <c r="B648" s="9" t="n">
        <f aca="false">+MONTH(D648)</f>
        <v>10</v>
      </c>
      <c r="D648" s="2" t="n">
        <v>36071</v>
      </c>
      <c r="E648" s="62" t="n">
        <v>1</v>
      </c>
      <c r="F648" s="62" t="n">
        <v>0</v>
      </c>
      <c r="G648" s="62" t="n">
        <v>50</v>
      </c>
      <c r="H648" s="62" t="n">
        <v>77</v>
      </c>
      <c r="I648" s="50" t="n">
        <f aca="false">AVERAGE(G648:H648)</f>
        <v>63.5</v>
      </c>
      <c r="J648" s="37" t="s">
        <v>72</v>
      </c>
      <c r="K648" s="5" t="n">
        <v>0</v>
      </c>
      <c r="L648" s="54" t="n">
        <v>28509</v>
      </c>
      <c r="M648" s="54" t="n">
        <v>-6863.64</v>
      </c>
      <c r="N648" s="54" t="n">
        <v>-11000</v>
      </c>
      <c r="O648" s="63"/>
      <c r="P648" s="5" t="n">
        <v>13513</v>
      </c>
      <c r="Q648" s="54" t="n">
        <v>2150</v>
      </c>
      <c r="R648" s="63" t="n">
        <v>-12493.095</v>
      </c>
      <c r="S648" s="54" t="n">
        <v>0</v>
      </c>
      <c r="T648" s="54"/>
      <c r="U648" s="54" t="n">
        <v>-7.9247625</v>
      </c>
      <c r="V648" s="5" t="n">
        <v>13000</v>
      </c>
      <c r="W648" s="54" t="n">
        <v>20000</v>
      </c>
      <c r="X648" s="54" t="n">
        <v>-494</v>
      </c>
      <c r="Y648" s="54" t="n">
        <v>0</v>
      </c>
      <c r="Z648" s="63" t="n">
        <v>-325</v>
      </c>
      <c r="AA648" s="54" t="n">
        <v>0</v>
      </c>
      <c r="AB648" s="53" t="n">
        <f aca="false">SUM(K648:Z648)</f>
        <v>45988.3402375</v>
      </c>
      <c r="AC648" s="54" t="n">
        <v>47524</v>
      </c>
      <c r="AD648" s="54" t="n">
        <v>0</v>
      </c>
      <c r="AE648" s="54" t="n">
        <v>2356</v>
      </c>
      <c r="AF648" s="54" t="n">
        <v>0</v>
      </c>
      <c r="AG648" s="54" t="n">
        <v>0</v>
      </c>
      <c r="AH648" s="53" t="n">
        <f aca="false">SUM(AC648:AG648)</f>
        <v>49880</v>
      </c>
      <c r="AI648" s="55" t="n">
        <f aca="false">+AB648-L648-Q648</f>
        <v>15329.3402375</v>
      </c>
      <c r="AJ648" s="32" t="n">
        <f aca="false">L648+Q648</f>
        <v>30659</v>
      </c>
      <c r="AK648" s="56" t="s">
        <v>73</v>
      </c>
      <c r="AL648" s="56" t="n">
        <v>20667.39646</v>
      </c>
      <c r="AM648" s="56" t="n">
        <v>0</v>
      </c>
      <c r="AN648" s="32" t="n">
        <f aca="false">+AJ648-AM648</f>
        <v>30659</v>
      </c>
      <c r="AO648" s="32" t="n">
        <f aca="false">AC648-AJ648</f>
        <v>16865</v>
      </c>
      <c r="AP648" s="2" t="n">
        <v>36071</v>
      </c>
      <c r="AQ648" s="56" t="s">
        <v>73</v>
      </c>
      <c r="AR648" s="56" t="s">
        <v>73</v>
      </c>
      <c r="AS648" s="56" t="s">
        <v>73</v>
      </c>
      <c r="AX648" s="32" t="n">
        <f aca="false">+M648</f>
        <v>-6863.64</v>
      </c>
      <c r="AY648" s="32" t="n">
        <f aca="false">+N648</f>
        <v>-11000</v>
      </c>
      <c r="AZ648" s="32" t="n">
        <f aca="false">+R648</f>
        <v>-12493.095</v>
      </c>
      <c r="BA648" s="32" t="n">
        <f aca="false">+'load Info'!S648</f>
        <v>0</v>
      </c>
      <c r="BB648" s="32" t="n">
        <f aca="false">+X648</f>
        <v>-494</v>
      </c>
      <c r="BE648" s="57" t="n">
        <f aca="false">IF(AX648&lt;0,AX648,0)</f>
        <v>-6863.64</v>
      </c>
      <c r="BF648" s="57" t="n">
        <f aca="false">IF(AY648&lt;0,AY648,0)</f>
        <v>-11000</v>
      </c>
      <c r="BG648" s="57" t="n">
        <f aca="false">IF(AZ648&lt;0,AZ648,0)</f>
        <v>-12493.095</v>
      </c>
      <c r="BH648" s="57" t="n">
        <f aca="false">IF(BA648&lt;0,BA648,0)</f>
        <v>0</v>
      </c>
      <c r="BI648" s="57" t="n">
        <f aca="false">IF(BB648&lt;0,BB648,0)</f>
        <v>-494</v>
      </c>
      <c r="BJ648" s="32" t="n">
        <f aca="false">SUM(BE648:BI648)</f>
        <v>-30850.735</v>
      </c>
    </row>
    <row r="649" customFormat="false" ht="12.75" hidden="false" customHeight="false" outlineLevel="0" collapsed="false">
      <c r="B649" s="9" t="n">
        <f aca="false">+MONTH(D649)</f>
        <v>10</v>
      </c>
      <c r="D649" s="2" t="n">
        <v>36072</v>
      </c>
      <c r="E649" s="62" t="n">
        <v>0</v>
      </c>
      <c r="F649" s="62" t="n">
        <v>0</v>
      </c>
      <c r="G649" s="62" t="n">
        <v>62</v>
      </c>
      <c r="H649" s="62" t="n">
        <v>69</v>
      </c>
      <c r="I649" s="50" t="n">
        <f aca="false">AVERAGE(G649:H649)</f>
        <v>65.5</v>
      </c>
      <c r="J649" s="37" t="s">
        <v>72</v>
      </c>
      <c r="K649" s="5" t="n">
        <v>0</v>
      </c>
      <c r="L649" s="54" t="n">
        <v>28509</v>
      </c>
      <c r="M649" s="54" t="n">
        <v>-6583.64</v>
      </c>
      <c r="N649" s="54" t="n">
        <v>-4600</v>
      </c>
      <c r="O649" s="63"/>
      <c r="P649" s="5" t="n">
        <v>13513</v>
      </c>
      <c r="Q649" s="54" t="n">
        <v>2150</v>
      </c>
      <c r="R649" s="63" t="n">
        <v>-1884.64</v>
      </c>
      <c r="S649" s="54" t="n">
        <v>0</v>
      </c>
      <c r="T649" s="54"/>
      <c r="U649" s="54" t="n">
        <v>-34.4459</v>
      </c>
      <c r="V649" s="5" t="n">
        <v>6500</v>
      </c>
      <c r="W649" s="54" t="n">
        <v>20000</v>
      </c>
      <c r="X649" s="54" t="n">
        <v>-494</v>
      </c>
      <c r="Y649" s="54" t="n">
        <v>0</v>
      </c>
      <c r="Z649" s="63" t="n">
        <v>-260</v>
      </c>
      <c r="AA649" s="54" t="n">
        <v>0</v>
      </c>
      <c r="AB649" s="53" t="n">
        <f aca="false">SUM(K649:Z649)</f>
        <v>56815.2741</v>
      </c>
      <c r="AC649" s="54" t="n">
        <v>56917</v>
      </c>
      <c r="AD649" s="54" t="n">
        <v>11395</v>
      </c>
      <c r="AE649" s="54" t="n">
        <v>2341</v>
      </c>
      <c r="AF649" s="54" t="n">
        <v>0</v>
      </c>
      <c r="AG649" s="54" t="n">
        <v>0</v>
      </c>
      <c r="AH649" s="53" t="n">
        <f aca="false">SUM(AC649:AG649)</f>
        <v>70653</v>
      </c>
      <c r="AI649" s="55" t="n">
        <f aca="false">+AB649-L649-Q649</f>
        <v>26156.2741</v>
      </c>
      <c r="AJ649" s="32" t="n">
        <f aca="false">L649+Q649</f>
        <v>30659</v>
      </c>
      <c r="AK649" s="56" t="s">
        <v>73</v>
      </c>
      <c r="AL649" s="56" t="n">
        <v>22556.08099</v>
      </c>
      <c r="AM649" s="56" t="n">
        <v>0</v>
      </c>
      <c r="AN649" s="32" t="n">
        <f aca="false">+AJ649-AM649</f>
        <v>30659</v>
      </c>
      <c r="AO649" s="32" t="n">
        <f aca="false">AC649-AJ649</f>
        <v>26258</v>
      </c>
      <c r="AP649" s="2" t="n">
        <v>36072</v>
      </c>
      <c r="AQ649" s="56" t="s">
        <v>73</v>
      </c>
      <c r="AR649" s="56" t="s">
        <v>73</v>
      </c>
      <c r="AS649" s="56" t="s">
        <v>73</v>
      </c>
      <c r="AX649" s="32" t="n">
        <f aca="false">+M649</f>
        <v>-6583.64</v>
      </c>
      <c r="AY649" s="32" t="n">
        <f aca="false">+N649</f>
        <v>-4600</v>
      </c>
      <c r="AZ649" s="32" t="n">
        <f aca="false">+R649</f>
        <v>-1884.64</v>
      </c>
      <c r="BA649" s="32" t="n">
        <f aca="false">+'load Info'!S649</f>
        <v>0</v>
      </c>
      <c r="BB649" s="32" t="n">
        <f aca="false">+X649</f>
        <v>-494</v>
      </c>
      <c r="BE649" s="57" t="n">
        <f aca="false">IF(AX649&lt;0,AX649,0)</f>
        <v>-6583.64</v>
      </c>
      <c r="BF649" s="57" t="n">
        <f aca="false">IF(AY649&lt;0,AY649,0)</f>
        <v>-4600</v>
      </c>
      <c r="BG649" s="57" t="n">
        <f aca="false">IF(AZ649&lt;0,AZ649,0)</f>
        <v>-1884.64</v>
      </c>
      <c r="BH649" s="57" t="n">
        <f aca="false">IF(BA649&lt;0,BA649,0)</f>
        <v>0</v>
      </c>
      <c r="BI649" s="57" t="n">
        <f aca="false">IF(BB649&lt;0,BB649,0)</f>
        <v>-494</v>
      </c>
      <c r="BJ649" s="32" t="n">
        <f aca="false">SUM(BE649:BI649)</f>
        <v>-13562.28</v>
      </c>
    </row>
    <row r="650" customFormat="false" ht="12.75" hidden="false" customHeight="false" outlineLevel="0" collapsed="false">
      <c r="B650" s="9" t="n">
        <f aca="false">+MONTH(D650)</f>
        <v>10</v>
      </c>
      <c r="D650" s="2" t="n">
        <v>36073</v>
      </c>
      <c r="E650" s="62" t="n">
        <v>0</v>
      </c>
      <c r="F650" s="62" t="n">
        <v>0</v>
      </c>
      <c r="G650" s="62" t="n">
        <v>62</v>
      </c>
      <c r="H650" s="62" t="n">
        <v>68</v>
      </c>
      <c r="I650" s="50" t="n">
        <f aca="false">AVERAGE(G650:H650)</f>
        <v>65</v>
      </c>
      <c r="J650" s="37" t="s">
        <v>72</v>
      </c>
      <c r="K650" s="5" t="n">
        <v>0</v>
      </c>
      <c r="L650" s="54" t="n">
        <v>28509</v>
      </c>
      <c r="M650" s="54" t="n">
        <v>-4679.94</v>
      </c>
      <c r="N650" s="54" t="n">
        <v>-3988</v>
      </c>
      <c r="O650" s="63"/>
      <c r="P650" s="5" t="n">
        <v>13513</v>
      </c>
      <c r="Q650" s="54" t="n">
        <v>2150</v>
      </c>
      <c r="R650" s="63" t="n">
        <v>-3279.1175</v>
      </c>
      <c r="S650" s="54" t="n">
        <v>0</v>
      </c>
      <c r="T650" s="54"/>
      <c r="U650" s="54" t="n">
        <v>-30.95970625</v>
      </c>
      <c r="V650" s="5" t="n">
        <v>13000</v>
      </c>
      <c r="W650" s="54" t="n">
        <v>20000</v>
      </c>
      <c r="X650" s="54" t="n">
        <v>-494</v>
      </c>
      <c r="Y650" s="54" t="n">
        <v>0</v>
      </c>
      <c r="Z650" s="63" t="n">
        <v>-325</v>
      </c>
      <c r="AA650" s="54" t="n">
        <v>0</v>
      </c>
      <c r="AB650" s="53" t="n">
        <f aca="false">SUM(K650:Z650)</f>
        <v>64374.98279375</v>
      </c>
      <c r="AC650" s="54" t="n">
        <v>67043</v>
      </c>
      <c r="AD650" s="54" t="n">
        <v>30134</v>
      </c>
      <c r="AE650" s="54" t="n">
        <v>2234</v>
      </c>
      <c r="AF650" s="54" t="n">
        <v>0</v>
      </c>
      <c r="AG650" s="54" t="n">
        <v>0</v>
      </c>
      <c r="AH650" s="53" t="n">
        <f aca="false">SUM(AC650:AG650)</f>
        <v>99411</v>
      </c>
      <c r="AI650" s="55" t="n">
        <f aca="false">+AB650-L650-Q650</f>
        <v>33715.98279375</v>
      </c>
      <c r="AJ650" s="32" t="n">
        <f aca="false">L650+Q650</f>
        <v>30659</v>
      </c>
      <c r="AK650" s="56" t="s">
        <v>73</v>
      </c>
      <c r="AL650" s="56" t="n">
        <v>29180.89379</v>
      </c>
      <c r="AM650" s="56" t="n">
        <v>0</v>
      </c>
      <c r="AN650" s="32" t="n">
        <f aca="false">+AJ650-AM650</f>
        <v>30659</v>
      </c>
      <c r="AO650" s="32" t="n">
        <f aca="false">AC650-AJ650</f>
        <v>36384</v>
      </c>
      <c r="AP650" s="2" t="n">
        <v>36073</v>
      </c>
      <c r="AQ650" s="56" t="s">
        <v>73</v>
      </c>
      <c r="AR650" s="56" t="s">
        <v>73</v>
      </c>
      <c r="AS650" s="56" t="s">
        <v>73</v>
      </c>
      <c r="AX650" s="32" t="n">
        <f aca="false">+M650</f>
        <v>-4679.94</v>
      </c>
      <c r="AY650" s="32" t="n">
        <f aca="false">+N650</f>
        <v>-3988</v>
      </c>
      <c r="AZ650" s="32" t="n">
        <f aca="false">+R650</f>
        <v>-3279.1175</v>
      </c>
      <c r="BA650" s="32" t="n">
        <f aca="false">+'load Info'!S650</f>
        <v>0</v>
      </c>
      <c r="BB650" s="32" t="n">
        <f aca="false">+X650</f>
        <v>-494</v>
      </c>
      <c r="BE650" s="57" t="n">
        <f aca="false">IF(AX650&lt;0,AX650,0)</f>
        <v>-4679.94</v>
      </c>
      <c r="BF650" s="57" t="n">
        <f aca="false">IF(AY650&lt;0,AY650,0)</f>
        <v>-3988</v>
      </c>
      <c r="BG650" s="57" t="n">
        <f aca="false">IF(AZ650&lt;0,AZ650,0)</f>
        <v>-3279.1175</v>
      </c>
      <c r="BH650" s="57" t="n">
        <f aca="false">IF(BA650&lt;0,BA650,0)</f>
        <v>0</v>
      </c>
      <c r="BI650" s="57" t="n">
        <f aca="false">IF(BB650&lt;0,BB650,0)</f>
        <v>-494</v>
      </c>
      <c r="BJ650" s="32" t="n">
        <f aca="false">SUM(BE650:BI650)</f>
        <v>-12441.0575</v>
      </c>
    </row>
    <row r="651" customFormat="false" ht="12.75" hidden="false" customHeight="false" outlineLevel="0" collapsed="false">
      <c r="B651" s="9" t="n">
        <f aca="false">+MONTH(D651)</f>
        <v>10</v>
      </c>
      <c r="D651" s="2" t="n">
        <v>36074</v>
      </c>
      <c r="E651" s="62" t="n">
        <v>0</v>
      </c>
      <c r="F651" s="62" t="n">
        <v>0</v>
      </c>
      <c r="G651" s="62" t="n">
        <v>64</v>
      </c>
      <c r="H651" s="62" t="n">
        <v>73</v>
      </c>
      <c r="I651" s="50" t="n">
        <f aca="false">AVERAGE(G651:H651)</f>
        <v>68.5</v>
      </c>
      <c r="J651" s="37" t="s">
        <v>72</v>
      </c>
      <c r="K651" s="5" t="n">
        <v>0</v>
      </c>
      <c r="L651" s="54" t="n">
        <v>28509</v>
      </c>
      <c r="M651" s="54" t="n">
        <v>-4786.94</v>
      </c>
      <c r="N651" s="54" t="n">
        <v>-3988</v>
      </c>
      <c r="O651" s="63"/>
      <c r="P651" s="5" t="n">
        <v>13513</v>
      </c>
      <c r="Q651" s="54" t="n">
        <v>2150</v>
      </c>
      <c r="R651" s="63" t="n">
        <v>-8022.9475</v>
      </c>
      <c r="S651" s="54" t="n">
        <v>0</v>
      </c>
      <c r="T651" s="54"/>
      <c r="U651" s="54" t="n">
        <v>-19.10013125</v>
      </c>
      <c r="V651" s="5" t="n">
        <v>13000</v>
      </c>
      <c r="W651" s="54" t="n">
        <v>20000</v>
      </c>
      <c r="X651" s="54" t="n">
        <v>-494</v>
      </c>
      <c r="Y651" s="54" t="n">
        <v>0</v>
      </c>
      <c r="Z651" s="63" t="n">
        <v>-325</v>
      </c>
      <c r="AA651" s="54" t="n">
        <v>0</v>
      </c>
      <c r="AB651" s="53" t="n">
        <f aca="false">SUM(K651:Z651)</f>
        <v>59536.01236875</v>
      </c>
      <c r="AC651" s="54" t="n">
        <v>60087</v>
      </c>
      <c r="AD651" s="54" t="n">
        <v>37689</v>
      </c>
      <c r="AE651" s="54" t="n">
        <v>2025</v>
      </c>
      <c r="AF651" s="54" t="n">
        <v>0</v>
      </c>
      <c r="AG651" s="54" t="n">
        <v>0</v>
      </c>
      <c r="AH651" s="53" t="n">
        <f aca="false">SUM(AC651:AG651)</f>
        <v>99801</v>
      </c>
      <c r="AI651" s="55" t="n">
        <f aca="false">+AB651-L651-Q651</f>
        <v>28877.01236875</v>
      </c>
      <c r="AJ651" s="32" t="n">
        <f aca="false">L651+Q651</f>
        <v>30659</v>
      </c>
      <c r="AK651" s="56" t="s">
        <v>73</v>
      </c>
      <c r="AL651" s="56" t="n">
        <v>22611.25525</v>
      </c>
      <c r="AM651" s="56" t="n">
        <v>0</v>
      </c>
      <c r="AN651" s="32" t="n">
        <f aca="false">+AJ651-AM651</f>
        <v>30659</v>
      </c>
      <c r="AO651" s="32" t="n">
        <f aca="false">AC651-AJ651</f>
        <v>29428</v>
      </c>
      <c r="AP651" s="2" t="n">
        <v>36074</v>
      </c>
      <c r="AQ651" s="56" t="s">
        <v>73</v>
      </c>
      <c r="AR651" s="56" t="s">
        <v>73</v>
      </c>
      <c r="AS651" s="56" t="s">
        <v>73</v>
      </c>
      <c r="AX651" s="32" t="n">
        <f aca="false">+M651</f>
        <v>-4786.94</v>
      </c>
      <c r="AY651" s="32" t="n">
        <f aca="false">+N651</f>
        <v>-3988</v>
      </c>
      <c r="AZ651" s="32" t="n">
        <f aca="false">+R651</f>
        <v>-8022.9475</v>
      </c>
      <c r="BA651" s="32" t="n">
        <f aca="false">+'load Info'!S651</f>
        <v>0</v>
      </c>
      <c r="BB651" s="32" t="n">
        <f aca="false">+X651</f>
        <v>-494</v>
      </c>
      <c r="BE651" s="57" t="n">
        <f aca="false">IF(AX651&lt;0,AX651,0)</f>
        <v>-4786.94</v>
      </c>
      <c r="BF651" s="57" t="n">
        <f aca="false">IF(AY651&lt;0,AY651,0)</f>
        <v>-3988</v>
      </c>
      <c r="BG651" s="57" t="n">
        <f aca="false">IF(AZ651&lt;0,AZ651,0)</f>
        <v>-8022.9475</v>
      </c>
      <c r="BH651" s="57" t="n">
        <f aca="false">IF(BA651&lt;0,BA651,0)</f>
        <v>0</v>
      </c>
      <c r="BI651" s="57" t="n">
        <f aca="false">IF(BB651&lt;0,BB651,0)</f>
        <v>-494</v>
      </c>
      <c r="BJ651" s="32" t="n">
        <f aca="false">SUM(BE651:BI651)</f>
        <v>-17291.8875</v>
      </c>
    </row>
    <row r="652" customFormat="false" ht="12.75" hidden="false" customHeight="false" outlineLevel="0" collapsed="false">
      <c r="B652" s="9" t="n">
        <f aca="false">+MONTH(D652)</f>
        <v>10</v>
      </c>
      <c r="D652" s="2" t="n">
        <v>36075</v>
      </c>
      <c r="E652" s="62" t="n">
        <v>0</v>
      </c>
      <c r="F652" s="62" t="n">
        <v>0</v>
      </c>
      <c r="G652" s="62" t="n">
        <v>64</v>
      </c>
      <c r="H652" s="62" t="n">
        <v>77</v>
      </c>
      <c r="I652" s="50" t="n">
        <f aca="false">AVERAGE(G652:H652)</f>
        <v>70.5</v>
      </c>
      <c r="J652" s="37" t="s">
        <v>72</v>
      </c>
      <c r="K652" s="5" t="n">
        <v>0</v>
      </c>
      <c r="L652" s="54" t="n">
        <v>28509</v>
      </c>
      <c r="M652" s="54" t="n">
        <v>-2501.94</v>
      </c>
      <c r="N652" s="54" t="n">
        <v>-3988</v>
      </c>
      <c r="O652" s="63"/>
      <c r="P652" s="5" t="n">
        <v>13513</v>
      </c>
      <c r="Q652" s="54" t="n">
        <v>2150</v>
      </c>
      <c r="R652" s="63" t="n">
        <v>533.389999999999</v>
      </c>
      <c r="S652" s="54" t="n">
        <v>0</v>
      </c>
      <c r="T652" s="54"/>
      <c r="U652" s="54" t="n">
        <v>-40.490975</v>
      </c>
      <c r="V652" s="5" t="n">
        <v>10000</v>
      </c>
      <c r="W652" s="54" t="n">
        <v>20000</v>
      </c>
      <c r="X652" s="54" t="n">
        <v>-494</v>
      </c>
      <c r="Y652" s="54" t="n">
        <v>0</v>
      </c>
      <c r="Z652" s="63" t="n">
        <v>-295</v>
      </c>
      <c r="AA652" s="54" t="n">
        <v>0</v>
      </c>
      <c r="AB652" s="53" t="n">
        <f aca="false">SUM(K652:Z652)</f>
        <v>67385.959025</v>
      </c>
      <c r="AC652" s="54" t="n">
        <v>65300</v>
      </c>
      <c r="AD652" s="54" t="n">
        <v>40075</v>
      </c>
      <c r="AE652" s="54" t="n">
        <v>2147</v>
      </c>
      <c r="AF652" s="54" t="n">
        <v>0</v>
      </c>
      <c r="AG652" s="54" t="n">
        <v>0</v>
      </c>
      <c r="AH652" s="53" t="n">
        <f aca="false">SUM(AC652:AG652)</f>
        <v>107522</v>
      </c>
      <c r="AI652" s="55" t="n">
        <f aca="false">+AB652-L652-Q652</f>
        <v>36726.959025</v>
      </c>
      <c r="AJ652" s="32" t="n">
        <f aca="false">L652+Q652</f>
        <v>30659</v>
      </c>
      <c r="AK652" s="56" t="s">
        <v>73</v>
      </c>
      <c r="AL652" s="56" t="n">
        <v>28866.38929</v>
      </c>
      <c r="AM652" s="56" t="n">
        <v>0</v>
      </c>
      <c r="AN652" s="32" t="n">
        <f aca="false">+AJ652-AM652</f>
        <v>30659</v>
      </c>
      <c r="AO652" s="32" t="n">
        <f aca="false">AC652-AJ652</f>
        <v>34641</v>
      </c>
      <c r="AP652" s="2" t="n">
        <v>36075</v>
      </c>
      <c r="AQ652" s="56" t="s">
        <v>73</v>
      </c>
      <c r="AR652" s="56" t="s">
        <v>73</v>
      </c>
      <c r="AS652" s="56" t="s">
        <v>73</v>
      </c>
      <c r="AX652" s="32" t="n">
        <f aca="false">+M652</f>
        <v>-2501.94</v>
      </c>
      <c r="AY652" s="32" t="n">
        <f aca="false">+N652</f>
        <v>-3988</v>
      </c>
      <c r="AZ652" s="32" t="n">
        <f aca="false">+R652</f>
        <v>533.389999999999</v>
      </c>
      <c r="BA652" s="32" t="n">
        <f aca="false">+'load Info'!S652</f>
        <v>0</v>
      </c>
      <c r="BB652" s="32" t="n">
        <f aca="false">+X652</f>
        <v>-494</v>
      </c>
      <c r="BE652" s="57" t="n">
        <f aca="false">IF(AX652&lt;0,AX652,0)</f>
        <v>-2501.94</v>
      </c>
      <c r="BF652" s="57" t="n">
        <f aca="false">IF(AY652&lt;0,AY652,0)</f>
        <v>-3988</v>
      </c>
      <c r="BG652" s="57" t="n">
        <f aca="false">IF(AZ652&lt;0,AZ652,0)</f>
        <v>0</v>
      </c>
      <c r="BH652" s="57" t="n">
        <f aca="false">IF(BA652&lt;0,BA652,0)</f>
        <v>0</v>
      </c>
      <c r="BI652" s="57" t="n">
        <f aca="false">IF(BB652&lt;0,BB652,0)</f>
        <v>-494</v>
      </c>
      <c r="BJ652" s="32" t="n">
        <f aca="false">SUM(BE652:BI652)</f>
        <v>-6983.94</v>
      </c>
    </row>
    <row r="653" customFormat="false" ht="12.75" hidden="false" customHeight="false" outlineLevel="0" collapsed="false">
      <c r="B653" s="9" t="n">
        <f aca="false">+MONTH(D653)</f>
        <v>10</v>
      </c>
      <c r="D653" s="2" t="n">
        <v>36076</v>
      </c>
      <c r="E653" s="62" t="n">
        <v>0</v>
      </c>
      <c r="F653" s="62" t="n">
        <v>0</v>
      </c>
      <c r="G653" s="62" t="n">
        <v>67</v>
      </c>
      <c r="H653" s="62" t="n">
        <v>81</v>
      </c>
      <c r="I653" s="50" t="n">
        <f aca="false">AVERAGE(G653:H653)</f>
        <v>74</v>
      </c>
      <c r="J653" s="37" t="s">
        <v>72</v>
      </c>
      <c r="K653" s="5" t="n">
        <v>0</v>
      </c>
      <c r="L653" s="54" t="n">
        <v>28509</v>
      </c>
      <c r="M653" s="54" t="n">
        <v>-2136.94</v>
      </c>
      <c r="N653" s="54" t="n">
        <v>-3988</v>
      </c>
      <c r="O653" s="63"/>
      <c r="P653" s="5" t="n">
        <v>13513</v>
      </c>
      <c r="Q653" s="54" t="n">
        <v>2150</v>
      </c>
      <c r="R653" s="63" t="n">
        <v>-2592.405</v>
      </c>
      <c r="S653" s="54" t="n">
        <v>0</v>
      </c>
      <c r="T653" s="54"/>
      <c r="U653" s="54" t="n">
        <v>-32.6764875</v>
      </c>
      <c r="V653" s="5" t="n">
        <v>10000</v>
      </c>
      <c r="W653" s="54" t="n">
        <v>20000</v>
      </c>
      <c r="X653" s="54" t="n">
        <v>-494</v>
      </c>
      <c r="Y653" s="54" t="n">
        <v>0</v>
      </c>
      <c r="Z653" s="63" t="n">
        <v>-295</v>
      </c>
      <c r="AA653" s="54" t="n">
        <v>0</v>
      </c>
      <c r="AB653" s="53" t="n">
        <f aca="false">SUM(K653:Z653)</f>
        <v>64632.9785125</v>
      </c>
      <c r="AC653" s="54" t="n">
        <v>64222</v>
      </c>
      <c r="AD653" s="54" t="n">
        <v>34160</v>
      </c>
      <c r="AE653" s="54" t="n">
        <v>7928</v>
      </c>
      <c r="AF653" s="54" t="n">
        <v>0</v>
      </c>
      <c r="AG653" s="54" t="n">
        <v>1</v>
      </c>
      <c r="AH653" s="53" t="n">
        <f aca="false">SUM(AC653:AG653)</f>
        <v>106311</v>
      </c>
      <c r="AI653" s="55" t="n">
        <f aca="false">+AB653-L653-Q653</f>
        <v>33973.9785125</v>
      </c>
      <c r="AJ653" s="32" t="n">
        <f aca="false">L653+Q653</f>
        <v>30659</v>
      </c>
      <c r="AK653" s="56" t="s">
        <v>73</v>
      </c>
      <c r="AL653" s="56" t="n">
        <v>28118.31356</v>
      </c>
      <c r="AM653" s="56" t="n">
        <v>0</v>
      </c>
      <c r="AN653" s="32" t="n">
        <f aca="false">+AJ653-AM653</f>
        <v>30659</v>
      </c>
      <c r="AO653" s="32" t="n">
        <f aca="false">AC653-AJ653</f>
        <v>33563</v>
      </c>
      <c r="AP653" s="2" t="n">
        <v>36076</v>
      </c>
      <c r="AQ653" s="56" t="s">
        <v>73</v>
      </c>
      <c r="AR653" s="56" t="s">
        <v>73</v>
      </c>
      <c r="AS653" s="56" t="s">
        <v>73</v>
      </c>
      <c r="AX653" s="32" t="n">
        <f aca="false">+M653</f>
        <v>-2136.94</v>
      </c>
      <c r="AY653" s="32" t="n">
        <f aca="false">+N653</f>
        <v>-3988</v>
      </c>
      <c r="AZ653" s="32" t="n">
        <f aca="false">+R653</f>
        <v>-2592.405</v>
      </c>
      <c r="BA653" s="32" t="n">
        <f aca="false">+'load Info'!S653</f>
        <v>0</v>
      </c>
      <c r="BB653" s="32" t="n">
        <f aca="false">+X653</f>
        <v>-494</v>
      </c>
      <c r="BE653" s="57" t="n">
        <f aca="false">IF(AX653&lt;0,AX653,0)</f>
        <v>-2136.94</v>
      </c>
      <c r="BF653" s="57" t="n">
        <f aca="false">IF(AY653&lt;0,AY653,0)</f>
        <v>-3988</v>
      </c>
      <c r="BG653" s="57" t="n">
        <f aca="false">IF(AZ653&lt;0,AZ653,0)</f>
        <v>-2592.405</v>
      </c>
      <c r="BH653" s="57" t="n">
        <f aca="false">IF(BA653&lt;0,BA653,0)</f>
        <v>0</v>
      </c>
      <c r="BI653" s="57" t="n">
        <f aca="false">IF(BB653&lt;0,BB653,0)</f>
        <v>-494</v>
      </c>
      <c r="BJ653" s="32" t="n">
        <f aca="false">SUM(BE653:BI653)</f>
        <v>-9211.345</v>
      </c>
    </row>
    <row r="654" customFormat="false" ht="12.75" hidden="false" customHeight="false" outlineLevel="0" collapsed="false">
      <c r="B654" s="9" t="n">
        <f aca="false">+MONTH(D654)</f>
        <v>10</v>
      </c>
      <c r="D654" s="2" t="n">
        <v>36077</v>
      </c>
      <c r="E654" s="62" t="n">
        <v>0</v>
      </c>
      <c r="F654" s="62" t="n">
        <v>3</v>
      </c>
      <c r="G654" s="62" t="n">
        <v>61</v>
      </c>
      <c r="H654" s="62" t="n">
        <v>68</v>
      </c>
      <c r="I654" s="50" t="n">
        <f aca="false">AVERAGE(G654:H654)</f>
        <v>64.5</v>
      </c>
      <c r="J654" s="37" t="s">
        <v>72</v>
      </c>
      <c r="K654" s="5" t="n">
        <v>0</v>
      </c>
      <c r="L654" s="54" t="n">
        <v>28444</v>
      </c>
      <c r="M654" s="54" t="n">
        <v>-5907.94</v>
      </c>
      <c r="N654" s="54" t="n">
        <v>-3988</v>
      </c>
      <c r="O654" s="63"/>
      <c r="P654" s="5" t="n">
        <v>13513</v>
      </c>
      <c r="Q654" s="54" t="n">
        <v>2150</v>
      </c>
      <c r="R654" s="63" t="n">
        <v>-7735.23</v>
      </c>
      <c r="S654" s="54" t="n">
        <v>0</v>
      </c>
      <c r="T654" s="54"/>
      <c r="U654" s="54" t="n">
        <v>-19.819425</v>
      </c>
      <c r="V654" s="5" t="n">
        <v>10000</v>
      </c>
      <c r="W654" s="54" t="n">
        <v>20000</v>
      </c>
      <c r="X654" s="54" t="n">
        <v>-494</v>
      </c>
      <c r="Y654" s="54" t="n">
        <v>0</v>
      </c>
      <c r="Z654" s="63" t="n">
        <v>-295</v>
      </c>
      <c r="AA654" s="54" t="n">
        <v>0</v>
      </c>
      <c r="AB654" s="53" t="n">
        <f aca="false">SUM(K654:Z654)</f>
        <v>55667.010575</v>
      </c>
      <c r="AC654" s="54" t="n">
        <v>55429</v>
      </c>
      <c r="AD654" s="54" t="n">
        <v>8866</v>
      </c>
      <c r="AE654" s="54" t="n">
        <v>676</v>
      </c>
      <c r="AF654" s="54" t="n">
        <v>0</v>
      </c>
      <c r="AG654" s="54" t="n">
        <v>0</v>
      </c>
      <c r="AH654" s="53" t="n">
        <f aca="false">SUM(AC654:AG654)</f>
        <v>64971</v>
      </c>
      <c r="AI654" s="55" t="n">
        <f aca="false">+AB654-L654-Q654</f>
        <v>25073.010575</v>
      </c>
      <c r="AJ654" s="32" t="n">
        <f aca="false">L654+Q654</f>
        <v>30594</v>
      </c>
      <c r="AK654" s="56" t="s">
        <v>73</v>
      </c>
      <c r="AL654" s="56" t="n">
        <v>22218.14133</v>
      </c>
      <c r="AM654" s="56" t="n">
        <v>0</v>
      </c>
      <c r="AN654" s="32" t="n">
        <f aca="false">+AJ654-AM654</f>
        <v>30594</v>
      </c>
      <c r="AO654" s="32" t="n">
        <f aca="false">AC654-AJ654</f>
        <v>24835</v>
      </c>
      <c r="AP654" s="2" t="n">
        <v>36077</v>
      </c>
      <c r="AQ654" s="56" t="s">
        <v>73</v>
      </c>
      <c r="AR654" s="56" t="s">
        <v>73</v>
      </c>
      <c r="AS654" s="56" t="s">
        <v>73</v>
      </c>
      <c r="AX654" s="32" t="n">
        <f aca="false">+M654</f>
        <v>-5907.94</v>
      </c>
      <c r="AY654" s="32" t="n">
        <f aca="false">+N654</f>
        <v>-3988</v>
      </c>
      <c r="AZ654" s="32" t="n">
        <f aca="false">+R654</f>
        <v>-7735.23</v>
      </c>
      <c r="BA654" s="32" t="n">
        <f aca="false">+'load Info'!S654</f>
        <v>0</v>
      </c>
      <c r="BB654" s="32" t="n">
        <f aca="false">+X654</f>
        <v>-494</v>
      </c>
      <c r="BE654" s="57" t="n">
        <f aca="false">IF(AX654&lt;0,AX654,0)</f>
        <v>-5907.94</v>
      </c>
      <c r="BF654" s="57" t="n">
        <f aca="false">IF(AY654&lt;0,AY654,0)</f>
        <v>-3988</v>
      </c>
      <c r="BG654" s="57" t="n">
        <f aca="false">IF(AZ654&lt;0,AZ654,0)</f>
        <v>-7735.23</v>
      </c>
      <c r="BH654" s="57" t="n">
        <f aca="false">IF(BA654&lt;0,BA654,0)</f>
        <v>0</v>
      </c>
      <c r="BI654" s="57" t="n">
        <f aca="false">IF(BB654&lt;0,BB654,0)</f>
        <v>-494</v>
      </c>
      <c r="BJ654" s="32" t="n">
        <f aca="false">SUM(BE654:BI654)</f>
        <v>-18125.17</v>
      </c>
    </row>
    <row r="655" customFormat="false" ht="12.75" hidden="false" customHeight="false" outlineLevel="0" collapsed="false">
      <c r="B655" s="9" t="n">
        <f aca="false">+MONTH(D655)</f>
        <v>10</v>
      </c>
      <c r="D655" s="2" t="n">
        <v>36078</v>
      </c>
      <c r="E655" s="62" t="n">
        <v>2</v>
      </c>
      <c r="F655" s="62" t="n">
        <v>3</v>
      </c>
      <c r="G655" s="62" t="n">
        <v>57</v>
      </c>
      <c r="H655" s="62" t="n">
        <v>69</v>
      </c>
      <c r="I655" s="50" t="n">
        <f aca="false">AVERAGE(G655:H655)</f>
        <v>63</v>
      </c>
      <c r="J655" s="37" t="s">
        <v>72</v>
      </c>
      <c r="K655" s="5" t="n">
        <v>0</v>
      </c>
      <c r="L655" s="54" t="n">
        <v>28377</v>
      </c>
      <c r="M655" s="54" t="n">
        <v>-3311.94</v>
      </c>
      <c r="N655" s="54" t="n">
        <v>-3988</v>
      </c>
      <c r="O655" s="63"/>
      <c r="P655" s="5" t="n">
        <v>13513</v>
      </c>
      <c r="Q655" s="54" t="n">
        <v>2150</v>
      </c>
      <c r="R655" s="63" t="n">
        <v>-8628.4575</v>
      </c>
      <c r="S655" s="54" t="n">
        <v>0</v>
      </c>
      <c r="T655" s="54"/>
      <c r="U655" s="54" t="n">
        <v>-17.58635625</v>
      </c>
      <c r="V655" s="5" t="n">
        <v>0</v>
      </c>
      <c r="W655" s="54" t="n">
        <v>27000</v>
      </c>
      <c r="X655" s="54" t="n">
        <v>-494</v>
      </c>
      <c r="Y655" s="54" t="n">
        <v>0</v>
      </c>
      <c r="Z655" s="63" t="n">
        <v>-265</v>
      </c>
      <c r="AA655" s="54" t="n">
        <v>0</v>
      </c>
      <c r="AB655" s="53" t="n">
        <f aca="false">SUM(K655:Z655)</f>
        <v>54335.01614375</v>
      </c>
      <c r="AC655" s="54" t="n">
        <v>54302</v>
      </c>
      <c r="AD655" s="54" t="n">
        <v>0</v>
      </c>
      <c r="AE655" s="54" t="n">
        <v>14</v>
      </c>
      <c r="AF655" s="54" t="n">
        <v>0</v>
      </c>
      <c r="AG655" s="54" t="n">
        <v>1</v>
      </c>
      <c r="AH655" s="53" t="n">
        <f aca="false">SUM(AC655:AG655)</f>
        <v>54317</v>
      </c>
      <c r="AI655" s="55" t="n">
        <f aca="false">+AB655-L655-Q655</f>
        <v>23808.01614375</v>
      </c>
      <c r="AJ655" s="32" t="n">
        <f aca="false">L655+Q655</f>
        <v>30527</v>
      </c>
      <c r="AK655" s="56" t="s">
        <v>73</v>
      </c>
      <c r="AL655" s="56" t="n">
        <v>22523.79119</v>
      </c>
      <c r="AM655" s="56" t="n">
        <v>0</v>
      </c>
      <c r="AN655" s="32" t="n">
        <f aca="false">+AJ655-AM655</f>
        <v>30527</v>
      </c>
      <c r="AO655" s="32" t="n">
        <f aca="false">AC655-AJ655</f>
        <v>23775</v>
      </c>
      <c r="AP655" s="2" t="n">
        <v>36078</v>
      </c>
      <c r="AQ655" s="56" t="s">
        <v>73</v>
      </c>
      <c r="AR655" s="56" t="s">
        <v>73</v>
      </c>
      <c r="AS655" s="56" t="s">
        <v>73</v>
      </c>
      <c r="AX655" s="32" t="n">
        <f aca="false">+M655</f>
        <v>-3311.94</v>
      </c>
      <c r="AY655" s="32" t="n">
        <f aca="false">+N655</f>
        <v>-3988</v>
      </c>
      <c r="AZ655" s="32" t="n">
        <f aca="false">+R655</f>
        <v>-8628.4575</v>
      </c>
      <c r="BA655" s="32" t="n">
        <f aca="false">+'load Info'!S655</f>
        <v>0</v>
      </c>
      <c r="BB655" s="32" t="n">
        <f aca="false">+X655</f>
        <v>-494</v>
      </c>
      <c r="BE655" s="57" t="n">
        <f aca="false">IF(AX655&lt;0,AX655,0)</f>
        <v>-3311.94</v>
      </c>
      <c r="BF655" s="57" t="n">
        <f aca="false">IF(AY655&lt;0,AY655,0)</f>
        <v>-3988</v>
      </c>
      <c r="BG655" s="57" t="n">
        <f aca="false">IF(AZ655&lt;0,AZ655,0)</f>
        <v>-8628.4575</v>
      </c>
      <c r="BH655" s="57" t="n">
        <f aca="false">IF(BA655&lt;0,BA655,0)</f>
        <v>0</v>
      </c>
      <c r="BI655" s="57" t="n">
        <f aca="false">IF(BB655&lt;0,BB655,0)</f>
        <v>-494</v>
      </c>
      <c r="BJ655" s="32" t="n">
        <f aca="false">SUM(BE655:BI655)</f>
        <v>-16422.3975</v>
      </c>
    </row>
    <row r="656" customFormat="false" ht="12.75" hidden="false" customHeight="false" outlineLevel="0" collapsed="false">
      <c r="B656" s="9" t="n">
        <f aca="false">+MONTH(D656)</f>
        <v>10</v>
      </c>
      <c r="D656" s="2" t="n">
        <v>36079</v>
      </c>
      <c r="E656" s="62" t="n">
        <v>1</v>
      </c>
      <c r="F656" s="62" t="n">
        <v>1</v>
      </c>
      <c r="G656" s="62" t="n">
        <v>56</v>
      </c>
      <c r="H656" s="62" t="n">
        <v>71</v>
      </c>
      <c r="I656" s="50" t="n">
        <f aca="false">AVERAGE(G656:H656)</f>
        <v>63.5</v>
      </c>
      <c r="J656" s="37" t="s">
        <v>72</v>
      </c>
      <c r="K656" s="5" t="n">
        <v>0</v>
      </c>
      <c r="L656" s="54" t="n">
        <v>28377</v>
      </c>
      <c r="M656" s="54" t="n">
        <v>-2368.94</v>
      </c>
      <c r="N656" s="54" t="n">
        <v>-3988</v>
      </c>
      <c r="O656" s="63"/>
      <c r="P656" s="5" t="n">
        <v>13513</v>
      </c>
      <c r="Q656" s="54" t="n">
        <v>2150</v>
      </c>
      <c r="R656" s="63" t="n">
        <v>-10619.4225</v>
      </c>
      <c r="S656" s="54" t="n">
        <v>0</v>
      </c>
      <c r="T656" s="54"/>
      <c r="U656" s="54" t="n">
        <v>-12.60894375</v>
      </c>
      <c r="V656" s="5" t="n">
        <v>0</v>
      </c>
      <c r="W656" s="54" t="n">
        <v>30000</v>
      </c>
      <c r="X656" s="54" t="n">
        <v>-494</v>
      </c>
      <c r="Y656" s="54" t="n">
        <v>0</v>
      </c>
      <c r="Z656" s="63" t="n">
        <v>-295</v>
      </c>
      <c r="AA656" s="54" t="n">
        <v>0</v>
      </c>
      <c r="AB656" s="53" t="n">
        <f aca="false">SUM(K656:Z656)</f>
        <v>56262.02855625</v>
      </c>
      <c r="AC656" s="54" t="n">
        <v>55644</v>
      </c>
      <c r="AD656" s="54" t="n">
        <v>0</v>
      </c>
      <c r="AE656" s="54" t="n">
        <v>25</v>
      </c>
      <c r="AF656" s="54" t="n">
        <v>0</v>
      </c>
      <c r="AG656" s="54" t="n">
        <v>1</v>
      </c>
      <c r="AH656" s="53" t="n">
        <f aca="false">SUM(AC656:AG656)</f>
        <v>55670</v>
      </c>
      <c r="AI656" s="55" t="n">
        <f aca="false">+AB656-L656-Q656</f>
        <v>25735.02855625</v>
      </c>
      <c r="AJ656" s="32" t="n">
        <f aca="false">L656+Q656</f>
        <v>30527</v>
      </c>
      <c r="AK656" s="56" t="s">
        <v>73</v>
      </c>
      <c r="AL656" s="56" t="n">
        <v>23517.62285</v>
      </c>
      <c r="AM656" s="56" t="n">
        <v>0</v>
      </c>
      <c r="AN656" s="32" t="n">
        <f aca="false">+AJ656-AM656</f>
        <v>30527</v>
      </c>
      <c r="AO656" s="32" t="n">
        <f aca="false">AC656-AJ656</f>
        <v>25117</v>
      </c>
      <c r="AP656" s="2" t="n">
        <v>36079</v>
      </c>
      <c r="AQ656" s="56" t="s">
        <v>73</v>
      </c>
      <c r="AR656" s="56" t="s">
        <v>73</v>
      </c>
      <c r="AS656" s="56" t="s">
        <v>73</v>
      </c>
      <c r="AX656" s="32" t="n">
        <f aca="false">+M656</f>
        <v>-2368.94</v>
      </c>
      <c r="AY656" s="32" t="n">
        <f aca="false">+N656</f>
        <v>-3988</v>
      </c>
      <c r="AZ656" s="32" t="n">
        <f aca="false">+R656</f>
        <v>-10619.4225</v>
      </c>
      <c r="BA656" s="32" t="n">
        <f aca="false">+'load Info'!S656</f>
        <v>0</v>
      </c>
      <c r="BB656" s="32" t="n">
        <f aca="false">+X656</f>
        <v>-494</v>
      </c>
      <c r="BE656" s="57" t="n">
        <f aca="false">IF(AX656&lt;0,AX656,0)</f>
        <v>-2368.94</v>
      </c>
      <c r="BF656" s="57" t="n">
        <f aca="false">IF(AY656&lt;0,AY656,0)</f>
        <v>-3988</v>
      </c>
      <c r="BG656" s="57" t="n">
        <f aca="false">IF(AZ656&lt;0,AZ656,0)</f>
        <v>-10619.4225</v>
      </c>
      <c r="BH656" s="57" t="n">
        <f aca="false">IF(BA656&lt;0,BA656,0)</f>
        <v>0</v>
      </c>
      <c r="BI656" s="57" t="n">
        <f aca="false">IF(BB656&lt;0,BB656,0)</f>
        <v>-494</v>
      </c>
      <c r="BJ656" s="32" t="n">
        <f aca="false">SUM(BE656:BI656)</f>
        <v>-17470.3625</v>
      </c>
    </row>
    <row r="657" customFormat="false" ht="12.75" hidden="false" customHeight="false" outlineLevel="0" collapsed="false">
      <c r="B657" s="9" t="n">
        <f aca="false">+MONTH(D657)</f>
        <v>10</v>
      </c>
      <c r="D657" s="2" t="n">
        <v>36080</v>
      </c>
      <c r="E657" s="62" t="n">
        <v>2</v>
      </c>
      <c r="F657" s="62" t="n">
        <v>0</v>
      </c>
      <c r="G657" s="62" t="n">
        <v>56</v>
      </c>
      <c r="H657" s="62" t="n">
        <v>69</v>
      </c>
      <c r="I657" s="50" t="n">
        <f aca="false">AVERAGE(G657:H657)</f>
        <v>62.5</v>
      </c>
      <c r="J657" s="37" t="s">
        <v>72</v>
      </c>
      <c r="K657" s="5" t="n">
        <v>0</v>
      </c>
      <c r="L657" s="54" t="n">
        <v>28377</v>
      </c>
      <c r="M657" s="54" t="n">
        <v>-2488.94</v>
      </c>
      <c r="N657" s="54" t="n">
        <v>-3988</v>
      </c>
      <c r="O657" s="63"/>
      <c r="P657" s="5" t="n">
        <v>13513</v>
      </c>
      <c r="Q657" s="54" t="n">
        <v>2150</v>
      </c>
      <c r="R657" s="63" t="n">
        <v>-5036.5</v>
      </c>
      <c r="S657" s="54" t="n">
        <v>0</v>
      </c>
      <c r="T657" s="54"/>
      <c r="U657" s="54" t="n">
        <v>-26.56625</v>
      </c>
      <c r="V657" s="5" t="n">
        <v>0</v>
      </c>
      <c r="W657" s="54" t="n">
        <v>30000</v>
      </c>
      <c r="X657" s="54" t="n">
        <v>-494</v>
      </c>
      <c r="Y657" s="54" t="n">
        <v>0</v>
      </c>
      <c r="Z657" s="63" t="n">
        <v>-295</v>
      </c>
      <c r="AA657" s="54" t="n">
        <v>0</v>
      </c>
      <c r="AB657" s="53" t="n">
        <f aca="false">SUM(K657:Z657)</f>
        <v>61710.99375</v>
      </c>
      <c r="AC657" s="54" t="n">
        <v>60174</v>
      </c>
      <c r="AD657" s="54" t="n">
        <v>0</v>
      </c>
      <c r="AE657" s="54" t="n">
        <v>0</v>
      </c>
      <c r="AF657" s="54" t="n">
        <v>0</v>
      </c>
      <c r="AG657" s="54" t="n">
        <v>1</v>
      </c>
      <c r="AH657" s="53" t="n">
        <f aca="false">SUM(AC657:AG657)</f>
        <v>60175</v>
      </c>
      <c r="AI657" s="55" t="n">
        <f aca="false">+AB657-L657-Q657</f>
        <v>31183.99375</v>
      </c>
      <c r="AJ657" s="32" t="n">
        <f aca="false">L657+Q657</f>
        <v>30527</v>
      </c>
      <c r="AK657" s="56" t="s">
        <v>73</v>
      </c>
      <c r="AL657" s="56" t="n">
        <v>24064.4368</v>
      </c>
      <c r="AM657" s="56" t="n">
        <v>0</v>
      </c>
      <c r="AN657" s="32" t="n">
        <f aca="false">+AJ657-AM657</f>
        <v>30527</v>
      </c>
      <c r="AO657" s="32" t="n">
        <f aca="false">AC657-AJ657</f>
        <v>29647</v>
      </c>
      <c r="AP657" s="2" t="n">
        <v>36080</v>
      </c>
      <c r="AQ657" s="56" t="s">
        <v>73</v>
      </c>
      <c r="AR657" s="56" t="s">
        <v>73</v>
      </c>
      <c r="AS657" s="56" t="s">
        <v>73</v>
      </c>
      <c r="AX657" s="32" t="n">
        <f aca="false">+M657</f>
        <v>-2488.94</v>
      </c>
      <c r="AY657" s="32" t="n">
        <f aca="false">+N657</f>
        <v>-3988</v>
      </c>
      <c r="AZ657" s="32" t="n">
        <f aca="false">+R657</f>
        <v>-5036.5</v>
      </c>
      <c r="BA657" s="32" t="n">
        <f aca="false">+'load Info'!S657</f>
        <v>0</v>
      </c>
      <c r="BB657" s="32" t="n">
        <f aca="false">+X657</f>
        <v>-494</v>
      </c>
      <c r="BE657" s="57" t="n">
        <f aca="false">IF(AX657&lt;0,AX657,0)</f>
        <v>-2488.94</v>
      </c>
      <c r="BF657" s="57" t="n">
        <f aca="false">IF(AY657&lt;0,AY657,0)</f>
        <v>-3988</v>
      </c>
      <c r="BG657" s="57" t="n">
        <f aca="false">IF(AZ657&lt;0,AZ657,0)</f>
        <v>-5036.5</v>
      </c>
      <c r="BH657" s="57" t="n">
        <f aca="false">IF(BA657&lt;0,BA657,0)</f>
        <v>0</v>
      </c>
      <c r="BI657" s="57" t="n">
        <f aca="false">IF(BB657&lt;0,BB657,0)</f>
        <v>-494</v>
      </c>
      <c r="BJ657" s="32" t="n">
        <f aca="false">SUM(BE657:BI657)</f>
        <v>-12007.44</v>
      </c>
    </row>
    <row r="658" customFormat="false" ht="12.75" hidden="false" customHeight="false" outlineLevel="0" collapsed="false">
      <c r="B658" s="9" t="n">
        <f aca="false">+MONTH(D658)</f>
        <v>10</v>
      </c>
      <c r="D658" s="2" t="n">
        <v>36081</v>
      </c>
      <c r="E658" s="62" t="n">
        <v>1</v>
      </c>
      <c r="F658" s="62" t="n">
        <v>0</v>
      </c>
      <c r="G658" s="62" t="n">
        <v>57</v>
      </c>
      <c r="H658" s="62" t="n">
        <v>71</v>
      </c>
      <c r="I658" s="50" t="n">
        <f aca="false">AVERAGE(G658:H658)</f>
        <v>64</v>
      </c>
      <c r="J658" s="37" t="s">
        <v>72</v>
      </c>
      <c r="K658" s="5" t="n">
        <v>0</v>
      </c>
      <c r="L658" s="54" t="n">
        <v>28509</v>
      </c>
      <c r="M658" s="54" t="n">
        <v>-2727.94</v>
      </c>
      <c r="N658" s="54" t="n">
        <v>-3988</v>
      </c>
      <c r="O658" s="63"/>
      <c r="P658" s="5" t="n">
        <v>13513</v>
      </c>
      <c r="Q658" s="54" t="n">
        <v>2150</v>
      </c>
      <c r="R658" s="63" t="n">
        <v>-3630.995</v>
      </c>
      <c r="S658" s="54" t="n">
        <v>0</v>
      </c>
      <c r="T658" s="54"/>
      <c r="U658" s="54" t="n">
        <v>-30.0800125</v>
      </c>
      <c r="V658" s="5" t="n">
        <v>0</v>
      </c>
      <c r="W658" s="54" t="n">
        <v>30000</v>
      </c>
      <c r="X658" s="54" t="n">
        <v>-494</v>
      </c>
      <c r="Y658" s="54" t="n">
        <v>0</v>
      </c>
      <c r="Z658" s="63" t="n">
        <v>-295</v>
      </c>
      <c r="AA658" s="54" t="n">
        <v>0</v>
      </c>
      <c r="AB658" s="53" t="n">
        <f aca="false">SUM(K658:Z658)</f>
        <v>63005.9849875</v>
      </c>
      <c r="AC658" s="54" t="n">
        <v>61819</v>
      </c>
      <c r="AD658" s="54" t="n">
        <v>4433</v>
      </c>
      <c r="AE658" s="54" t="n">
        <v>21</v>
      </c>
      <c r="AF658" s="54" t="n">
        <v>0</v>
      </c>
      <c r="AG658" s="54" t="n">
        <v>1</v>
      </c>
      <c r="AH658" s="53" t="n">
        <f aca="false">SUM(AC658:AG658)</f>
        <v>66274</v>
      </c>
      <c r="AI658" s="55" t="n">
        <f aca="false">+AB658-L658-Q658</f>
        <v>32346.9849875</v>
      </c>
      <c r="AJ658" s="32" t="n">
        <f aca="false">L658+Q658</f>
        <v>30659</v>
      </c>
      <c r="AK658" s="56" t="s">
        <v>73</v>
      </c>
      <c r="AL658" s="56" t="n">
        <v>27695.9908</v>
      </c>
      <c r="AM658" s="56" t="n">
        <v>0</v>
      </c>
      <c r="AN658" s="32" t="n">
        <f aca="false">+AJ658-AM658</f>
        <v>30659</v>
      </c>
      <c r="AO658" s="32" t="n">
        <f aca="false">AC658-AJ658</f>
        <v>31160</v>
      </c>
      <c r="AP658" s="2" t="n">
        <v>36081</v>
      </c>
      <c r="AQ658" s="56" t="s">
        <v>73</v>
      </c>
      <c r="AR658" s="56" t="s">
        <v>73</v>
      </c>
      <c r="AS658" s="56" t="s">
        <v>73</v>
      </c>
      <c r="AX658" s="32" t="n">
        <f aca="false">+M658</f>
        <v>-2727.94</v>
      </c>
      <c r="AY658" s="32" t="n">
        <f aca="false">+N658</f>
        <v>-3988</v>
      </c>
      <c r="AZ658" s="32" t="n">
        <f aca="false">+R658</f>
        <v>-3630.995</v>
      </c>
      <c r="BA658" s="32" t="n">
        <f aca="false">+'load Info'!S658</f>
        <v>0</v>
      </c>
      <c r="BB658" s="32" t="n">
        <f aca="false">+X658</f>
        <v>-494</v>
      </c>
      <c r="BE658" s="57" t="n">
        <f aca="false">IF(AX658&lt;0,AX658,0)</f>
        <v>-2727.94</v>
      </c>
      <c r="BF658" s="57" t="n">
        <f aca="false">IF(AY658&lt;0,AY658,0)</f>
        <v>-3988</v>
      </c>
      <c r="BG658" s="57" t="n">
        <f aca="false">IF(AZ658&lt;0,AZ658,0)</f>
        <v>-3630.995</v>
      </c>
      <c r="BH658" s="57" t="n">
        <f aca="false">IF(BA658&lt;0,BA658,0)</f>
        <v>0</v>
      </c>
      <c r="BI658" s="57" t="n">
        <f aca="false">IF(BB658&lt;0,BB658,0)</f>
        <v>-494</v>
      </c>
      <c r="BJ658" s="32" t="n">
        <f aca="false">SUM(BE658:BI658)</f>
        <v>-10840.935</v>
      </c>
    </row>
    <row r="659" customFormat="false" ht="12.75" hidden="false" customHeight="false" outlineLevel="0" collapsed="false">
      <c r="B659" s="9" t="n">
        <f aca="false">+MONTH(D659)</f>
        <v>10</v>
      </c>
      <c r="D659" s="2" t="n">
        <v>36082</v>
      </c>
      <c r="E659" s="62" t="n">
        <v>0</v>
      </c>
      <c r="F659" s="62" t="n">
        <v>0</v>
      </c>
      <c r="G659" s="62" t="n">
        <v>59</v>
      </c>
      <c r="H659" s="62" t="n">
        <v>71</v>
      </c>
      <c r="I659" s="50" t="n">
        <f aca="false">AVERAGE(G659:H659)</f>
        <v>65</v>
      </c>
      <c r="J659" s="37" t="s">
        <v>72</v>
      </c>
      <c r="K659" s="5" t="n">
        <v>0</v>
      </c>
      <c r="L659" s="54" t="n">
        <v>28729</v>
      </c>
      <c r="M659" s="54" t="n">
        <v>-3487.94</v>
      </c>
      <c r="N659" s="54" t="n">
        <v>-3988</v>
      </c>
      <c r="O659" s="63"/>
      <c r="P659" s="5" t="n">
        <v>13513</v>
      </c>
      <c r="Q659" s="54" t="n">
        <v>2150</v>
      </c>
      <c r="R659" s="63" t="n">
        <v>-7851.52</v>
      </c>
      <c r="S659" s="54" t="n">
        <v>0</v>
      </c>
      <c r="T659" s="54"/>
      <c r="U659" s="54" t="n">
        <v>-19.5287</v>
      </c>
      <c r="V659" s="5" t="n">
        <v>0</v>
      </c>
      <c r="W659" s="54" t="n">
        <v>30000</v>
      </c>
      <c r="X659" s="54" t="n">
        <v>-494</v>
      </c>
      <c r="Y659" s="54" t="n">
        <v>0</v>
      </c>
      <c r="Z659" s="63" t="n">
        <v>-295</v>
      </c>
      <c r="AA659" s="54" t="n">
        <v>0</v>
      </c>
      <c r="AB659" s="53" t="n">
        <f aca="false">SUM(K659:Z659)</f>
        <v>58256.0113</v>
      </c>
      <c r="AC659" s="54" t="n">
        <v>59849</v>
      </c>
      <c r="AD659" s="54" t="n">
        <v>51290</v>
      </c>
      <c r="AE659" s="54" t="n">
        <v>28</v>
      </c>
      <c r="AF659" s="54" t="n">
        <v>0</v>
      </c>
      <c r="AG659" s="54" t="n">
        <v>3</v>
      </c>
      <c r="AH659" s="53" t="n">
        <f aca="false">SUM(AC659:AG659)</f>
        <v>111170</v>
      </c>
      <c r="AI659" s="55" t="n">
        <f aca="false">+AB659-L659-Q659</f>
        <v>27377.0113</v>
      </c>
      <c r="AJ659" s="32" t="n">
        <f aca="false">L659+Q659</f>
        <v>30879</v>
      </c>
      <c r="AK659" s="56" t="s">
        <v>73</v>
      </c>
      <c r="AL659" s="56" t="n">
        <v>24179.61918</v>
      </c>
      <c r="AM659" s="56" t="n">
        <v>0</v>
      </c>
      <c r="AN659" s="32" t="n">
        <f aca="false">+AJ659-AM659</f>
        <v>30879</v>
      </c>
      <c r="AO659" s="32" t="n">
        <f aca="false">AC659-AJ659</f>
        <v>28970</v>
      </c>
      <c r="AP659" s="2" t="n">
        <v>36082</v>
      </c>
      <c r="AQ659" s="56" t="s">
        <v>73</v>
      </c>
      <c r="AR659" s="56" t="s">
        <v>73</v>
      </c>
      <c r="AS659" s="56" t="s">
        <v>73</v>
      </c>
      <c r="AX659" s="32" t="n">
        <f aca="false">+M659</f>
        <v>-3487.94</v>
      </c>
      <c r="AY659" s="32" t="n">
        <f aca="false">+N659</f>
        <v>-3988</v>
      </c>
      <c r="AZ659" s="32" t="n">
        <f aca="false">+R659</f>
        <v>-7851.52</v>
      </c>
      <c r="BA659" s="32" t="n">
        <f aca="false">+'load Info'!S659</f>
        <v>0</v>
      </c>
      <c r="BB659" s="32" t="n">
        <f aca="false">+X659</f>
        <v>-494</v>
      </c>
      <c r="BE659" s="57" t="n">
        <f aca="false">IF(AX659&lt;0,AX659,0)</f>
        <v>-3487.94</v>
      </c>
      <c r="BF659" s="57" t="n">
        <f aca="false">IF(AY659&lt;0,AY659,0)</f>
        <v>-3988</v>
      </c>
      <c r="BG659" s="57" t="n">
        <f aca="false">IF(AZ659&lt;0,AZ659,0)</f>
        <v>-7851.52</v>
      </c>
      <c r="BH659" s="57" t="n">
        <f aca="false">IF(BA659&lt;0,BA659,0)</f>
        <v>0</v>
      </c>
      <c r="BI659" s="57" t="n">
        <f aca="false">IF(BB659&lt;0,BB659,0)</f>
        <v>-494</v>
      </c>
      <c r="BJ659" s="32" t="n">
        <f aca="false">SUM(BE659:BI659)</f>
        <v>-15821.46</v>
      </c>
    </row>
    <row r="660" customFormat="false" ht="12.75" hidden="false" customHeight="false" outlineLevel="0" collapsed="false">
      <c r="B660" s="9" t="n">
        <f aca="false">+MONTH(D660)</f>
        <v>10</v>
      </c>
      <c r="D660" s="2" t="n">
        <v>36083</v>
      </c>
      <c r="E660" s="62" t="n">
        <v>6</v>
      </c>
      <c r="F660" s="62" t="n">
        <v>7</v>
      </c>
      <c r="G660" s="62" t="n">
        <v>52</v>
      </c>
      <c r="H660" s="62" t="n">
        <v>66</v>
      </c>
      <c r="I660" s="50" t="n">
        <f aca="false">AVERAGE(G660:H660)</f>
        <v>59</v>
      </c>
      <c r="J660" s="37" t="s">
        <v>72</v>
      </c>
      <c r="K660" s="5" t="n">
        <v>0</v>
      </c>
      <c r="L660" s="54" t="n">
        <v>28729</v>
      </c>
      <c r="M660" s="54" t="n">
        <v>-1151.94</v>
      </c>
      <c r="N660" s="54" t="n">
        <v>-3988</v>
      </c>
      <c r="O660" s="63"/>
      <c r="P660" s="5" t="n">
        <v>13513</v>
      </c>
      <c r="Q660" s="54" t="n">
        <v>2150</v>
      </c>
      <c r="R660" s="63" t="n">
        <v>-9897.6225</v>
      </c>
      <c r="S660" s="54" t="n">
        <v>0</v>
      </c>
      <c r="T660" s="54"/>
      <c r="U660" s="54" t="n">
        <v>-14.41344375</v>
      </c>
      <c r="V660" s="5" t="n">
        <v>5000</v>
      </c>
      <c r="W660" s="54" t="n">
        <v>30000</v>
      </c>
      <c r="X660" s="54" t="n">
        <v>-494</v>
      </c>
      <c r="Y660" s="54" t="n">
        <v>0</v>
      </c>
      <c r="Z660" s="63" t="n">
        <v>-345</v>
      </c>
      <c r="AA660" s="54" t="n">
        <v>0</v>
      </c>
      <c r="AB660" s="53" t="n">
        <f aca="false">SUM(K660:Z660)</f>
        <v>63501.02405625</v>
      </c>
      <c r="AC660" s="54" t="n">
        <v>65785</v>
      </c>
      <c r="AD660" s="54" t="n">
        <v>30846</v>
      </c>
      <c r="AE660" s="54" t="n">
        <v>0</v>
      </c>
      <c r="AF660" s="54" t="n">
        <v>0</v>
      </c>
      <c r="AG660" s="54" t="n">
        <v>1</v>
      </c>
      <c r="AH660" s="53" t="n">
        <f aca="false">SUM(AC660:AG660)</f>
        <v>96632</v>
      </c>
      <c r="AI660" s="55" t="n">
        <f aca="false">+AB660-L660-Q660</f>
        <v>32622.02405625</v>
      </c>
      <c r="AJ660" s="32" t="n">
        <f aca="false">L660+Q660</f>
        <v>30879</v>
      </c>
      <c r="AK660" s="56" t="s">
        <v>73</v>
      </c>
      <c r="AL660" s="56" t="n">
        <v>23855.03514</v>
      </c>
      <c r="AM660" s="56" t="n">
        <v>0</v>
      </c>
      <c r="AN660" s="32" t="n">
        <f aca="false">+AJ660-AM660</f>
        <v>30879</v>
      </c>
      <c r="AO660" s="32" t="n">
        <f aca="false">AC660-AJ660</f>
        <v>34906</v>
      </c>
      <c r="AP660" s="2" t="n">
        <v>36083</v>
      </c>
      <c r="AQ660" s="56" t="s">
        <v>73</v>
      </c>
      <c r="AR660" s="56" t="s">
        <v>73</v>
      </c>
      <c r="AS660" s="56" t="s">
        <v>73</v>
      </c>
      <c r="AX660" s="32" t="n">
        <f aca="false">+M660</f>
        <v>-1151.94</v>
      </c>
      <c r="AY660" s="32" t="n">
        <f aca="false">+N660</f>
        <v>-3988</v>
      </c>
      <c r="AZ660" s="32" t="n">
        <f aca="false">+R660</f>
        <v>-9897.6225</v>
      </c>
      <c r="BA660" s="32" t="n">
        <f aca="false">+'load Info'!S660</f>
        <v>0</v>
      </c>
      <c r="BB660" s="32" t="n">
        <f aca="false">+X660</f>
        <v>-494</v>
      </c>
      <c r="BE660" s="57" t="n">
        <f aca="false">IF(AX660&lt;0,AX660,0)</f>
        <v>-1151.94</v>
      </c>
      <c r="BF660" s="57" t="n">
        <f aca="false">IF(AY660&lt;0,AY660,0)</f>
        <v>-3988</v>
      </c>
      <c r="BG660" s="57" t="n">
        <f aca="false">IF(AZ660&lt;0,AZ660,0)</f>
        <v>-9897.6225</v>
      </c>
      <c r="BH660" s="57" t="n">
        <f aca="false">IF(BA660&lt;0,BA660,0)</f>
        <v>0</v>
      </c>
      <c r="BI660" s="57" t="n">
        <f aca="false">IF(BB660&lt;0,BB660,0)</f>
        <v>-494</v>
      </c>
      <c r="BJ660" s="32" t="n">
        <f aca="false">SUM(BE660:BI660)</f>
        <v>-15531.5625</v>
      </c>
    </row>
    <row r="661" customFormat="false" ht="12.75" hidden="false" customHeight="false" outlineLevel="0" collapsed="false">
      <c r="B661" s="9" t="n">
        <f aca="false">+MONTH(D661)</f>
        <v>10</v>
      </c>
      <c r="D661" s="2" t="n">
        <v>36084</v>
      </c>
      <c r="E661" s="62" t="n">
        <v>7</v>
      </c>
      <c r="F661" s="62" t="n">
        <v>9</v>
      </c>
      <c r="G661" s="62" t="n">
        <v>50</v>
      </c>
      <c r="H661" s="62" t="n">
        <v>65</v>
      </c>
      <c r="I661" s="50" t="n">
        <f aca="false">AVERAGE(G661:H661)</f>
        <v>57.5</v>
      </c>
      <c r="J661" s="37" t="s">
        <v>72</v>
      </c>
      <c r="K661" s="5" t="n">
        <v>0</v>
      </c>
      <c r="L661" s="54" t="n">
        <v>28544</v>
      </c>
      <c r="M661" s="54" t="n">
        <v>-2701.94</v>
      </c>
      <c r="N661" s="54" t="n">
        <v>-3988</v>
      </c>
      <c r="O661" s="63"/>
      <c r="P661" s="5" t="n">
        <v>13513</v>
      </c>
      <c r="Q661" s="54" t="n">
        <v>2150</v>
      </c>
      <c r="R661" s="63" t="n">
        <v>-5824.465</v>
      </c>
      <c r="S661" s="54" t="n">
        <v>0</v>
      </c>
      <c r="T661" s="54"/>
      <c r="U661" s="54" t="n">
        <v>-24.5963375</v>
      </c>
      <c r="V661" s="5" t="n">
        <v>0</v>
      </c>
      <c r="W661" s="54" t="n">
        <v>35000</v>
      </c>
      <c r="X661" s="54" t="n">
        <v>-494</v>
      </c>
      <c r="Y661" s="54" t="n">
        <v>0</v>
      </c>
      <c r="Z661" s="63" t="n">
        <v>-345</v>
      </c>
      <c r="AA661" s="54" t="n">
        <v>0</v>
      </c>
      <c r="AB661" s="53" t="n">
        <f aca="false">SUM(K661:Z661)</f>
        <v>65828.9986625</v>
      </c>
      <c r="AC661" s="54" t="n">
        <v>67025</v>
      </c>
      <c r="AD661" s="54" t="n">
        <v>5526</v>
      </c>
      <c r="AE661" s="54" t="n">
        <v>0</v>
      </c>
      <c r="AF661" s="54" t="n">
        <v>0</v>
      </c>
      <c r="AG661" s="54" t="n">
        <v>2</v>
      </c>
      <c r="AH661" s="53" t="n">
        <f aca="false">SUM(AC661:AG661)</f>
        <v>72553</v>
      </c>
      <c r="AI661" s="55" t="n">
        <f aca="false">+AB661-L661-Q661</f>
        <v>35134.9986625</v>
      </c>
      <c r="AJ661" s="32" t="n">
        <f aca="false">L661+Q661</f>
        <v>30694</v>
      </c>
      <c r="AK661" s="56" t="s">
        <v>73</v>
      </c>
      <c r="AL661" s="56" t="n">
        <v>22948.55057</v>
      </c>
      <c r="AM661" s="56" t="n">
        <v>0</v>
      </c>
      <c r="AN661" s="32" t="n">
        <f aca="false">+AJ661-AM661</f>
        <v>30694</v>
      </c>
      <c r="AO661" s="32" t="n">
        <f aca="false">AC661-AJ661</f>
        <v>36331</v>
      </c>
      <c r="AP661" s="2" t="n">
        <v>36084</v>
      </c>
      <c r="AQ661" s="56" t="s">
        <v>73</v>
      </c>
      <c r="AR661" s="56" t="s">
        <v>73</v>
      </c>
      <c r="AS661" s="56" t="s">
        <v>73</v>
      </c>
      <c r="AX661" s="32" t="n">
        <f aca="false">+M661</f>
        <v>-2701.94</v>
      </c>
      <c r="AY661" s="32" t="n">
        <f aca="false">+N661</f>
        <v>-3988</v>
      </c>
      <c r="AZ661" s="32" t="n">
        <f aca="false">+R661</f>
        <v>-5824.465</v>
      </c>
      <c r="BA661" s="32" t="n">
        <f aca="false">+'load Info'!S661</f>
        <v>0</v>
      </c>
      <c r="BB661" s="32" t="n">
        <f aca="false">+X661</f>
        <v>-494</v>
      </c>
      <c r="BE661" s="57" t="n">
        <f aca="false">IF(AX661&lt;0,AX661,0)</f>
        <v>-2701.94</v>
      </c>
      <c r="BF661" s="57" t="n">
        <f aca="false">IF(AY661&lt;0,AY661,0)</f>
        <v>-3988</v>
      </c>
      <c r="BG661" s="57" t="n">
        <f aca="false">IF(AZ661&lt;0,AZ661,0)</f>
        <v>-5824.465</v>
      </c>
      <c r="BH661" s="57" t="n">
        <f aca="false">IF(BA661&lt;0,BA661,0)</f>
        <v>0</v>
      </c>
      <c r="BI661" s="57" t="n">
        <f aca="false">IF(BB661&lt;0,BB661,0)</f>
        <v>-494</v>
      </c>
      <c r="BJ661" s="32" t="n">
        <f aca="false">SUM(BE661:BI661)</f>
        <v>-13008.405</v>
      </c>
    </row>
    <row r="662" customFormat="false" ht="12.75" hidden="false" customHeight="false" outlineLevel="0" collapsed="false">
      <c r="B662" s="9" t="n">
        <f aca="false">+MONTH(D662)</f>
        <v>10</v>
      </c>
      <c r="D662" s="2" t="n">
        <v>36085</v>
      </c>
      <c r="E662" s="62" t="n">
        <v>8</v>
      </c>
      <c r="F662" s="62" t="n">
        <v>6</v>
      </c>
      <c r="G662" s="62" t="n">
        <v>47</v>
      </c>
      <c r="H662" s="62" t="n">
        <v>67</v>
      </c>
      <c r="I662" s="50" t="n">
        <f aca="false">AVERAGE(G662:H662)</f>
        <v>57</v>
      </c>
      <c r="J662" s="37" t="s">
        <v>72</v>
      </c>
      <c r="K662" s="5" t="n">
        <v>0</v>
      </c>
      <c r="L662" s="54" t="n">
        <v>28248</v>
      </c>
      <c r="M662" s="54" t="n">
        <v>-1677.94</v>
      </c>
      <c r="N662" s="54" t="n">
        <v>-3988</v>
      </c>
      <c r="O662" s="63"/>
      <c r="P662" s="5" t="n">
        <v>13513</v>
      </c>
      <c r="Q662" s="54" t="n">
        <v>2150</v>
      </c>
      <c r="R662" s="63" t="n">
        <v>-5398.4025</v>
      </c>
      <c r="S662" s="54" t="n">
        <v>0</v>
      </c>
      <c r="T662" s="54"/>
      <c r="U662" s="54" t="n">
        <v>-25.66149375</v>
      </c>
      <c r="V662" s="5" t="n">
        <v>0</v>
      </c>
      <c r="W662" s="54" t="n">
        <v>27000</v>
      </c>
      <c r="X662" s="54" t="n">
        <v>-494</v>
      </c>
      <c r="Y662" s="54" t="n">
        <v>0</v>
      </c>
      <c r="Z662" s="63" t="n">
        <v>-265</v>
      </c>
      <c r="AA662" s="54" t="n">
        <v>0</v>
      </c>
      <c r="AB662" s="53" t="n">
        <f aca="false">SUM(K662:Z662)</f>
        <v>59061.99600625</v>
      </c>
      <c r="AC662" s="54" t="n">
        <v>59096</v>
      </c>
      <c r="AD662" s="54" t="n">
        <v>0</v>
      </c>
      <c r="AE662" s="54" t="n">
        <v>0</v>
      </c>
      <c r="AF662" s="54" t="n">
        <v>0</v>
      </c>
      <c r="AG662" s="54" t="n">
        <v>0</v>
      </c>
      <c r="AH662" s="53" t="n">
        <f aca="false">SUM(AC662:AG662)</f>
        <v>59096</v>
      </c>
      <c r="AI662" s="55" t="n">
        <f aca="false">+AB662-L662-Q662</f>
        <v>28663.99600625</v>
      </c>
      <c r="AJ662" s="32" t="n">
        <f aca="false">L662+Q662</f>
        <v>30398</v>
      </c>
      <c r="AK662" s="56" t="s">
        <v>73</v>
      </c>
      <c r="AL662" s="56" t="n">
        <v>21439.56533</v>
      </c>
      <c r="AM662" s="56" t="n">
        <v>0</v>
      </c>
      <c r="AN662" s="32" t="n">
        <f aca="false">+AJ662-AM662</f>
        <v>30398</v>
      </c>
      <c r="AO662" s="32" t="n">
        <f aca="false">AC662-AJ662</f>
        <v>28698</v>
      </c>
      <c r="AP662" s="2" t="n">
        <v>36085</v>
      </c>
      <c r="AQ662" s="56" t="s">
        <v>73</v>
      </c>
      <c r="AR662" s="56" t="s">
        <v>73</v>
      </c>
      <c r="AS662" s="56" t="s">
        <v>73</v>
      </c>
      <c r="AX662" s="32" t="n">
        <f aca="false">+M662</f>
        <v>-1677.94</v>
      </c>
      <c r="AY662" s="32" t="n">
        <f aca="false">+N662</f>
        <v>-3988</v>
      </c>
      <c r="AZ662" s="32" t="n">
        <f aca="false">+R662</f>
        <v>-5398.4025</v>
      </c>
      <c r="BA662" s="32" t="n">
        <f aca="false">+'load Info'!S662</f>
        <v>0</v>
      </c>
      <c r="BB662" s="32" t="n">
        <f aca="false">+X662</f>
        <v>-494</v>
      </c>
      <c r="BE662" s="57" t="n">
        <f aca="false">IF(AX662&lt;0,AX662,0)</f>
        <v>-1677.94</v>
      </c>
      <c r="BF662" s="57" t="n">
        <f aca="false">IF(AY662&lt;0,AY662,0)</f>
        <v>-3988</v>
      </c>
      <c r="BG662" s="57" t="n">
        <f aca="false">IF(AZ662&lt;0,AZ662,0)</f>
        <v>-5398.4025</v>
      </c>
      <c r="BH662" s="57" t="n">
        <f aca="false">IF(BA662&lt;0,BA662,0)</f>
        <v>0</v>
      </c>
      <c r="BI662" s="57" t="n">
        <f aca="false">IF(BB662&lt;0,BB662,0)</f>
        <v>-494</v>
      </c>
      <c r="BJ662" s="32" t="n">
        <f aca="false">SUM(BE662:BI662)</f>
        <v>-11558.3425</v>
      </c>
    </row>
    <row r="663" customFormat="false" ht="12.75" hidden="false" customHeight="false" outlineLevel="0" collapsed="false">
      <c r="B663" s="9" t="n">
        <f aca="false">+MONTH(D663)</f>
        <v>10</v>
      </c>
      <c r="D663" s="2" t="n">
        <v>36086</v>
      </c>
      <c r="E663" s="62" t="n">
        <v>0</v>
      </c>
      <c r="F663" s="62" t="n">
        <v>0</v>
      </c>
      <c r="G663" s="62" t="n">
        <v>51</v>
      </c>
      <c r="H663" s="62" t="n">
        <v>79</v>
      </c>
      <c r="I663" s="50" t="n">
        <f aca="false">AVERAGE(G663:H663)</f>
        <v>65</v>
      </c>
      <c r="J663" s="37" t="s">
        <v>72</v>
      </c>
      <c r="K663" s="5" t="n">
        <v>0</v>
      </c>
      <c r="L663" s="54" t="n">
        <v>28248</v>
      </c>
      <c r="M663" s="54" t="n">
        <v>-976.940000000002</v>
      </c>
      <c r="N663" s="54" t="n">
        <v>-3988</v>
      </c>
      <c r="O663" s="63"/>
      <c r="P663" s="5" t="n">
        <v>13513</v>
      </c>
      <c r="Q663" s="54" t="n">
        <v>2150</v>
      </c>
      <c r="R663" s="63" t="n">
        <v>-10511.1525</v>
      </c>
      <c r="S663" s="54" t="n">
        <v>0</v>
      </c>
      <c r="T663" s="54"/>
      <c r="U663" s="54" t="n">
        <v>-12.87961875</v>
      </c>
      <c r="V663" s="5" t="n">
        <v>0</v>
      </c>
      <c r="W663" s="54" t="n">
        <v>27000</v>
      </c>
      <c r="X663" s="54" t="n">
        <v>-494</v>
      </c>
      <c r="Y663" s="54" t="n">
        <v>0</v>
      </c>
      <c r="Z663" s="63" t="n">
        <v>-265</v>
      </c>
      <c r="AA663" s="54" t="n">
        <v>0</v>
      </c>
      <c r="AB663" s="53" t="n">
        <f aca="false">SUM(K663:Z663)</f>
        <v>54663.02788125</v>
      </c>
      <c r="AC663" s="54" t="n">
        <v>54816</v>
      </c>
      <c r="AD663" s="54" t="n">
        <v>7263</v>
      </c>
      <c r="AE663" s="54" t="n">
        <v>0</v>
      </c>
      <c r="AF663" s="54" t="n">
        <v>0</v>
      </c>
      <c r="AG663" s="54" t="n">
        <v>0</v>
      </c>
      <c r="AH663" s="53" t="n">
        <f aca="false">SUM(AC663:AG663)</f>
        <v>62079</v>
      </c>
      <c r="AI663" s="55" t="n">
        <f aca="false">+AB663-L663-Q663</f>
        <v>24265.02788125</v>
      </c>
      <c r="AJ663" s="32" t="n">
        <f aca="false">L663+Q663</f>
        <v>30398</v>
      </c>
      <c r="AK663" s="56" t="s">
        <v>73</v>
      </c>
      <c r="AL663" s="56" t="n">
        <v>22535.36786</v>
      </c>
      <c r="AM663" s="56" t="n">
        <v>0</v>
      </c>
      <c r="AN663" s="32" t="n">
        <f aca="false">+AJ663-AM663</f>
        <v>30398</v>
      </c>
      <c r="AO663" s="32" t="n">
        <f aca="false">AC663-AJ663</f>
        <v>24418</v>
      </c>
      <c r="AP663" s="2" t="n">
        <v>36086</v>
      </c>
      <c r="AQ663" s="56" t="s">
        <v>73</v>
      </c>
      <c r="AR663" s="56" t="s">
        <v>73</v>
      </c>
      <c r="AS663" s="56" t="s">
        <v>73</v>
      </c>
      <c r="AX663" s="32" t="n">
        <f aca="false">+M663</f>
        <v>-976.940000000002</v>
      </c>
      <c r="AY663" s="32" t="n">
        <f aca="false">+N663</f>
        <v>-3988</v>
      </c>
      <c r="AZ663" s="32" t="n">
        <f aca="false">+R663</f>
        <v>-10511.1525</v>
      </c>
      <c r="BA663" s="32" t="n">
        <f aca="false">+'load Info'!S663</f>
        <v>0</v>
      </c>
      <c r="BB663" s="32" t="n">
        <f aca="false">+X663</f>
        <v>-494</v>
      </c>
      <c r="BE663" s="57" t="n">
        <f aca="false">IF(AX663&lt;0,AX663,0)</f>
        <v>-976.940000000002</v>
      </c>
      <c r="BF663" s="57" t="n">
        <f aca="false">IF(AY663&lt;0,AY663,0)</f>
        <v>-3988</v>
      </c>
      <c r="BG663" s="57" t="n">
        <f aca="false">IF(AZ663&lt;0,AZ663,0)</f>
        <v>-10511.1525</v>
      </c>
      <c r="BH663" s="57" t="n">
        <f aca="false">IF(BA663&lt;0,BA663,0)</f>
        <v>0</v>
      </c>
      <c r="BI663" s="57" t="n">
        <f aca="false">IF(BB663&lt;0,BB663,0)</f>
        <v>-494</v>
      </c>
      <c r="BJ663" s="32" t="n">
        <f aca="false">SUM(BE663:BI663)</f>
        <v>-15970.0925</v>
      </c>
    </row>
    <row r="664" customFormat="false" ht="12.75" hidden="false" customHeight="false" outlineLevel="0" collapsed="false">
      <c r="B664" s="9" t="n">
        <f aca="false">+MONTH(D664)</f>
        <v>10</v>
      </c>
      <c r="D664" s="2" t="n">
        <v>36087</v>
      </c>
      <c r="E664" s="62" t="n">
        <v>0</v>
      </c>
      <c r="F664" s="62" t="n">
        <v>0</v>
      </c>
      <c r="G664" s="62" t="n">
        <v>64</v>
      </c>
      <c r="H664" s="62" t="n">
        <v>80</v>
      </c>
      <c r="I664" s="50" t="n">
        <f aca="false">AVERAGE(G664:H664)</f>
        <v>72</v>
      </c>
      <c r="J664" s="37" t="s">
        <v>72</v>
      </c>
      <c r="K664" s="5" t="n">
        <v>0</v>
      </c>
      <c r="L664" s="54" t="n">
        <v>28248</v>
      </c>
      <c r="M664" s="54" t="n">
        <v>-6597.94</v>
      </c>
      <c r="N664" s="54" t="n">
        <v>-3988</v>
      </c>
      <c r="O664" s="63"/>
      <c r="P664" s="5" t="n">
        <v>13513</v>
      </c>
      <c r="Q664" s="54" t="n">
        <v>2150</v>
      </c>
      <c r="R664" s="63" t="n">
        <v>-2727.7425</v>
      </c>
      <c r="S664" s="54" t="n">
        <v>0</v>
      </c>
      <c r="T664" s="54"/>
      <c r="U664" s="54" t="n">
        <v>-32.33814375</v>
      </c>
      <c r="V664" s="5" t="n">
        <v>0</v>
      </c>
      <c r="W664" s="54" t="n">
        <v>27000</v>
      </c>
      <c r="X664" s="54" t="n">
        <v>-494</v>
      </c>
      <c r="Y664" s="54" t="n">
        <v>0</v>
      </c>
      <c r="Z664" s="63" t="n">
        <v>-265</v>
      </c>
      <c r="AA664" s="54" t="n">
        <v>0</v>
      </c>
      <c r="AB664" s="53" t="n">
        <f aca="false">SUM(K664:Z664)</f>
        <v>56805.97935625</v>
      </c>
      <c r="AC664" s="54" t="n">
        <v>55084</v>
      </c>
      <c r="AD664" s="54" t="n">
        <v>60814</v>
      </c>
      <c r="AE664" s="54" t="n">
        <v>0</v>
      </c>
      <c r="AF664" s="54" t="n">
        <v>0</v>
      </c>
      <c r="AG664" s="54" t="n">
        <v>0</v>
      </c>
      <c r="AH664" s="53" t="n">
        <f aca="false">SUM(AC664:AG664)</f>
        <v>115898</v>
      </c>
      <c r="AI664" s="55" t="n">
        <f aca="false">+AB664-L664-Q664</f>
        <v>26407.97935625</v>
      </c>
      <c r="AJ664" s="32" t="n">
        <f aca="false">L664+Q664</f>
        <v>30398</v>
      </c>
      <c r="AK664" s="56" t="s">
        <v>73</v>
      </c>
      <c r="AL664" s="56" t="n">
        <v>22804.93976</v>
      </c>
      <c r="AM664" s="56" t="n">
        <v>0</v>
      </c>
      <c r="AN664" s="32" t="n">
        <f aca="false">+AJ664-AM664</f>
        <v>30398</v>
      </c>
      <c r="AO664" s="32" t="n">
        <f aca="false">AC664-AJ664</f>
        <v>24686</v>
      </c>
      <c r="AP664" s="2" t="n">
        <v>36087</v>
      </c>
      <c r="AQ664" s="56" t="s">
        <v>73</v>
      </c>
      <c r="AR664" s="56" t="s">
        <v>73</v>
      </c>
      <c r="AS664" s="56" t="s">
        <v>73</v>
      </c>
      <c r="AX664" s="32" t="n">
        <f aca="false">+M664</f>
        <v>-6597.94</v>
      </c>
      <c r="AY664" s="32" t="n">
        <f aca="false">+N664</f>
        <v>-3988</v>
      </c>
      <c r="AZ664" s="32" t="n">
        <f aca="false">+R664</f>
        <v>-2727.7425</v>
      </c>
      <c r="BA664" s="32" t="n">
        <f aca="false">+'load Info'!S664</f>
        <v>0</v>
      </c>
      <c r="BB664" s="32" t="n">
        <f aca="false">+X664</f>
        <v>-494</v>
      </c>
      <c r="BE664" s="57" t="n">
        <f aca="false">IF(AX664&lt;0,AX664,0)</f>
        <v>-6597.94</v>
      </c>
      <c r="BF664" s="57" t="n">
        <f aca="false">IF(AY664&lt;0,AY664,0)</f>
        <v>-3988</v>
      </c>
      <c r="BG664" s="57" t="n">
        <f aca="false">IF(AZ664&lt;0,AZ664,0)</f>
        <v>-2727.7425</v>
      </c>
      <c r="BH664" s="57" t="n">
        <f aca="false">IF(BA664&lt;0,BA664,0)</f>
        <v>0</v>
      </c>
      <c r="BI664" s="57" t="n">
        <f aca="false">IF(BB664&lt;0,BB664,0)</f>
        <v>-494</v>
      </c>
      <c r="BJ664" s="32" t="n">
        <f aca="false">SUM(BE664:BI664)</f>
        <v>-13807.6825</v>
      </c>
    </row>
    <row r="665" customFormat="false" ht="12.75" hidden="false" customHeight="false" outlineLevel="0" collapsed="false">
      <c r="B665" s="9" t="n">
        <f aca="false">+MONTH(D665)</f>
        <v>10</v>
      </c>
      <c r="D665" s="2" t="n">
        <v>36088</v>
      </c>
      <c r="E665" s="62" t="n">
        <v>2</v>
      </c>
      <c r="F665" s="62" t="n">
        <v>1</v>
      </c>
      <c r="G665" s="62" t="n">
        <v>54</v>
      </c>
      <c r="H665" s="62" t="n">
        <v>70</v>
      </c>
      <c r="I665" s="50" t="n">
        <f aca="false">AVERAGE(G665:H665)</f>
        <v>62</v>
      </c>
      <c r="J665" s="37" t="s">
        <v>72</v>
      </c>
      <c r="K665" s="5" t="n">
        <v>0</v>
      </c>
      <c r="L665" s="54" t="n">
        <v>28248</v>
      </c>
      <c r="M665" s="54" t="n">
        <v>-2785.94</v>
      </c>
      <c r="N665" s="54" t="n">
        <v>-3988</v>
      </c>
      <c r="O665" s="63"/>
      <c r="P665" s="5" t="n">
        <v>13513</v>
      </c>
      <c r="Q665" s="54" t="n">
        <v>2150</v>
      </c>
      <c r="R665" s="63" t="n">
        <v>-2599.4225</v>
      </c>
      <c r="S665" s="54" t="n">
        <v>0</v>
      </c>
      <c r="T665" s="54"/>
      <c r="U665" s="54" t="n">
        <v>-32.65894375</v>
      </c>
      <c r="V665" s="5" t="n">
        <v>0</v>
      </c>
      <c r="W665" s="54" t="n">
        <v>30000</v>
      </c>
      <c r="X665" s="54" t="n">
        <v>-494</v>
      </c>
      <c r="Y665" s="54" t="n">
        <v>0</v>
      </c>
      <c r="Z665" s="63" t="n">
        <v>-295</v>
      </c>
      <c r="AA665" s="54" t="n">
        <v>0</v>
      </c>
      <c r="AB665" s="53" t="n">
        <f aca="false">SUM(K665:Z665)</f>
        <v>63715.97855625</v>
      </c>
      <c r="AC665" s="54" t="n">
        <v>64465</v>
      </c>
      <c r="AD665" s="54" t="n">
        <v>65986</v>
      </c>
      <c r="AE665" s="54" t="n">
        <v>0</v>
      </c>
      <c r="AF665" s="54" t="n">
        <v>0</v>
      </c>
      <c r="AG665" s="54" t="n">
        <v>0</v>
      </c>
      <c r="AH665" s="53" t="n">
        <f aca="false">SUM(AC665:AG665)</f>
        <v>130451</v>
      </c>
      <c r="AI665" s="55" t="n">
        <f aca="false">+AB665-L665-Q665</f>
        <v>33317.97855625</v>
      </c>
      <c r="AJ665" s="32" t="n">
        <f aca="false">L665+Q665</f>
        <v>30398</v>
      </c>
      <c r="AK665" s="56" t="s">
        <v>73</v>
      </c>
      <c r="AL665" s="56" t="n">
        <v>26306.45888</v>
      </c>
      <c r="AM665" s="56" t="n">
        <v>0</v>
      </c>
      <c r="AN665" s="32" t="n">
        <f aca="false">+AJ665-AM665</f>
        <v>30398</v>
      </c>
      <c r="AO665" s="32" t="n">
        <f aca="false">AC665-AJ665</f>
        <v>34067</v>
      </c>
      <c r="AP665" s="2" t="n">
        <v>36088</v>
      </c>
      <c r="AQ665" s="56" t="s">
        <v>73</v>
      </c>
      <c r="AR665" s="56" t="s">
        <v>73</v>
      </c>
      <c r="AS665" s="56" t="s">
        <v>73</v>
      </c>
      <c r="AX665" s="32" t="n">
        <f aca="false">+M665</f>
        <v>-2785.94</v>
      </c>
      <c r="AY665" s="32" t="n">
        <f aca="false">+N665</f>
        <v>-3988</v>
      </c>
      <c r="AZ665" s="32" t="n">
        <f aca="false">+R665</f>
        <v>-2599.4225</v>
      </c>
      <c r="BA665" s="32" t="n">
        <f aca="false">+'load Info'!S665</f>
        <v>0</v>
      </c>
      <c r="BB665" s="32" t="n">
        <f aca="false">+X665</f>
        <v>-494</v>
      </c>
      <c r="BE665" s="57" t="n">
        <f aca="false">IF(AX665&lt;0,AX665,0)</f>
        <v>-2785.94</v>
      </c>
      <c r="BF665" s="57" t="n">
        <f aca="false">IF(AY665&lt;0,AY665,0)</f>
        <v>-3988</v>
      </c>
      <c r="BG665" s="57" t="n">
        <f aca="false">IF(AZ665&lt;0,AZ665,0)</f>
        <v>-2599.4225</v>
      </c>
      <c r="BH665" s="57" t="n">
        <f aca="false">IF(BA665&lt;0,BA665,0)</f>
        <v>0</v>
      </c>
      <c r="BI665" s="57" t="n">
        <f aca="false">IF(BB665&lt;0,BB665,0)</f>
        <v>-494</v>
      </c>
      <c r="BJ665" s="32" t="n">
        <f aca="false">SUM(BE665:BI665)</f>
        <v>-9867.3625</v>
      </c>
    </row>
    <row r="666" customFormat="false" ht="12.75" hidden="false" customHeight="false" outlineLevel="0" collapsed="false">
      <c r="B666" s="9" t="n">
        <f aca="false">+MONTH(D666)</f>
        <v>10</v>
      </c>
      <c r="D666" s="2" t="n">
        <v>36089</v>
      </c>
      <c r="E666" s="62" t="n">
        <v>7</v>
      </c>
      <c r="F666" s="62" t="n">
        <v>8</v>
      </c>
      <c r="G666" s="62" t="n">
        <v>51</v>
      </c>
      <c r="H666" s="62" t="n">
        <v>65</v>
      </c>
      <c r="I666" s="50" t="n">
        <f aca="false">AVERAGE(G666:H666)</f>
        <v>58</v>
      </c>
      <c r="J666" s="37" t="s">
        <v>72</v>
      </c>
      <c r="K666" s="5" t="n">
        <v>0</v>
      </c>
      <c r="L666" s="54" t="n">
        <v>28259</v>
      </c>
      <c r="M666" s="54" t="n">
        <v>3337.06</v>
      </c>
      <c r="N666" s="54" t="n">
        <v>-3988</v>
      </c>
      <c r="O666" s="63"/>
      <c r="P666" s="5" t="n">
        <v>13513</v>
      </c>
      <c r="Q666" s="54" t="n">
        <v>2150</v>
      </c>
      <c r="R666" s="63" t="n">
        <v>-26.005000000001</v>
      </c>
      <c r="S666" s="54" t="n">
        <v>0</v>
      </c>
      <c r="T666" s="54"/>
      <c r="U666" s="54" t="n">
        <v>-39.0924875</v>
      </c>
      <c r="V666" s="5" t="n">
        <v>0</v>
      </c>
      <c r="W666" s="54" t="n">
        <v>35000</v>
      </c>
      <c r="X666" s="54" t="n">
        <v>-494</v>
      </c>
      <c r="Y666" s="54" t="n">
        <v>0</v>
      </c>
      <c r="Z666" s="63" t="n">
        <v>-345</v>
      </c>
      <c r="AA666" s="54" t="n">
        <v>0</v>
      </c>
      <c r="AB666" s="53" t="n">
        <f aca="false">SUM(K666:Z666)</f>
        <v>77366.9625125</v>
      </c>
      <c r="AC666" s="54" t="n">
        <v>81466</v>
      </c>
      <c r="AD666" s="54" t="n">
        <v>41881</v>
      </c>
      <c r="AE666" s="54" t="n">
        <v>0</v>
      </c>
      <c r="AF666" s="54" t="n">
        <v>0</v>
      </c>
      <c r="AG666" s="54" t="n">
        <v>1</v>
      </c>
      <c r="AH666" s="53" t="n">
        <f aca="false">SUM(AC666:AG666)</f>
        <v>123348</v>
      </c>
      <c r="AI666" s="55" t="n">
        <f aca="false">+AB666-L666-Q666</f>
        <v>46957.9625125</v>
      </c>
      <c r="AJ666" s="32" t="n">
        <f aca="false">L666+Q666</f>
        <v>30409</v>
      </c>
      <c r="AK666" s="56" t="s">
        <v>73</v>
      </c>
      <c r="AL666" s="56" t="n">
        <v>26215.33499</v>
      </c>
      <c r="AM666" s="56" t="n">
        <v>0</v>
      </c>
      <c r="AN666" s="32" t="n">
        <f aca="false">+AJ666-AM666</f>
        <v>30409</v>
      </c>
      <c r="AO666" s="32" t="n">
        <f aca="false">AC666-AJ666</f>
        <v>51057</v>
      </c>
      <c r="AP666" s="2" t="n">
        <v>36089</v>
      </c>
      <c r="AQ666" s="56" t="s">
        <v>73</v>
      </c>
      <c r="AR666" s="56" t="s">
        <v>73</v>
      </c>
      <c r="AS666" s="56" t="s">
        <v>73</v>
      </c>
      <c r="AX666" s="32" t="n">
        <f aca="false">+M666</f>
        <v>3337.06</v>
      </c>
      <c r="AY666" s="32" t="n">
        <f aca="false">+N666</f>
        <v>-3988</v>
      </c>
      <c r="AZ666" s="32" t="n">
        <f aca="false">+R666</f>
        <v>-26.005000000001</v>
      </c>
      <c r="BA666" s="32" t="n">
        <f aca="false">+'load Info'!S666</f>
        <v>0</v>
      </c>
      <c r="BB666" s="32" t="n">
        <f aca="false">+X666</f>
        <v>-494</v>
      </c>
      <c r="BE666" s="57" t="n">
        <f aca="false">IF(AX666&lt;0,AX666,0)</f>
        <v>0</v>
      </c>
      <c r="BF666" s="57" t="n">
        <f aca="false">IF(AY666&lt;0,AY666,0)</f>
        <v>-3988</v>
      </c>
      <c r="BG666" s="57" t="n">
        <f aca="false">IF(AZ666&lt;0,AZ666,0)</f>
        <v>-26.005000000001</v>
      </c>
      <c r="BH666" s="57" t="n">
        <f aca="false">IF(BA666&lt;0,BA666,0)</f>
        <v>0</v>
      </c>
      <c r="BI666" s="57" t="n">
        <f aca="false">IF(BB666&lt;0,BB666,0)</f>
        <v>-494</v>
      </c>
      <c r="BJ666" s="32" t="n">
        <f aca="false">SUM(BE666:BI666)</f>
        <v>-4508.005</v>
      </c>
    </row>
    <row r="667" customFormat="false" ht="12.75" hidden="false" customHeight="false" outlineLevel="0" collapsed="false">
      <c r="B667" s="9" t="n">
        <f aca="false">+MONTH(D667)</f>
        <v>10</v>
      </c>
      <c r="D667" s="2" t="n">
        <v>36090</v>
      </c>
      <c r="E667" s="62" t="n">
        <v>12</v>
      </c>
      <c r="F667" s="62" t="n">
        <v>14</v>
      </c>
      <c r="G667" s="62" t="n">
        <v>50</v>
      </c>
      <c r="H667" s="62" t="n">
        <v>56</v>
      </c>
      <c r="I667" s="50" t="n">
        <f aca="false">AVERAGE(G667:H667)</f>
        <v>53</v>
      </c>
      <c r="J667" s="37" t="s">
        <v>72</v>
      </c>
      <c r="K667" s="5" t="n">
        <v>0</v>
      </c>
      <c r="L667" s="54" t="n">
        <v>28359</v>
      </c>
      <c r="M667" s="54" t="n">
        <v>19989.06</v>
      </c>
      <c r="N667" s="54" t="n">
        <v>-3988</v>
      </c>
      <c r="O667" s="63"/>
      <c r="P667" s="5" t="n">
        <v>13513</v>
      </c>
      <c r="Q667" s="54" t="n">
        <v>2150</v>
      </c>
      <c r="R667" s="63" t="n">
        <v>26568.315</v>
      </c>
      <c r="S667" s="54" t="n">
        <v>0</v>
      </c>
      <c r="T667" s="54"/>
      <c r="U667" s="54" t="n">
        <v>-105.5782875</v>
      </c>
      <c r="V667" s="5" t="n">
        <v>0</v>
      </c>
      <c r="W667" s="54" t="n">
        <v>35000</v>
      </c>
      <c r="X667" s="54" t="n">
        <v>-494</v>
      </c>
      <c r="Y667" s="54" t="n">
        <v>0</v>
      </c>
      <c r="Z667" s="63" t="n">
        <v>-345</v>
      </c>
      <c r="AA667" s="54" t="n">
        <v>0</v>
      </c>
      <c r="AB667" s="53" t="n">
        <f aca="false">SUM(K667:Z667)</f>
        <v>120646.7967125</v>
      </c>
      <c r="AC667" s="54" t="n">
        <v>119951</v>
      </c>
      <c r="AD667" s="54" t="n">
        <v>52510</v>
      </c>
      <c r="AE667" s="54" t="n">
        <v>18462</v>
      </c>
      <c r="AF667" s="54" t="n">
        <v>0</v>
      </c>
      <c r="AG667" s="54" t="n">
        <v>1</v>
      </c>
      <c r="AH667" s="53" t="n">
        <f aca="false">SUM(AC667:AG667)</f>
        <v>190924</v>
      </c>
      <c r="AI667" s="55" t="n">
        <f aca="false">+AB667-L667-Q667</f>
        <v>90137.7967125</v>
      </c>
      <c r="AJ667" s="32" t="n">
        <f aca="false">L667+Q667</f>
        <v>30509</v>
      </c>
      <c r="AK667" s="56" t="s">
        <v>73</v>
      </c>
      <c r="AL667" s="56" t="n">
        <v>27446.02634</v>
      </c>
      <c r="AM667" s="56" t="n">
        <v>0</v>
      </c>
      <c r="AN667" s="32" t="n">
        <f aca="false">+AJ667-AM667</f>
        <v>30509</v>
      </c>
      <c r="AO667" s="32" t="n">
        <f aca="false">AC667-AJ667</f>
        <v>89442</v>
      </c>
      <c r="AP667" s="2" t="n">
        <v>36090</v>
      </c>
      <c r="AQ667" s="56" t="s">
        <v>73</v>
      </c>
      <c r="AR667" s="56" t="s">
        <v>73</v>
      </c>
      <c r="AS667" s="56" t="s">
        <v>73</v>
      </c>
      <c r="AX667" s="32" t="n">
        <f aca="false">+M667</f>
        <v>19989.06</v>
      </c>
      <c r="AY667" s="32" t="n">
        <f aca="false">+N667</f>
        <v>-3988</v>
      </c>
      <c r="AZ667" s="32" t="n">
        <f aca="false">+R667</f>
        <v>26568.315</v>
      </c>
      <c r="BA667" s="32" t="n">
        <f aca="false">+'load Info'!S667</f>
        <v>0</v>
      </c>
      <c r="BB667" s="32" t="n">
        <f aca="false">+X667</f>
        <v>-494</v>
      </c>
      <c r="BE667" s="57" t="n">
        <f aca="false">IF(AX667&lt;0,AX667,0)</f>
        <v>0</v>
      </c>
      <c r="BF667" s="57" t="n">
        <f aca="false">IF(AY667&lt;0,AY667,0)</f>
        <v>-3988</v>
      </c>
      <c r="BG667" s="57" t="n">
        <f aca="false">IF(AZ667&lt;0,AZ667,0)</f>
        <v>0</v>
      </c>
      <c r="BH667" s="57" t="n">
        <f aca="false">IF(BA667&lt;0,BA667,0)</f>
        <v>0</v>
      </c>
      <c r="BI667" s="57" t="n">
        <f aca="false">IF(BB667&lt;0,BB667,0)</f>
        <v>-494</v>
      </c>
      <c r="BJ667" s="32" t="n">
        <f aca="false">SUM(BE667:BI667)</f>
        <v>-4482</v>
      </c>
    </row>
    <row r="668" customFormat="false" ht="12.75" hidden="false" customHeight="false" outlineLevel="0" collapsed="false">
      <c r="B668" s="9" t="n">
        <f aca="false">+MONTH(D668)</f>
        <v>10</v>
      </c>
      <c r="D668" s="2" t="n">
        <v>36091</v>
      </c>
      <c r="E668" s="62" t="n">
        <v>13</v>
      </c>
      <c r="F668" s="62" t="n">
        <v>15</v>
      </c>
      <c r="G668" s="62" t="n">
        <v>44</v>
      </c>
      <c r="H668" s="62" t="n">
        <v>59</v>
      </c>
      <c r="I668" s="50" t="n">
        <f aca="false">AVERAGE(G668:H668)</f>
        <v>51.5</v>
      </c>
      <c r="J668" s="37" t="s">
        <v>72</v>
      </c>
      <c r="K668" s="5" t="n">
        <v>0</v>
      </c>
      <c r="L668" s="54" t="n">
        <v>30359</v>
      </c>
      <c r="M668" s="54" t="n">
        <v>18335.06</v>
      </c>
      <c r="N668" s="54" t="n">
        <v>-3988</v>
      </c>
      <c r="O668" s="63"/>
      <c r="P668" s="5" t="n">
        <v>13513</v>
      </c>
      <c r="Q668" s="54" t="n">
        <v>2150</v>
      </c>
      <c r="R668" s="63" t="n">
        <v>9364.4125</v>
      </c>
      <c r="S668" s="54" t="n">
        <v>0</v>
      </c>
      <c r="T668" s="54"/>
      <c r="U668" s="54" t="n">
        <v>-62.56853125</v>
      </c>
      <c r="V668" s="5" t="n">
        <v>15930</v>
      </c>
      <c r="W668" s="54" t="n">
        <v>20000</v>
      </c>
      <c r="X668" s="54" t="n">
        <v>-494</v>
      </c>
      <c r="Y668" s="54" t="n">
        <v>0</v>
      </c>
      <c r="Z668" s="63" t="n">
        <v>-354</v>
      </c>
      <c r="AA668" s="54" t="n">
        <v>0</v>
      </c>
      <c r="AB668" s="53" t="n">
        <f aca="false">SUM(K668:Z668)</f>
        <v>104752.90396875</v>
      </c>
      <c r="AC668" s="54" t="n">
        <v>106008</v>
      </c>
      <c r="AD668" s="54" t="n">
        <v>19468</v>
      </c>
      <c r="AE668" s="54" t="n">
        <v>17082</v>
      </c>
      <c r="AF668" s="54" t="n">
        <v>0</v>
      </c>
      <c r="AG668" s="54" t="n">
        <v>1</v>
      </c>
      <c r="AH668" s="53" t="n">
        <f aca="false">SUM(AC668:AG668)</f>
        <v>142559</v>
      </c>
      <c r="AI668" s="55" t="n">
        <f aca="false">+AB668-L668-Q668</f>
        <v>72243.90396875</v>
      </c>
      <c r="AJ668" s="32" t="n">
        <f aca="false">L668+Q668</f>
        <v>32509</v>
      </c>
      <c r="AK668" s="56" t="s">
        <v>73</v>
      </c>
      <c r="AL668" s="56" t="n">
        <v>26322.86027</v>
      </c>
      <c r="AM668" s="56" t="n">
        <v>0</v>
      </c>
      <c r="AN668" s="32" t="n">
        <f aca="false">+AJ668-AM668</f>
        <v>32509</v>
      </c>
      <c r="AO668" s="32" t="n">
        <f aca="false">AC668-AJ668</f>
        <v>73499</v>
      </c>
      <c r="AP668" s="2" t="n">
        <v>36091</v>
      </c>
      <c r="AQ668" s="56" t="s">
        <v>73</v>
      </c>
      <c r="AR668" s="56" t="s">
        <v>73</v>
      </c>
      <c r="AS668" s="56" t="s">
        <v>73</v>
      </c>
      <c r="AX668" s="32" t="n">
        <f aca="false">+M668</f>
        <v>18335.06</v>
      </c>
      <c r="AY668" s="32" t="n">
        <f aca="false">+N668</f>
        <v>-3988</v>
      </c>
      <c r="AZ668" s="32" t="n">
        <f aca="false">+R668</f>
        <v>9364.4125</v>
      </c>
      <c r="BA668" s="32" t="n">
        <f aca="false">+'load Info'!S668</f>
        <v>0</v>
      </c>
      <c r="BB668" s="32" t="n">
        <f aca="false">+X668</f>
        <v>-494</v>
      </c>
      <c r="BE668" s="57" t="n">
        <f aca="false">IF(AX668&lt;0,AX668,0)</f>
        <v>0</v>
      </c>
      <c r="BF668" s="57" t="n">
        <f aca="false">IF(AY668&lt;0,AY668,0)</f>
        <v>-3988</v>
      </c>
      <c r="BG668" s="57" t="n">
        <f aca="false">IF(AZ668&lt;0,AZ668,0)</f>
        <v>0</v>
      </c>
      <c r="BH668" s="57" t="n">
        <f aca="false">IF(BA668&lt;0,BA668,0)</f>
        <v>0</v>
      </c>
      <c r="BI668" s="57" t="n">
        <f aca="false">IF(BB668&lt;0,BB668,0)</f>
        <v>-494</v>
      </c>
      <c r="BJ668" s="32" t="n">
        <f aca="false">SUM(BE668:BI668)</f>
        <v>-4482</v>
      </c>
    </row>
    <row r="669" customFormat="false" ht="12.75" hidden="false" customHeight="false" outlineLevel="0" collapsed="false">
      <c r="B669" s="9" t="n">
        <f aca="false">+MONTH(D669)</f>
        <v>10</v>
      </c>
      <c r="D669" s="2" t="n">
        <v>36092</v>
      </c>
      <c r="E669" s="62" t="n">
        <v>10</v>
      </c>
      <c r="F669" s="62" t="n">
        <v>7</v>
      </c>
      <c r="G669" s="62" t="n">
        <v>40</v>
      </c>
      <c r="H669" s="62" t="n">
        <v>69</v>
      </c>
      <c r="I669" s="50" t="n">
        <f aca="false">AVERAGE(G669:H669)</f>
        <v>54.5</v>
      </c>
      <c r="J669" s="37" t="s">
        <v>72</v>
      </c>
      <c r="K669" s="5" t="n">
        <v>0</v>
      </c>
      <c r="L669" s="54" t="n">
        <v>30033</v>
      </c>
      <c r="M669" s="54" t="n">
        <v>10879.06</v>
      </c>
      <c r="N669" s="54" t="n">
        <v>-3988</v>
      </c>
      <c r="O669" s="63"/>
      <c r="P669" s="5" t="n">
        <v>13513</v>
      </c>
      <c r="Q669" s="54" t="n">
        <v>2150</v>
      </c>
      <c r="R669" s="63" t="n">
        <v>1816.59</v>
      </c>
      <c r="S669" s="54" t="n">
        <v>0</v>
      </c>
      <c r="T669" s="54"/>
      <c r="U669" s="54" t="n">
        <v>-43.698975</v>
      </c>
      <c r="V669" s="5" t="n">
        <v>0</v>
      </c>
      <c r="W669" s="54" t="n">
        <v>31930</v>
      </c>
      <c r="X669" s="54" t="n">
        <v>-494</v>
      </c>
      <c r="Y669" s="54" t="n">
        <v>0</v>
      </c>
      <c r="Z669" s="63" t="n">
        <v>-314</v>
      </c>
      <c r="AA669" s="54" t="n">
        <v>0</v>
      </c>
      <c r="AB669" s="53" t="n">
        <f aca="false">SUM(K669:Z669)</f>
        <v>85481.951025</v>
      </c>
      <c r="AC669" s="54" t="n">
        <v>85730</v>
      </c>
      <c r="AD669" s="54" t="n">
        <v>0</v>
      </c>
      <c r="AE669" s="54" t="n">
        <v>31</v>
      </c>
      <c r="AF669" s="54" t="n">
        <v>0</v>
      </c>
      <c r="AG669" s="54" t="n">
        <v>1</v>
      </c>
      <c r="AH669" s="53" t="n">
        <f aca="false">SUM(AC669:AG669)</f>
        <v>85762</v>
      </c>
      <c r="AI669" s="55" t="n">
        <f aca="false">+AB669-L669-Q669</f>
        <v>53298.951025</v>
      </c>
      <c r="AJ669" s="32" t="n">
        <f aca="false">L669+Q669</f>
        <v>32183</v>
      </c>
      <c r="AK669" s="56" t="s">
        <v>73</v>
      </c>
      <c r="AL669" s="56" t="n">
        <v>25009.37029</v>
      </c>
      <c r="AM669" s="56" t="n">
        <v>0</v>
      </c>
      <c r="AN669" s="32" t="n">
        <f aca="false">+AJ669-AM669</f>
        <v>32183</v>
      </c>
      <c r="AO669" s="32" t="n">
        <f aca="false">AC669-AJ669</f>
        <v>53547</v>
      </c>
      <c r="AP669" s="2" t="n">
        <v>36092</v>
      </c>
      <c r="AQ669" s="56" t="s">
        <v>73</v>
      </c>
      <c r="AR669" s="56" t="s">
        <v>73</v>
      </c>
      <c r="AS669" s="56" t="s">
        <v>73</v>
      </c>
      <c r="AX669" s="32" t="n">
        <f aca="false">+M669</f>
        <v>10879.06</v>
      </c>
      <c r="AY669" s="32" t="n">
        <f aca="false">+N669</f>
        <v>-3988</v>
      </c>
      <c r="AZ669" s="32" t="n">
        <f aca="false">+R669</f>
        <v>1816.59</v>
      </c>
      <c r="BA669" s="32" t="n">
        <f aca="false">+'load Info'!S669</f>
        <v>0</v>
      </c>
      <c r="BB669" s="32" t="n">
        <f aca="false">+X669</f>
        <v>-494</v>
      </c>
      <c r="BE669" s="57" t="n">
        <f aca="false">IF(AX669&lt;0,AX669,0)</f>
        <v>0</v>
      </c>
      <c r="BF669" s="57" t="n">
        <f aca="false">IF(AY669&lt;0,AY669,0)</f>
        <v>-3988</v>
      </c>
      <c r="BG669" s="57" t="n">
        <f aca="false">IF(AZ669&lt;0,AZ669,0)</f>
        <v>0</v>
      </c>
      <c r="BH669" s="57" t="n">
        <f aca="false">IF(BA669&lt;0,BA669,0)</f>
        <v>0</v>
      </c>
      <c r="BI669" s="57" t="n">
        <f aca="false">IF(BB669&lt;0,BB669,0)</f>
        <v>-494</v>
      </c>
      <c r="BJ669" s="32" t="n">
        <f aca="false">SUM(BE669:BI669)</f>
        <v>-4482</v>
      </c>
    </row>
    <row r="670" customFormat="false" ht="12.75" hidden="false" customHeight="false" outlineLevel="0" collapsed="false">
      <c r="B670" s="9" t="n">
        <f aca="false">+MONTH(D670)</f>
        <v>10</v>
      </c>
      <c r="D670" s="2" t="n">
        <v>36093</v>
      </c>
      <c r="E670" s="62" t="n">
        <v>10</v>
      </c>
      <c r="F670" s="62" t="n">
        <v>8</v>
      </c>
      <c r="G670" s="62" t="n">
        <v>43</v>
      </c>
      <c r="H670" s="62" t="n">
        <v>67</v>
      </c>
      <c r="I670" s="50" t="n">
        <f aca="false">AVERAGE(G670:H670)</f>
        <v>55</v>
      </c>
      <c r="J670" s="37" t="s">
        <v>72</v>
      </c>
      <c r="K670" s="5" t="n">
        <v>0</v>
      </c>
      <c r="L670" s="54" t="n">
        <v>31890</v>
      </c>
      <c r="M670" s="54" t="n">
        <v>6024.06</v>
      </c>
      <c r="N670" s="54" t="n">
        <v>-3988</v>
      </c>
      <c r="O670" s="63"/>
      <c r="P670" s="5" t="n">
        <v>13513</v>
      </c>
      <c r="Q670" s="54" t="n">
        <v>2150</v>
      </c>
      <c r="R670" s="63" t="n">
        <v>481.259999999998</v>
      </c>
      <c r="S670" s="54" t="n">
        <v>0</v>
      </c>
      <c r="T670" s="54"/>
      <c r="U670" s="54" t="n">
        <v>-40.36065</v>
      </c>
      <c r="V670" s="5" t="n">
        <v>0</v>
      </c>
      <c r="W670" s="54" t="n">
        <v>31930</v>
      </c>
      <c r="X670" s="54" t="n">
        <v>-494</v>
      </c>
      <c r="Y670" s="54" t="n">
        <v>0</v>
      </c>
      <c r="Z670" s="63" t="n">
        <v>-314</v>
      </c>
      <c r="AA670" s="54" t="n">
        <v>0</v>
      </c>
      <c r="AB670" s="53" t="n">
        <f aca="false">SUM(K670:Z670)</f>
        <v>81151.95935</v>
      </c>
      <c r="AC670" s="54" t="n">
        <v>79812</v>
      </c>
      <c r="AD670" s="54" t="n">
        <v>6269</v>
      </c>
      <c r="AE670" s="54" t="n">
        <v>21</v>
      </c>
      <c r="AF670" s="54" t="n">
        <v>0</v>
      </c>
      <c r="AG670" s="54" t="n">
        <v>1</v>
      </c>
      <c r="AH670" s="53" t="n">
        <f aca="false">SUM(AC670:AG670)</f>
        <v>86103</v>
      </c>
      <c r="AI670" s="55" t="n">
        <f aca="false">+AB670-L670-Q670</f>
        <v>47111.95935</v>
      </c>
      <c r="AJ670" s="32" t="n">
        <f aca="false">L670+Q670</f>
        <v>34040</v>
      </c>
      <c r="AK670" s="56" t="s">
        <v>73</v>
      </c>
      <c r="AL670" s="56" t="n">
        <v>24946.26454</v>
      </c>
      <c r="AM670" s="56" t="n">
        <v>0</v>
      </c>
      <c r="AN670" s="32" t="n">
        <f aca="false">+AJ670-AM670</f>
        <v>34040</v>
      </c>
      <c r="AO670" s="32" t="n">
        <f aca="false">AC670-AJ670</f>
        <v>45772</v>
      </c>
      <c r="AP670" s="2" t="n">
        <v>36093</v>
      </c>
      <c r="AQ670" s="56" t="s">
        <v>73</v>
      </c>
      <c r="AR670" s="56" t="s">
        <v>73</v>
      </c>
      <c r="AS670" s="56" t="s">
        <v>73</v>
      </c>
      <c r="AX670" s="32" t="n">
        <f aca="false">+M670</f>
        <v>6024.06</v>
      </c>
      <c r="AY670" s="32" t="n">
        <f aca="false">+N670</f>
        <v>-3988</v>
      </c>
      <c r="AZ670" s="32" t="n">
        <f aca="false">+R670</f>
        <v>481.259999999998</v>
      </c>
      <c r="BA670" s="32" t="n">
        <f aca="false">+'load Info'!S670</f>
        <v>0</v>
      </c>
      <c r="BB670" s="32" t="n">
        <f aca="false">+X670</f>
        <v>-494</v>
      </c>
      <c r="BE670" s="57" t="n">
        <f aca="false">IF(AX670&lt;0,AX670,0)</f>
        <v>0</v>
      </c>
      <c r="BF670" s="57" t="n">
        <f aca="false">IF(AY670&lt;0,AY670,0)</f>
        <v>-3988</v>
      </c>
      <c r="BG670" s="57" t="n">
        <f aca="false">IF(AZ670&lt;0,AZ670,0)</f>
        <v>0</v>
      </c>
      <c r="BH670" s="57" t="n">
        <f aca="false">IF(BA670&lt;0,BA670,0)</f>
        <v>0</v>
      </c>
      <c r="BI670" s="57" t="n">
        <f aca="false">IF(BB670&lt;0,BB670,0)</f>
        <v>-494</v>
      </c>
      <c r="BJ670" s="32" t="n">
        <f aca="false">SUM(BE670:BI670)</f>
        <v>-4482</v>
      </c>
    </row>
    <row r="671" customFormat="false" ht="12.75" hidden="false" customHeight="false" outlineLevel="0" collapsed="false">
      <c r="B671" s="9" t="n">
        <f aca="false">+MONTH(D671)</f>
        <v>10</v>
      </c>
      <c r="D671" s="2" t="n">
        <v>36094</v>
      </c>
      <c r="E671" s="62" t="n">
        <v>8</v>
      </c>
      <c r="F671" s="62" t="n">
        <v>3</v>
      </c>
      <c r="G671" s="62" t="n">
        <v>44</v>
      </c>
      <c r="H671" s="62" t="n">
        <v>69</v>
      </c>
      <c r="I671" s="50" t="n">
        <f aca="false">AVERAGE(G671:H671)</f>
        <v>56.5</v>
      </c>
      <c r="J671" s="37" t="s">
        <v>72</v>
      </c>
      <c r="K671" s="5" t="n">
        <v>0</v>
      </c>
      <c r="L671" s="54" t="n">
        <v>30360</v>
      </c>
      <c r="M671" s="54" t="n">
        <v>-5219.94</v>
      </c>
      <c r="N671" s="54" t="n">
        <v>-3988</v>
      </c>
      <c r="O671" s="63"/>
      <c r="P671" s="5" t="n">
        <v>13513</v>
      </c>
      <c r="Q671" s="54" t="n">
        <v>8650</v>
      </c>
      <c r="R671" s="63" t="n">
        <v>-2697.4575</v>
      </c>
      <c r="S671" s="54" t="n">
        <v>0</v>
      </c>
      <c r="T671" s="54"/>
      <c r="U671" s="54" t="n">
        <v>-48.66385625</v>
      </c>
      <c r="V671" s="5" t="n">
        <v>4000</v>
      </c>
      <c r="W671" s="54" t="n">
        <v>31930</v>
      </c>
      <c r="X671" s="54" t="n">
        <v>-494</v>
      </c>
      <c r="Y671" s="54" t="n">
        <v>0</v>
      </c>
      <c r="Z671" s="63" t="n">
        <v>-354</v>
      </c>
      <c r="AA671" s="54" t="n">
        <v>0</v>
      </c>
      <c r="AB671" s="53" t="n">
        <f aca="false">SUM(K671:Z671)</f>
        <v>75650.93864375</v>
      </c>
      <c r="AC671" s="54" t="n">
        <v>74033</v>
      </c>
      <c r="AD671" s="54" t="n">
        <v>39140</v>
      </c>
      <c r="AE671" s="54" t="n">
        <v>0</v>
      </c>
      <c r="AF671" s="54" t="n">
        <v>0</v>
      </c>
      <c r="AG671" s="54" t="n">
        <v>0</v>
      </c>
      <c r="AH671" s="53" t="n">
        <f aca="false">SUM(AC671:AG671)</f>
        <v>113173</v>
      </c>
      <c r="AI671" s="55" t="n">
        <f aca="false">+AB671-L671-Q671</f>
        <v>36640.93864375</v>
      </c>
      <c r="AJ671" s="32" t="n">
        <f aca="false">L671+Q671</f>
        <v>39010</v>
      </c>
      <c r="AK671" s="56" t="s">
        <v>73</v>
      </c>
      <c r="AL671" s="56" t="n">
        <v>25087.46534</v>
      </c>
      <c r="AM671" s="56" t="n">
        <v>0</v>
      </c>
      <c r="AN671" s="32" t="n">
        <f aca="false">+AJ671-AM671</f>
        <v>39010</v>
      </c>
      <c r="AO671" s="32" t="n">
        <f aca="false">AC671-AJ671</f>
        <v>35023</v>
      </c>
      <c r="AP671" s="2" t="n">
        <v>36094</v>
      </c>
      <c r="AQ671" s="56" t="s">
        <v>73</v>
      </c>
      <c r="AR671" s="56" t="s">
        <v>73</v>
      </c>
      <c r="AS671" s="56" t="s">
        <v>73</v>
      </c>
      <c r="AX671" s="32" t="n">
        <f aca="false">+M671</f>
        <v>-5219.94</v>
      </c>
      <c r="AY671" s="32" t="n">
        <f aca="false">+N671</f>
        <v>-3988</v>
      </c>
      <c r="AZ671" s="32" t="n">
        <f aca="false">+R671</f>
        <v>-2697.4575</v>
      </c>
      <c r="BA671" s="32" t="n">
        <f aca="false">+'load Info'!S671</f>
        <v>0</v>
      </c>
      <c r="BB671" s="32" t="n">
        <f aca="false">+X671</f>
        <v>-494</v>
      </c>
      <c r="BE671" s="57" t="n">
        <f aca="false">IF(AX671&lt;0,AX671,0)</f>
        <v>-5219.94</v>
      </c>
      <c r="BF671" s="57" t="n">
        <f aca="false">IF(AY671&lt;0,AY671,0)</f>
        <v>-3988</v>
      </c>
      <c r="BG671" s="57" t="n">
        <f aca="false">IF(AZ671&lt;0,AZ671,0)</f>
        <v>-2697.4575</v>
      </c>
      <c r="BH671" s="57" t="n">
        <f aca="false">IF(BA671&lt;0,BA671,0)</f>
        <v>0</v>
      </c>
      <c r="BI671" s="57" t="n">
        <f aca="false">IF(BB671&lt;0,BB671,0)</f>
        <v>-494</v>
      </c>
      <c r="BJ671" s="32" t="n">
        <f aca="false">SUM(BE671:BI671)</f>
        <v>-12399.3975</v>
      </c>
    </row>
    <row r="672" customFormat="false" ht="12.75" hidden="false" customHeight="false" outlineLevel="0" collapsed="false">
      <c r="B672" s="9" t="n">
        <f aca="false">+MONTH(D672)</f>
        <v>10</v>
      </c>
      <c r="D672" s="2" t="n">
        <v>36095</v>
      </c>
      <c r="E672" s="62" t="n">
        <v>5</v>
      </c>
      <c r="F672" s="62" t="n">
        <v>5</v>
      </c>
      <c r="G672" s="62" t="n">
        <v>52</v>
      </c>
      <c r="H672" s="62" t="n">
        <v>68</v>
      </c>
      <c r="I672" s="50" t="n">
        <f aca="false">AVERAGE(G672:H672)</f>
        <v>60</v>
      </c>
      <c r="J672" s="37" t="s">
        <v>72</v>
      </c>
      <c r="K672" s="5" t="n">
        <v>0</v>
      </c>
      <c r="L672" s="54" t="n">
        <v>28359</v>
      </c>
      <c r="M672" s="54" t="n">
        <v>14835.06</v>
      </c>
      <c r="N672" s="54" t="n">
        <v>-3988</v>
      </c>
      <c r="O672" s="63"/>
      <c r="P672" s="5" t="n">
        <v>13513</v>
      </c>
      <c r="Q672" s="54" t="n">
        <v>5650</v>
      </c>
      <c r="R672" s="63" t="n">
        <v>-17219.1525</v>
      </c>
      <c r="S672" s="54" t="n">
        <v>0</v>
      </c>
      <c r="T672" s="54"/>
      <c r="U672" s="54" t="n">
        <v>-4.85961875</v>
      </c>
      <c r="V672" s="5" t="n">
        <v>0</v>
      </c>
      <c r="W672" s="54" t="n">
        <v>31097</v>
      </c>
      <c r="X672" s="54" t="n">
        <v>-494</v>
      </c>
      <c r="Y672" s="54" t="n">
        <v>0</v>
      </c>
      <c r="Z672" s="63" t="n">
        <v>-306</v>
      </c>
      <c r="AA672" s="54" t="n">
        <v>0</v>
      </c>
      <c r="AB672" s="53" t="n">
        <f aca="false">SUM(K672:Z672)</f>
        <v>71442.04788125</v>
      </c>
      <c r="AC672" s="54" t="n">
        <v>73180</v>
      </c>
      <c r="AD672" s="54" t="n">
        <v>62201</v>
      </c>
      <c r="AE672" s="54" t="n">
        <v>0</v>
      </c>
      <c r="AF672" s="54" t="n">
        <v>0</v>
      </c>
      <c r="AG672" s="54" t="n">
        <v>1</v>
      </c>
      <c r="AH672" s="53" t="n">
        <f aca="false">SUM(AC672:AG672)</f>
        <v>135382</v>
      </c>
      <c r="AI672" s="55" t="n">
        <f aca="false">+AB672-L672-Q672</f>
        <v>37433.04788125</v>
      </c>
      <c r="AJ672" s="32" t="n">
        <f aca="false">L672+Q672</f>
        <v>34009</v>
      </c>
      <c r="AK672" s="56" t="s">
        <v>73</v>
      </c>
      <c r="AL672" s="56" t="n">
        <v>23985.32483</v>
      </c>
      <c r="AM672" s="56" t="n">
        <v>0</v>
      </c>
      <c r="AN672" s="32" t="n">
        <f aca="false">+AJ672-AM672</f>
        <v>34009</v>
      </c>
      <c r="AO672" s="32" t="n">
        <f aca="false">AC672-AJ672</f>
        <v>39171</v>
      </c>
      <c r="AP672" s="2" t="n">
        <v>36095</v>
      </c>
      <c r="AQ672" s="56" t="s">
        <v>73</v>
      </c>
      <c r="AR672" s="56" t="s">
        <v>73</v>
      </c>
      <c r="AS672" s="56" t="s">
        <v>73</v>
      </c>
      <c r="AX672" s="32" t="n">
        <f aca="false">+M672</f>
        <v>14835.06</v>
      </c>
      <c r="AY672" s="32" t="n">
        <f aca="false">+N672</f>
        <v>-3988</v>
      </c>
      <c r="AZ672" s="32" t="n">
        <f aca="false">+R672</f>
        <v>-17219.1525</v>
      </c>
      <c r="BA672" s="32" t="n">
        <f aca="false">+'load Info'!S672</f>
        <v>0</v>
      </c>
      <c r="BB672" s="32" t="n">
        <f aca="false">+X672</f>
        <v>-494</v>
      </c>
      <c r="BE672" s="57" t="n">
        <f aca="false">IF(AX672&lt;0,AX672,0)</f>
        <v>0</v>
      </c>
      <c r="BF672" s="57" t="n">
        <f aca="false">IF(AY672&lt;0,AY672,0)</f>
        <v>-3988</v>
      </c>
      <c r="BG672" s="57" t="n">
        <f aca="false">IF(AZ672&lt;0,AZ672,0)</f>
        <v>-17219.1525</v>
      </c>
      <c r="BH672" s="57" t="n">
        <f aca="false">IF(BA672&lt;0,BA672,0)</f>
        <v>0</v>
      </c>
      <c r="BI672" s="57" t="n">
        <f aca="false">IF(BB672&lt;0,BB672,0)</f>
        <v>-494</v>
      </c>
      <c r="BJ672" s="32" t="n">
        <f aca="false">SUM(BE672:BI672)</f>
        <v>-21701.1525</v>
      </c>
    </row>
    <row r="673" customFormat="false" ht="12.75" hidden="false" customHeight="false" outlineLevel="0" collapsed="false">
      <c r="B673" s="9" t="n">
        <f aca="false">+MONTH(D673)</f>
        <v>10</v>
      </c>
      <c r="D673" s="2" t="n">
        <v>36096</v>
      </c>
      <c r="E673" s="62" t="n">
        <v>4</v>
      </c>
      <c r="F673" s="62" t="n">
        <v>0</v>
      </c>
      <c r="G673" s="62" t="n">
        <v>49</v>
      </c>
      <c r="H673" s="62" t="n">
        <v>74</v>
      </c>
      <c r="I673" s="50" t="n">
        <f aca="false">AVERAGE(G673:H673)</f>
        <v>61.5</v>
      </c>
      <c r="J673" s="37" t="s">
        <v>72</v>
      </c>
      <c r="K673" s="5" t="n">
        <v>0</v>
      </c>
      <c r="L673" s="54" t="n">
        <v>28429</v>
      </c>
      <c r="M673" s="54" t="n">
        <v>-3708.94</v>
      </c>
      <c r="N673" s="54" t="n">
        <v>-3988</v>
      </c>
      <c r="O673" s="63"/>
      <c r="P673" s="5" t="n">
        <v>13513</v>
      </c>
      <c r="Q673" s="54" t="n">
        <v>9400</v>
      </c>
      <c r="R673" s="63" t="n">
        <v>-3783.295</v>
      </c>
      <c r="S673" s="54" t="n">
        <v>0</v>
      </c>
      <c r="T673" s="54"/>
      <c r="U673" s="54" t="n">
        <v>-47.8242625</v>
      </c>
      <c r="V673" s="5" t="n">
        <v>0</v>
      </c>
      <c r="W673" s="54" t="n">
        <v>31097</v>
      </c>
      <c r="X673" s="54" t="n">
        <v>-494</v>
      </c>
      <c r="Y673" s="54" t="n">
        <v>0</v>
      </c>
      <c r="Z673" s="63" t="n">
        <v>-306</v>
      </c>
      <c r="AA673" s="54" t="n">
        <v>0</v>
      </c>
      <c r="AB673" s="53" t="n">
        <f aca="false">SUM(K673:Z673)</f>
        <v>70110.9407375</v>
      </c>
      <c r="AC673" s="54" t="n">
        <v>67037</v>
      </c>
      <c r="AD673" s="54" t="n">
        <v>28209</v>
      </c>
      <c r="AE673" s="54" t="n">
        <v>32050</v>
      </c>
      <c r="AF673" s="54" t="n">
        <v>0</v>
      </c>
      <c r="AG673" s="54" t="n">
        <v>0</v>
      </c>
      <c r="AH673" s="53" t="n">
        <f aca="false">SUM(AC673:AG673)</f>
        <v>127296</v>
      </c>
      <c r="AI673" s="55" t="n">
        <f aca="false">+AB673-L673-Q673</f>
        <v>32281.9407375</v>
      </c>
      <c r="AJ673" s="32" t="n">
        <f aca="false">L673+Q673</f>
        <v>37829</v>
      </c>
      <c r="AK673" s="56" t="s">
        <v>73</v>
      </c>
      <c r="AL673" s="56" t="n">
        <v>24263.14591</v>
      </c>
      <c r="AM673" s="56" t="n">
        <v>0</v>
      </c>
      <c r="AN673" s="32" t="n">
        <f aca="false">+AJ673-AM673</f>
        <v>37829</v>
      </c>
      <c r="AO673" s="32" t="n">
        <f aca="false">AC673-AJ673</f>
        <v>29208</v>
      </c>
      <c r="AP673" s="2" t="n">
        <v>36096</v>
      </c>
      <c r="AQ673" s="56" t="s">
        <v>73</v>
      </c>
      <c r="AR673" s="56" t="s">
        <v>73</v>
      </c>
      <c r="AS673" s="56" t="s">
        <v>73</v>
      </c>
      <c r="AX673" s="32" t="n">
        <f aca="false">+M673</f>
        <v>-3708.94</v>
      </c>
      <c r="AY673" s="32" t="n">
        <f aca="false">+N673</f>
        <v>-3988</v>
      </c>
      <c r="AZ673" s="32" t="n">
        <f aca="false">+R673</f>
        <v>-3783.295</v>
      </c>
      <c r="BA673" s="32" t="n">
        <f aca="false">+'load Info'!S673</f>
        <v>0</v>
      </c>
      <c r="BB673" s="32" t="n">
        <f aca="false">+X673</f>
        <v>-494</v>
      </c>
      <c r="BE673" s="57" t="n">
        <f aca="false">IF(AX673&lt;0,AX673,0)</f>
        <v>-3708.94</v>
      </c>
      <c r="BF673" s="57" t="n">
        <f aca="false">IF(AY673&lt;0,AY673,0)</f>
        <v>-3988</v>
      </c>
      <c r="BG673" s="57" t="n">
        <f aca="false">IF(AZ673&lt;0,AZ673,0)</f>
        <v>-3783.295</v>
      </c>
      <c r="BH673" s="57" t="n">
        <f aca="false">IF(BA673&lt;0,BA673,0)</f>
        <v>0</v>
      </c>
      <c r="BI673" s="57" t="n">
        <f aca="false">IF(BB673&lt;0,BB673,0)</f>
        <v>-494</v>
      </c>
      <c r="BJ673" s="32" t="n">
        <f aca="false">SUM(BE673:BI673)</f>
        <v>-11974.235</v>
      </c>
    </row>
    <row r="674" customFormat="false" ht="12.75" hidden="false" customHeight="false" outlineLevel="0" collapsed="false">
      <c r="B674" s="9" t="n">
        <f aca="false">+MONTH(D674)</f>
        <v>10</v>
      </c>
      <c r="D674" s="2" t="n">
        <v>36097</v>
      </c>
      <c r="E674" s="62" t="n">
        <v>4</v>
      </c>
      <c r="F674" s="62" t="n">
        <v>7</v>
      </c>
      <c r="G674" s="62" t="n">
        <v>55</v>
      </c>
      <c r="H674" s="62" t="n">
        <v>66</v>
      </c>
      <c r="I674" s="50" t="n">
        <f aca="false">AVERAGE(G674:H674)</f>
        <v>60.5</v>
      </c>
      <c r="J674" s="37" t="s">
        <v>72</v>
      </c>
      <c r="K674" s="5" t="n">
        <v>0</v>
      </c>
      <c r="L674" s="54" t="n">
        <v>32200</v>
      </c>
      <c r="M674" s="54" t="n">
        <v>-1199.94</v>
      </c>
      <c r="N674" s="54" t="n">
        <v>-3988</v>
      </c>
      <c r="O674" s="63"/>
      <c r="P674" s="5" t="n">
        <v>13513</v>
      </c>
      <c r="Q674" s="54" t="n">
        <v>9400</v>
      </c>
      <c r="R674" s="63" t="n">
        <v>-485.07</v>
      </c>
      <c r="S674" s="54" t="n">
        <v>0</v>
      </c>
      <c r="T674" s="54"/>
      <c r="U674" s="54" t="n">
        <v>-56.069825</v>
      </c>
      <c r="V674" s="5" t="n">
        <v>0</v>
      </c>
      <c r="W674" s="54" t="n">
        <v>31097</v>
      </c>
      <c r="X674" s="54" t="n">
        <v>-494</v>
      </c>
      <c r="Y674" s="54" t="n">
        <v>0</v>
      </c>
      <c r="Z674" s="63" t="n">
        <v>-306</v>
      </c>
      <c r="AA674" s="54" t="n">
        <v>0</v>
      </c>
      <c r="AB674" s="53" t="n">
        <f aca="false">SUM(K674:Z674)</f>
        <v>79680.920175</v>
      </c>
      <c r="AC674" s="54" t="n">
        <v>84399</v>
      </c>
      <c r="AD674" s="54" t="n">
        <v>1394</v>
      </c>
      <c r="AE674" s="54" t="n">
        <v>37689</v>
      </c>
      <c r="AF674" s="54" t="n">
        <v>0</v>
      </c>
      <c r="AG674" s="54" t="n">
        <v>1</v>
      </c>
      <c r="AH674" s="53" t="n">
        <f aca="false">SUM(AC674:AG674)</f>
        <v>123483</v>
      </c>
      <c r="AI674" s="55" t="n">
        <f aca="false">+AB674-L674-Q674</f>
        <v>38080.920175</v>
      </c>
      <c r="AJ674" s="32" t="n">
        <f aca="false">L674+Q674</f>
        <v>41600</v>
      </c>
      <c r="AK674" s="56" t="s">
        <v>73</v>
      </c>
      <c r="AL674" s="56" t="n">
        <v>25263.19358</v>
      </c>
      <c r="AM674" s="56" t="n">
        <v>0</v>
      </c>
      <c r="AN674" s="32" t="n">
        <f aca="false">+AJ674-AM674</f>
        <v>41600</v>
      </c>
      <c r="AO674" s="32" t="n">
        <f aca="false">AC674-AJ674</f>
        <v>42799</v>
      </c>
      <c r="AP674" s="2" t="n">
        <v>36097</v>
      </c>
      <c r="AQ674" s="56" t="s">
        <v>73</v>
      </c>
      <c r="AR674" s="56" t="s">
        <v>73</v>
      </c>
      <c r="AS674" s="56" t="s">
        <v>73</v>
      </c>
      <c r="AX674" s="32" t="n">
        <f aca="false">+M674</f>
        <v>-1199.94</v>
      </c>
      <c r="AY674" s="32" t="n">
        <f aca="false">+N674</f>
        <v>-3988</v>
      </c>
      <c r="AZ674" s="32" t="n">
        <f aca="false">+R674</f>
        <v>-485.07</v>
      </c>
      <c r="BA674" s="32" t="n">
        <f aca="false">+'load Info'!S674</f>
        <v>0</v>
      </c>
      <c r="BB674" s="32" t="n">
        <f aca="false">+X674</f>
        <v>-494</v>
      </c>
      <c r="BE674" s="57" t="n">
        <f aca="false">IF(AX674&lt;0,AX674,0)</f>
        <v>-1199.94</v>
      </c>
      <c r="BF674" s="57" t="n">
        <f aca="false">IF(AY674&lt;0,AY674,0)</f>
        <v>-3988</v>
      </c>
      <c r="BG674" s="57" t="n">
        <f aca="false">IF(AZ674&lt;0,AZ674,0)</f>
        <v>-485.07</v>
      </c>
      <c r="BH674" s="57" t="n">
        <f aca="false">IF(BA674&lt;0,BA674,0)</f>
        <v>0</v>
      </c>
      <c r="BI674" s="57" t="n">
        <f aca="false">IF(BB674&lt;0,BB674,0)</f>
        <v>-494</v>
      </c>
      <c r="BJ674" s="32" t="n">
        <f aca="false">SUM(BE674:BI674)</f>
        <v>-6167.01</v>
      </c>
    </row>
    <row r="675" customFormat="false" ht="12.75" hidden="false" customHeight="false" outlineLevel="0" collapsed="false">
      <c r="B675" s="9" t="n">
        <f aca="false">+MONTH(D675)</f>
        <v>10</v>
      </c>
      <c r="D675" s="2" t="n">
        <v>36098</v>
      </c>
      <c r="E675" s="62" t="n">
        <v>10</v>
      </c>
      <c r="F675" s="62" t="n">
        <v>10</v>
      </c>
      <c r="G675" s="62" t="n">
        <v>42</v>
      </c>
      <c r="H675" s="62" t="n">
        <v>67</v>
      </c>
      <c r="I675" s="50" t="n">
        <f aca="false">AVERAGE(G675:H675)</f>
        <v>54.5</v>
      </c>
      <c r="J675" s="37" t="s">
        <v>72</v>
      </c>
      <c r="K675" s="5" t="n">
        <v>0</v>
      </c>
      <c r="L675" s="54" t="n">
        <v>40116</v>
      </c>
      <c r="M675" s="54" t="n">
        <v>-4802.94</v>
      </c>
      <c r="N675" s="54" t="n">
        <v>-3988</v>
      </c>
      <c r="O675" s="63"/>
      <c r="P675" s="5" t="n">
        <v>13513</v>
      </c>
      <c r="Q675" s="54" t="n">
        <v>9400</v>
      </c>
      <c r="R675" s="63" t="n">
        <v>-3321.1425</v>
      </c>
      <c r="S675" s="54" t="n">
        <v>0</v>
      </c>
      <c r="T675" s="54"/>
      <c r="U675" s="54" t="n">
        <v>-48.97964375</v>
      </c>
      <c r="V675" s="5" t="n">
        <v>0</v>
      </c>
      <c r="W675" s="54" t="n">
        <v>31097</v>
      </c>
      <c r="X675" s="54" t="n">
        <v>-494</v>
      </c>
      <c r="Y675" s="54" t="n">
        <v>0</v>
      </c>
      <c r="Z675" s="63" t="n">
        <v>-306</v>
      </c>
      <c r="AA675" s="54" t="n">
        <v>0</v>
      </c>
      <c r="AB675" s="53" t="n">
        <f aca="false">SUM(K675:Z675)</f>
        <v>81164.93785625</v>
      </c>
      <c r="AC675" s="54" t="n">
        <v>76596</v>
      </c>
      <c r="AD675" s="54" t="n">
        <v>57348</v>
      </c>
      <c r="AE675" s="54" t="n">
        <v>37258</v>
      </c>
      <c r="AF675" s="54" t="n">
        <v>4314</v>
      </c>
      <c r="AG675" s="54" t="n">
        <v>0</v>
      </c>
      <c r="AH675" s="53" t="n">
        <f aca="false">SUM(AC675:AG675)</f>
        <v>175516</v>
      </c>
      <c r="AI675" s="55" t="n">
        <f aca="false">+AB675-L675-Q675</f>
        <v>31648.93785625</v>
      </c>
      <c r="AJ675" s="32" t="n">
        <f aca="false">L675+Q675</f>
        <v>49516</v>
      </c>
      <c r="AK675" s="56" t="s">
        <v>73</v>
      </c>
      <c r="AL675" s="56" t="n">
        <v>24824.4049</v>
      </c>
      <c r="AM675" s="56" t="n">
        <v>0</v>
      </c>
      <c r="AN675" s="32" t="n">
        <f aca="false">+AJ675-AM675</f>
        <v>49516</v>
      </c>
      <c r="AO675" s="32" t="n">
        <f aca="false">AC675-AJ675</f>
        <v>27080</v>
      </c>
      <c r="AP675" s="2" t="n">
        <v>36098</v>
      </c>
      <c r="AQ675" s="56" t="s">
        <v>73</v>
      </c>
      <c r="AR675" s="56" t="s">
        <v>73</v>
      </c>
      <c r="AS675" s="56" t="s">
        <v>73</v>
      </c>
      <c r="AX675" s="32" t="n">
        <f aca="false">+M675</f>
        <v>-4802.94</v>
      </c>
      <c r="AY675" s="32" t="n">
        <f aca="false">+N675</f>
        <v>-3988</v>
      </c>
      <c r="AZ675" s="32" t="n">
        <f aca="false">+R675</f>
        <v>-3321.1425</v>
      </c>
      <c r="BA675" s="32" t="n">
        <f aca="false">+'load Info'!S675</f>
        <v>0</v>
      </c>
      <c r="BB675" s="32" t="n">
        <f aca="false">+X675</f>
        <v>-494</v>
      </c>
      <c r="BE675" s="57" t="n">
        <f aca="false">IF(AX675&lt;0,AX675,0)</f>
        <v>-4802.94</v>
      </c>
      <c r="BF675" s="57" t="n">
        <f aca="false">IF(AY675&lt;0,AY675,0)</f>
        <v>-3988</v>
      </c>
      <c r="BG675" s="57" t="n">
        <f aca="false">IF(AZ675&lt;0,AZ675,0)</f>
        <v>-3321.1425</v>
      </c>
      <c r="BH675" s="57" t="n">
        <f aca="false">IF(BA675&lt;0,BA675,0)</f>
        <v>0</v>
      </c>
      <c r="BI675" s="57" t="n">
        <f aca="false">IF(BB675&lt;0,BB675,0)</f>
        <v>-494</v>
      </c>
      <c r="BJ675" s="32" t="n">
        <f aca="false">SUM(BE675:BI675)</f>
        <v>-12606.0825</v>
      </c>
    </row>
    <row r="676" customFormat="false" ht="12.75" hidden="false" customHeight="false" outlineLevel="0" collapsed="false">
      <c r="B676" s="9" t="n">
        <f aca="false">+MONTH(D676)</f>
        <v>10</v>
      </c>
      <c r="D676" s="2" t="n">
        <v>36099</v>
      </c>
      <c r="E676" s="62" t="n">
        <v>11</v>
      </c>
      <c r="F676" s="62" t="n">
        <v>11</v>
      </c>
      <c r="G676" s="62" t="n">
        <v>45</v>
      </c>
      <c r="H676" s="62" t="n">
        <v>63</v>
      </c>
      <c r="I676" s="50" t="n">
        <f aca="false">AVERAGE(G676:H676)</f>
        <v>54</v>
      </c>
      <c r="J676" s="37" t="s">
        <v>72</v>
      </c>
      <c r="K676" s="5" t="n">
        <v>0</v>
      </c>
      <c r="L676" s="54" t="n">
        <v>28944</v>
      </c>
      <c r="M676" s="54" t="n">
        <v>4926</v>
      </c>
      <c r="N676" s="54" t="n">
        <v>-4001</v>
      </c>
      <c r="O676" s="63"/>
      <c r="P676" s="5" t="n">
        <v>13513</v>
      </c>
      <c r="Q676" s="54" t="n">
        <v>9401</v>
      </c>
      <c r="R676" s="63" t="n">
        <v>7535.935</v>
      </c>
      <c r="S676" s="54" t="n">
        <v>0</v>
      </c>
      <c r="T676" s="54"/>
      <c r="U676" s="54" t="n">
        <v>-76.1248375</v>
      </c>
      <c r="V676" s="5" t="n">
        <v>0</v>
      </c>
      <c r="W676" s="54" t="n">
        <v>31097</v>
      </c>
      <c r="X676" s="54" t="n">
        <v>-494</v>
      </c>
      <c r="Y676" s="54" t="n">
        <v>0</v>
      </c>
      <c r="Z676" s="63" t="n">
        <v>-306</v>
      </c>
      <c r="AA676" s="54" t="n">
        <v>0</v>
      </c>
      <c r="AB676" s="53" t="n">
        <f aca="false">SUM(K676:Z676)</f>
        <v>90539.8101625</v>
      </c>
      <c r="AC676" s="54" t="n">
        <v>89702</v>
      </c>
      <c r="AD676" s="54" t="n">
        <v>0</v>
      </c>
      <c r="AE676" s="54" t="n">
        <v>37525</v>
      </c>
      <c r="AF676" s="54" t="n">
        <v>4867</v>
      </c>
      <c r="AG676" s="54" t="n">
        <v>0</v>
      </c>
      <c r="AH676" s="53" t="n">
        <f aca="false">SUM(AC676:AG676)</f>
        <v>132094</v>
      </c>
      <c r="AI676" s="55" t="n">
        <f aca="false">+AB676-L676-Q676</f>
        <v>52194.8101625</v>
      </c>
      <c r="AJ676" s="32" t="n">
        <f aca="false">L676+Q676</f>
        <v>38345</v>
      </c>
      <c r="AK676" s="56" t="s">
        <v>73</v>
      </c>
      <c r="AL676" s="56" t="n">
        <v>24824.4049</v>
      </c>
      <c r="AM676" s="56" t="n">
        <v>0</v>
      </c>
      <c r="AN676" s="32" t="n">
        <f aca="false">+AJ676-AM676</f>
        <v>38345</v>
      </c>
      <c r="AO676" s="32" t="n">
        <f aca="false">AC676-AJ676</f>
        <v>51357</v>
      </c>
      <c r="AP676" s="2" t="n">
        <v>36099</v>
      </c>
      <c r="AQ676" s="56" t="s">
        <v>73</v>
      </c>
      <c r="AR676" s="56" t="s">
        <v>73</v>
      </c>
      <c r="AS676" s="56" t="s">
        <v>73</v>
      </c>
      <c r="AX676" s="32" t="n">
        <f aca="false">+M676</f>
        <v>4926</v>
      </c>
      <c r="AY676" s="32" t="n">
        <f aca="false">+N676</f>
        <v>-4001</v>
      </c>
      <c r="AZ676" s="32" t="n">
        <f aca="false">+R676</f>
        <v>7535.935</v>
      </c>
      <c r="BA676" s="32" t="n">
        <f aca="false">+'load Info'!S676</f>
        <v>0</v>
      </c>
      <c r="BB676" s="32" t="n">
        <f aca="false">+X676</f>
        <v>-494</v>
      </c>
      <c r="BE676" s="57" t="n">
        <f aca="false">IF(AX676&lt;0,AX676,0)</f>
        <v>0</v>
      </c>
      <c r="BF676" s="57" t="n">
        <f aca="false">IF(AY676&lt;0,AY676,0)</f>
        <v>-4001</v>
      </c>
      <c r="BG676" s="57" t="n">
        <f aca="false">IF(AZ676&lt;0,AZ676,0)</f>
        <v>0</v>
      </c>
      <c r="BH676" s="57" t="n">
        <f aca="false">IF(BA676&lt;0,BA676,0)</f>
        <v>0</v>
      </c>
      <c r="BI676" s="57" t="n">
        <f aca="false">IF(BB676&lt;0,BB676,0)</f>
        <v>-494</v>
      </c>
      <c r="BJ676" s="32" t="n">
        <f aca="false">SUM(BE676:BI676)</f>
        <v>-4495</v>
      </c>
    </row>
    <row r="677" customFormat="false" ht="15" hidden="false" customHeight="false" outlineLevel="0" collapsed="false">
      <c r="B677" s="9" t="n">
        <f aca="false">+MONTH(D677)</f>
        <v>11</v>
      </c>
      <c r="D677" s="2" t="n">
        <v>36100</v>
      </c>
      <c r="E677" s="62" t="n">
        <v>13</v>
      </c>
      <c r="F677" s="62" t="n">
        <v>12</v>
      </c>
      <c r="G677" s="62" t="n">
        <v>42</v>
      </c>
      <c r="H677" s="62" t="n">
        <v>61</v>
      </c>
      <c r="I677" s="50" t="n">
        <f aca="false">AVERAGE(G677:H677)</f>
        <v>51.5</v>
      </c>
      <c r="J677" s="37" t="s">
        <v>72</v>
      </c>
      <c r="K677" s="5" t="n">
        <v>19993</v>
      </c>
      <c r="L677" s="54" t="n">
        <v>25099</v>
      </c>
      <c r="M677" s="54" t="n">
        <v>-3264.60000000001</v>
      </c>
      <c r="N677" s="54" t="n">
        <v>0</v>
      </c>
      <c r="O677" s="63"/>
      <c r="P677" s="5" t="n">
        <v>14636</v>
      </c>
      <c r="Q677" s="54" t="n">
        <v>13726</v>
      </c>
      <c r="R677" s="63" t="n">
        <v>-9038.8125</v>
      </c>
      <c r="S677" s="54" t="n">
        <v>0</v>
      </c>
      <c r="T677" s="54"/>
      <c r="U677" s="54" t="n">
        <v>-48.30796875</v>
      </c>
      <c r="V677" s="5" t="n">
        <v>0</v>
      </c>
      <c r="W677" s="54" t="n">
        <v>22400</v>
      </c>
      <c r="X677" s="54" t="n">
        <v>-494</v>
      </c>
      <c r="Y677" s="54" t="n">
        <v>0</v>
      </c>
      <c r="Z677" s="63" t="n">
        <v>-219</v>
      </c>
      <c r="AA677" s="54" t="n">
        <v>0</v>
      </c>
      <c r="AB677" s="53" t="n">
        <f aca="false">SUM(K677:Z677)</f>
        <v>82789.27953125</v>
      </c>
      <c r="AC677" s="54" t="n">
        <v>90797</v>
      </c>
      <c r="AD677" s="54" t="n">
        <v>14326</v>
      </c>
      <c r="AE677" s="54" t="n">
        <v>34714</v>
      </c>
      <c r="AF677" s="54" t="n">
        <v>4903</v>
      </c>
      <c r="AG677" s="54" t="n">
        <v>0</v>
      </c>
      <c r="AH677" s="53" t="n">
        <f aca="false">SUM(AC677:AG677)</f>
        <v>144740</v>
      </c>
      <c r="AI677" s="55" t="n">
        <f aca="false">+AB677-L677-Q677</f>
        <v>43964.27953125</v>
      </c>
      <c r="AJ677" s="32" t="n">
        <f aca="false">L677+Q677</f>
        <v>38825</v>
      </c>
      <c r="AK677" s="56" t="s">
        <v>73</v>
      </c>
      <c r="AL677" s="56" t="n">
        <v>25900.6627066667</v>
      </c>
      <c r="AM677" s="64" t="n">
        <v>2714</v>
      </c>
      <c r="AN677" s="32" t="n">
        <f aca="false">+AJ677-AM677</f>
        <v>36111</v>
      </c>
      <c r="AO677" s="32" t="n">
        <f aca="false">AC677-AJ677</f>
        <v>51972</v>
      </c>
      <c r="AP677" s="2" t="n">
        <v>36100</v>
      </c>
      <c r="AQ677" s="56" t="s">
        <v>73</v>
      </c>
      <c r="AR677" s="56" t="s">
        <v>73</v>
      </c>
      <c r="AS677" s="56" t="s">
        <v>73</v>
      </c>
      <c r="AX677" s="32" t="n">
        <f aca="false">+M677</f>
        <v>-3264.60000000001</v>
      </c>
      <c r="AY677" s="32" t="n">
        <f aca="false">+N677</f>
        <v>0</v>
      </c>
      <c r="AZ677" s="32" t="n">
        <f aca="false">+R677</f>
        <v>-9038.8125</v>
      </c>
      <c r="BA677" s="32" t="n">
        <f aca="false">+'load Info'!S677</f>
        <v>0</v>
      </c>
      <c r="BB677" s="32" t="n">
        <f aca="false">+X677</f>
        <v>-494</v>
      </c>
      <c r="BE677" s="57" t="n">
        <f aca="false">IF(AX677&lt;0,AX677,0)</f>
        <v>-3264.60000000001</v>
      </c>
      <c r="BF677" s="57" t="n">
        <f aca="false">IF(AY677&lt;0,AY677,0)</f>
        <v>0</v>
      </c>
      <c r="BG677" s="57" t="n">
        <f aca="false">IF(AZ677&lt;0,AZ677,0)</f>
        <v>-9038.8125</v>
      </c>
      <c r="BH677" s="57" t="n">
        <f aca="false">IF(BA677&lt;0,BA677,0)</f>
        <v>0</v>
      </c>
      <c r="BI677" s="57" t="n">
        <f aca="false">IF(BB677&lt;0,BB677,0)</f>
        <v>-494</v>
      </c>
      <c r="BJ677" s="32" t="n">
        <f aca="false">SUM(BE677:BI677)</f>
        <v>-12797.4125</v>
      </c>
    </row>
    <row r="678" customFormat="false" ht="15" hidden="false" customHeight="false" outlineLevel="0" collapsed="false">
      <c r="B678" s="9" t="n">
        <f aca="false">+MONTH(D678)</f>
        <v>11</v>
      </c>
      <c r="D678" s="2" t="n">
        <v>36101</v>
      </c>
      <c r="E678" s="62" t="n">
        <v>13</v>
      </c>
      <c r="F678" s="62" t="n">
        <v>10</v>
      </c>
      <c r="G678" s="62" t="n">
        <v>44</v>
      </c>
      <c r="H678" s="62" t="n">
        <v>60</v>
      </c>
      <c r="I678" s="50" t="n">
        <f aca="false">AVERAGE(G678:H678)</f>
        <v>52</v>
      </c>
      <c r="J678" s="37" t="s">
        <v>72</v>
      </c>
      <c r="K678" s="5" t="n">
        <v>19993</v>
      </c>
      <c r="L678" s="54" t="n">
        <v>25551</v>
      </c>
      <c r="M678" s="54" t="n">
        <v>-822.419999999998</v>
      </c>
      <c r="N678" s="54" t="n">
        <v>0</v>
      </c>
      <c r="O678" s="63"/>
      <c r="P678" s="5" t="n">
        <v>6818</v>
      </c>
      <c r="Q678" s="54" t="n">
        <v>13726</v>
      </c>
      <c r="R678" s="63" t="n">
        <v>329.052499999998</v>
      </c>
      <c r="S678" s="54" t="n">
        <v>0</v>
      </c>
      <c r="T678" s="54"/>
      <c r="U678" s="54" t="n">
        <v>-52.18263125</v>
      </c>
      <c r="V678" s="5" t="n">
        <v>15930</v>
      </c>
      <c r="W678" s="54" t="n">
        <v>14400</v>
      </c>
      <c r="X678" s="54" t="n">
        <v>-494</v>
      </c>
      <c r="Y678" s="54" t="n">
        <v>0</v>
      </c>
      <c r="Z678" s="63" t="n">
        <v>-298</v>
      </c>
      <c r="AA678" s="54" t="n">
        <v>0</v>
      </c>
      <c r="AB678" s="53" t="n">
        <f aca="false">SUM(K678:Z678)</f>
        <v>95080.44986875</v>
      </c>
      <c r="AC678" s="54" t="n">
        <v>91124</v>
      </c>
      <c r="AD678" s="54" t="n">
        <v>39632</v>
      </c>
      <c r="AE678" s="54" t="n">
        <v>34665</v>
      </c>
      <c r="AF678" s="54" t="n">
        <v>5420</v>
      </c>
      <c r="AG678" s="54" t="n">
        <v>0</v>
      </c>
      <c r="AH678" s="53" t="n">
        <f aca="false">SUM(AC678:AG678)</f>
        <v>170841</v>
      </c>
      <c r="AI678" s="55" t="n">
        <f aca="false">+AB678-L678-Q678</f>
        <v>55803.44986875</v>
      </c>
      <c r="AJ678" s="32" t="n">
        <f aca="false">L678+Q678</f>
        <v>39277</v>
      </c>
      <c r="AK678" s="56" t="s">
        <v>73</v>
      </c>
      <c r="AL678" s="56" t="n">
        <v>25329.5610166667</v>
      </c>
      <c r="AM678" s="64" t="n">
        <v>3146</v>
      </c>
      <c r="AN678" s="32" t="n">
        <f aca="false">+AJ678-AM678</f>
        <v>36131</v>
      </c>
      <c r="AO678" s="32" t="n">
        <f aca="false">AC678-AJ678</f>
        <v>51847</v>
      </c>
      <c r="AP678" s="2" t="n">
        <v>36101</v>
      </c>
      <c r="AQ678" s="56" t="s">
        <v>73</v>
      </c>
      <c r="AR678" s="56" t="s">
        <v>73</v>
      </c>
      <c r="AS678" s="56" t="s">
        <v>73</v>
      </c>
      <c r="AX678" s="32" t="n">
        <f aca="false">+M678</f>
        <v>-822.419999999998</v>
      </c>
      <c r="AY678" s="32" t="n">
        <f aca="false">+N678</f>
        <v>0</v>
      </c>
      <c r="AZ678" s="32" t="n">
        <f aca="false">+R678</f>
        <v>329.052499999998</v>
      </c>
      <c r="BA678" s="32" t="n">
        <f aca="false">+'load Info'!S678</f>
        <v>0</v>
      </c>
      <c r="BB678" s="32" t="n">
        <f aca="false">+X678</f>
        <v>-494</v>
      </c>
      <c r="BE678" s="57" t="n">
        <f aca="false">IF(AX678&lt;0,AX678,0)</f>
        <v>-822.419999999998</v>
      </c>
      <c r="BF678" s="57" t="n">
        <f aca="false">IF(AY678&lt;0,AY678,0)</f>
        <v>0</v>
      </c>
      <c r="BG678" s="57" t="n">
        <f aca="false">IF(AZ678&lt;0,AZ678,0)</f>
        <v>0</v>
      </c>
      <c r="BH678" s="57" t="n">
        <f aca="false">IF(BA678&lt;0,BA678,0)</f>
        <v>0</v>
      </c>
      <c r="BI678" s="57" t="n">
        <f aca="false">IF(BB678&lt;0,BB678,0)</f>
        <v>-494</v>
      </c>
      <c r="BJ678" s="32" t="n">
        <f aca="false">SUM(BE678:BI678)</f>
        <v>-1316.42</v>
      </c>
    </row>
    <row r="679" customFormat="false" ht="15" hidden="false" customHeight="false" outlineLevel="0" collapsed="false">
      <c r="B679" s="9" t="n">
        <f aca="false">+MONTH(D679)</f>
        <v>11</v>
      </c>
      <c r="D679" s="2" t="n">
        <v>36102</v>
      </c>
      <c r="E679" s="62" t="n">
        <v>13</v>
      </c>
      <c r="F679" s="62" t="n">
        <v>15</v>
      </c>
      <c r="G679" s="62" t="n">
        <v>48</v>
      </c>
      <c r="H679" s="62" t="n">
        <v>55</v>
      </c>
      <c r="I679" s="50" t="n">
        <f aca="false">AVERAGE(G679:H679)</f>
        <v>51.5</v>
      </c>
      <c r="J679" s="37" t="s">
        <v>72</v>
      </c>
      <c r="K679" s="5" t="n">
        <v>44624</v>
      </c>
      <c r="L679" s="54" t="n">
        <v>29485</v>
      </c>
      <c r="M679" s="54" t="n">
        <v>-4751.64</v>
      </c>
      <c r="N679" s="54" t="n">
        <v>0</v>
      </c>
      <c r="O679" s="63"/>
      <c r="P679" s="5" t="n">
        <v>14656</v>
      </c>
      <c r="Q679" s="54" t="n">
        <v>13726</v>
      </c>
      <c r="R679" s="63" t="n">
        <v>123.084999999999</v>
      </c>
      <c r="S679" s="54" t="n">
        <v>0</v>
      </c>
      <c r="T679" s="54"/>
      <c r="U679" s="54" t="n">
        <v>-71.2627125</v>
      </c>
      <c r="V679" s="5" t="n">
        <v>15930</v>
      </c>
      <c r="W679" s="54" t="n">
        <v>14400</v>
      </c>
      <c r="X679" s="54" t="n">
        <v>-494</v>
      </c>
      <c r="Y679" s="54" t="n">
        <v>0</v>
      </c>
      <c r="Z679" s="63" t="n">
        <v>-298</v>
      </c>
      <c r="AA679" s="54" t="n">
        <v>0</v>
      </c>
      <c r="AB679" s="53" t="n">
        <f aca="false">SUM(K679:Z679)</f>
        <v>127329.1822875</v>
      </c>
      <c r="AC679" s="54" t="n">
        <v>124629</v>
      </c>
      <c r="AD679" s="54" t="n">
        <v>70400</v>
      </c>
      <c r="AE679" s="54" t="n">
        <v>37654</v>
      </c>
      <c r="AF679" s="54" t="n">
        <v>6578</v>
      </c>
      <c r="AG679" s="54" t="n">
        <v>453</v>
      </c>
      <c r="AH679" s="53" t="n">
        <f aca="false">SUM(AC679:AG679)</f>
        <v>239714</v>
      </c>
      <c r="AI679" s="55" t="n">
        <f aca="false">+AB679-L679-Q679</f>
        <v>84118.1822875</v>
      </c>
      <c r="AJ679" s="32" t="n">
        <f aca="false">L679+Q679</f>
        <v>43211</v>
      </c>
      <c r="AK679" s="56" t="s">
        <v>73</v>
      </c>
      <c r="AL679" s="56" t="n">
        <v>27357.3400766667</v>
      </c>
      <c r="AM679" s="64" t="n">
        <v>4010</v>
      </c>
      <c r="AN679" s="32" t="n">
        <f aca="false">+AJ679-AM679</f>
        <v>39201</v>
      </c>
      <c r="AO679" s="32" t="n">
        <f aca="false">AC679-AJ679</f>
        <v>81418</v>
      </c>
      <c r="AP679" s="2" t="n">
        <v>36102</v>
      </c>
      <c r="AQ679" s="56" t="s">
        <v>73</v>
      </c>
      <c r="AR679" s="56" t="s">
        <v>73</v>
      </c>
      <c r="AS679" s="56" t="s">
        <v>73</v>
      </c>
      <c r="AX679" s="32" t="n">
        <f aca="false">+M679</f>
        <v>-4751.64</v>
      </c>
      <c r="AY679" s="32" t="n">
        <f aca="false">+N679</f>
        <v>0</v>
      </c>
      <c r="AZ679" s="32" t="n">
        <f aca="false">+R679</f>
        <v>123.084999999999</v>
      </c>
      <c r="BA679" s="32" t="n">
        <f aca="false">+'load Info'!S679</f>
        <v>0</v>
      </c>
      <c r="BB679" s="32" t="n">
        <f aca="false">+X679</f>
        <v>-494</v>
      </c>
      <c r="BE679" s="57" t="n">
        <f aca="false">IF(AX679&lt;0,AX679,0)</f>
        <v>-4751.64</v>
      </c>
      <c r="BF679" s="57" t="n">
        <f aca="false">IF(AY679&lt;0,AY679,0)</f>
        <v>0</v>
      </c>
      <c r="BG679" s="57" t="n">
        <f aca="false">IF(AZ679&lt;0,AZ679,0)</f>
        <v>0</v>
      </c>
      <c r="BH679" s="57" t="n">
        <f aca="false">IF(BA679&lt;0,BA679,0)</f>
        <v>0</v>
      </c>
      <c r="BI679" s="57" t="n">
        <f aca="false">IF(BB679&lt;0,BB679,0)</f>
        <v>-494</v>
      </c>
      <c r="BJ679" s="32" t="n">
        <f aca="false">SUM(BE679:BI679)</f>
        <v>-5245.64</v>
      </c>
    </row>
    <row r="680" customFormat="false" ht="15" hidden="false" customHeight="false" outlineLevel="0" collapsed="false">
      <c r="B680" s="9" t="n">
        <f aca="false">+MONTH(D680)</f>
        <v>11</v>
      </c>
      <c r="D680" s="2" t="n">
        <v>36103</v>
      </c>
      <c r="E680" s="62" t="n">
        <v>15</v>
      </c>
      <c r="F680" s="62" t="n">
        <v>16</v>
      </c>
      <c r="G680" s="62" t="n">
        <v>48</v>
      </c>
      <c r="H680" s="62" t="n">
        <v>51</v>
      </c>
      <c r="I680" s="50" t="n">
        <f aca="false">AVERAGE(G680:H680)</f>
        <v>49.5</v>
      </c>
      <c r="J680" s="37" t="s">
        <v>72</v>
      </c>
      <c r="K680" s="5" t="n">
        <v>52913</v>
      </c>
      <c r="L680" s="54" t="n">
        <v>26904</v>
      </c>
      <c r="M680" s="54" t="n">
        <v>1863.62</v>
      </c>
      <c r="N680" s="54" t="n">
        <v>0</v>
      </c>
      <c r="O680" s="63"/>
      <c r="P680" s="5" t="n">
        <v>22968</v>
      </c>
      <c r="Q680" s="54" t="n">
        <v>14022</v>
      </c>
      <c r="R680" s="63" t="n">
        <v>3060.8775</v>
      </c>
      <c r="S680" s="54" t="n">
        <v>0</v>
      </c>
      <c r="T680" s="54"/>
      <c r="U680" s="54" t="n">
        <v>-100.12719375</v>
      </c>
      <c r="V680" s="5" t="n">
        <v>15930</v>
      </c>
      <c r="W680" s="54" t="n">
        <v>14400</v>
      </c>
      <c r="X680" s="54" t="n">
        <v>-494</v>
      </c>
      <c r="Y680" s="54" t="n">
        <v>0</v>
      </c>
      <c r="Z680" s="63" t="n">
        <v>-298</v>
      </c>
      <c r="AA680" s="54" t="n">
        <v>0</v>
      </c>
      <c r="AB680" s="53" t="n">
        <f aca="false">SUM(K680:Z680)</f>
        <v>151169.37030625</v>
      </c>
      <c r="AC680" s="54" t="n">
        <v>151417</v>
      </c>
      <c r="AD680" s="54" t="n">
        <v>63096</v>
      </c>
      <c r="AE680" s="54" t="n">
        <v>37250</v>
      </c>
      <c r="AF680" s="54" t="n">
        <v>6865</v>
      </c>
      <c r="AG680" s="54" t="n">
        <v>453</v>
      </c>
      <c r="AH680" s="53" t="n">
        <f aca="false">SUM(AC680:AG680)</f>
        <v>259081</v>
      </c>
      <c r="AI680" s="55" t="n">
        <f aca="false">+AB680-L680-Q680</f>
        <v>110243.37030625</v>
      </c>
      <c r="AJ680" s="32" t="n">
        <f aca="false">L680+Q680</f>
        <v>40926</v>
      </c>
      <c r="AK680" s="56" t="s">
        <v>73</v>
      </c>
      <c r="AL680" s="56" t="n">
        <v>28879.2816566667</v>
      </c>
      <c r="AM680" s="64" t="n">
        <v>4239</v>
      </c>
      <c r="AN680" s="32" t="n">
        <f aca="false">+AJ680-AM680</f>
        <v>36687</v>
      </c>
      <c r="AO680" s="32" t="n">
        <f aca="false">AC680-AJ680</f>
        <v>110491</v>
      </c>
      <c r="AP680" s="2" t="n">
        <v>36103</v>
      </c>
      <c r="AQ680" s="56" t="s">
        <v>73</v>
      </c>
      <c r="AR680" s="56" t="s">
        <v>73</v>
      </c>
      <c r="AS680" s="56" t="s">
        <v>73</v>
      </c>
      <c r="AX680" s="32" t="n">
        <f aca="false">+M680</f>
        <v>1863.62</v>
      </c>
      <c r="AY680" s="32" t="n">
        <f aca="false">+N680</f>
        <v>0</v>
      </c>
      <c r="AZ680" s="32" t="n">
        <f aca="false">+R680</f>
        <v>3060.8775</v>
      </c>
      <c r="BA680" s="32" t="n">
        <f aca="false">+'load Info'!S680</f>
        <v>0</v>
      </c>
      <c r="BB680" s="32" t="n">
        <f aca="false">+X680</f>
        <v>-494</v>
      </c>
      <c r="BE680" s="57" t="n">
        <f aca="false">IF(AX680&lt;0,AX680,0)</f>
        <v>0</v>
      </c>
      <c r="BF680" s="57" t="n">
        <f aca="false">IF(AY680&lt;0,AY680,0)</f>
        <v>0</v>
      </c>
      <c r="BG680" s="57" t="n">
        <f aca="false">IF(AZ680&lt;0,AZ680,0)</f>
        <v>0</v>
      </c>
      <c r="BH680" s="57" t="n">
        <f aca="false">IF(BA680&lt;0,BA680,0)</f>
        <v>0</v>
      </c>
      <c r="BI680" s="57" t="n">
        <f aca="false">IF(BB680&lt;0,BB680,0)</f>
        <v>-494</v>
      </c>
      <c r="BJ680" s="32" t="n">
        <f aca="false">SUM(BE680:BI680)</f>
        <v>-494</v>
      </c>
    </row>
    <row r="681" customFormat="false" ht="15" hidden="false" customHeight="false" outlineLevel="0" collapsed="false">
      <c r="B681" s="9" t="n">
        <f aca="false">+MONTH(D681)</f>
        <v>11</v>
      </c>
      <c r="D681" s="2" t="n">
        <v>36104</v>
      </c>
      <c r="E681" s="62" t="n">
        <v>18</v>
      </c>
      <c r="F681" s="62" t="n">
        <v>18</v>
      </c>
      <c r="G681" s="62" t="n">
        <v>44</v>
      </c>
      <c r="H681" s="62" t="n">
        <v>50</v>
      </c>
      <c r="I681" s="50" t="n">
        <f aca="false">AVERAGE(G681:H681)</f>
        <v>47</v>
      </c>
      <c r="J681" s="37" t="s">
        <v>72</v>
      </c>
      <c r="K681" s="5" t="n">
        <v>52913</v>
      </c>
      <c r="L681" s="54" t="n">
        <v>26696</v>
      </c>
      <c r="M681" s="54" t="n">
        <v>1922.48</v>
      </c>
      <c r="N681" s="54" t="n">
        <v>0</v>
      </c>
      <c r="O681" s="63"/>
      <c r="P681" s="5" t="n">
        <v>22968</v>
      </c>
      <c r="Q681" s="54" t="n">
        <v>14022</v>
      </c>
      <c r="R681" s="63" t="n">
        <v>6766.1175</v>
      </c>
      <c r="S681" s="54" t="n">
        <v>0</v>
      </c>
      <c r="T681" s="54"/>
      <c r="U681" s="54" t="n">
        <v>-109.39029375</v>
      </c>
      <c r="V681" s="5" t="n">
        <v>15930</v>
      </c>
      <c r="W681" s="54" t="n">
        <v>14400</v>
      </c>
      <c r="X681" s="54" t="n">
        <v>-494</v>
      </c>
      <c r="Y681" s="54" t="n">
        <v>0</v>
      </c>
      <c r="Z681" s="63" t="n">
        <v>-298</v>
      </c>
      <c r="AA681" s="54" t="n">
        <v>0</v>
      </c>
      <c r="AB681" s="53" t="n">
        <f aca="false">SUM(K681:Z681)</f>
        <v>154716.20720625</v>
      </c>
      <c r="AC681" s="54" t="n">
        <v>155141</v>
      </c>
      <c r="AD681" s="54" t="n">
        <v>101080</v>
      </c>
      <c r="AE681" s="54" t="n">
        <v>36136</v>
      </c>
      <c r="AF681" s="54" t="n">
        <v>7942</v>
      </c>
      <c r="AG681" s="54" t="n">
        <v>838</v>
      </c>
      <c r="AH681" s="53" t="n">
        <f aca="false">SUM(AC681:AG681)</f>
        <v>301137</v>
      </c>
      <c r="AI681" s="55" t="n">
        <f aca="false">+AB681-L681-Q681</f>
        <v>113998.20720625</v>
      </c>
      <c r="AJ681" s="32" t="n">
        <f aca="false">L681+Q681</f>
        <v>40718</v>
      </c>
      <c r="AK681" s="56" t="s">
        <v>73</v>
      </c>
      <c r="AL681" s="56" t="n">
        <v>28414.3701666667</v>
      </c>
      <c r="AM681" s="64" t="n">
        <v>4696</v>
      </c>
      <c r="AN681" s="32" t="n">
        <f aca="false">+AJ681-AM681</f>
        <v>36022</v>
      </c>
      <c r="AO681" s="32" t="n">
        <f aca="false">AC681-AJ681</f>
        <v>114423</v>
      </c>
      <c r="AP681" s="2" t="n">
        <v>36104</v>
      </c>
      <c r="AQ681" s="56" t="s">
        <v>73</v>
      </c>
      <c r="AR681" s="56" t="s">
        <v>73</v>
      </c>
      <c r="AS681" s="56" t="s">
        <v>73</v>
      </c>
      <c r="AX681" s="32" t="n">
        <f aca="false">+M681</f>
        <v>1922.48</v>
      </c>
      <c r="AY681" s="32" t="n">
        <f aca="false">+N681</f>
        <v>0</v>
      </c>
      <c r="AZ681" s="32" t="n">
        <f aca="false">+R681</f>
        <v>6766.1175</v>
      </c>
      <c r="BA681" s="32" t="n">
        <f aca="false">+'load Info'!S681</f>
        <v>0</v>
      </c>
      <c r="BB681" s="32" t="n">
        <f aca="false">+X681</f>
        <v>-494</v>
      </c>
      <c r="BE681" s="57" t="n">
        <f aca="false">IF(AX681&lt;0,AX681,0)</f>
        <v>0</v>
      </c>
      <c r="BF681" s="57" t="n">
        <f aca="false">IF(AY681&lt;0,AY681,0)</f>
        <v>0</v>
      </c>
      <c r="BG681" s="57" t="n">
        <f aca="false">IF(AZ681&lt;0,AZ681,0)</f>
        <v>0</v>
      </c>
      <c r="BH681" s="57" t="n">
        <f aca="false">IF(BA681&lt;0,BA681,0)</f>
        <v>0</v>
      </c>
      <c r="BI681" s="57" t="n">
        <f aca="false">IF(BB681&lt;0,BB681,0)</f>
        <v>-494</v>
      </c>
      <c r="BJ681" s="32" t="n">
        <f aca="false">SUM(BE681:BI681)</f>
        <v>-494</v>
      </c>
    </row>
    <row r="682" customFormat="false" ht="15" hidden="false" customHeight="false" outlineLevel="0" collapsed="false">
      <c r="B682" s="9" t="n">
        <f aca="false">+MONTH(D682)</f>
        <v>11</v>
      </c>
      <c r="D682" s="2" t="n">
        <v>36105</v>
      </c>
      <c r="E682" s="62" t="n">
        <v>18</v>
      </c>
      <c r="F682" s="62" t="n">
        <v>19</v>
      </c>
      <c r="G682" s="62" t="n">
        <v>44</v>
      </c>
      <c r="H682" s="62" t="n">
        <v>50</v>
      </c>
      <c r="I682" s="50" t="n">
        <f aca="false">AVERAGE(G682:H682)</f>
        <v>47</v>
      </c>
      <c r="J682" s="37" t="s">
        <v>72</v>
      </c>
      <c r="K682" s="5" t="n">
        <v>52952</v>
      </c>
      <c r="L682" s="54" t="n">
        <v>27209</v>
      </c>
      <c r="M682" s="54" t="n">
        <v>3450.48</v>
      </c>
      <c r="N682" s="54" t="n">
        <v>0</v>
      </c>
      <c r="O682" s="63"/>
      <c r="P682" s="5" t="n">
        <v>23028</v>
      </c>
      <c r="Q682" s="54" t="n">
        <v>14022</v>
      </c>
      <c r="R682" s="63" t="n">
        <v>4855.5025</v>
      </c>
      <c r="S682" s="54" t="n">
        <v>0</v>
      </c>
      <c r="T682" s="54"/>
      <c r="U682" s="54" t="n">
        <v>-104.76375625</v>
      </c>
      <c r="V682" s="5" t="n">
        <v>15930</v>
      </c>
      <c r="W682" s="54" t="n">
        <v>14400</v>
      </c>
      <c r="X682" s="54" t="n">
        <v>-494</v>
      </c>
      <c r="Y682" s="54" t="n">
        <v>5600</v>
      </c>
      <c r="Z682" s="63" t="n">
        <v>-354</v>
      </c>
      <c r="AA682" s="54" t="n">
        <v>0</v>
      </c>
      <c r="AB682" s="53" t="n">
        <f aca="false">SUM(K682:Z682)</f>
        <v>160494.21874375</v>
      </c>
      <c r="AC682" s="54" t="n">
        <v>162475</v>
      </c>
      <c r="AD682" s="54" t="n">
        <v>116378</v>
      </c>
      <c r="AE682" s="54" t="n">
        <v>49584</v>
      </c>
      <c r="AF682" s="54" t="n">
        <v>15359</v>
      </c>
      <c r="AG682" s="54" t="n">
        <v>778</v>
      </c>
      <c r="AH682" s="53" t="n">
        <f aca="false">SUM(AC682:AG682)</f>
        <v>344574</v>
      </c>
      <c r="AI682" s="55" t="n">
        <f aca="false">+AB682-L682-Q682</f>
        <v>119263.21874375</v>
      </c>
      <c r="AJ682" s="32" t="n">
        <f aca="false">L682+Q682</f>
        <v>41231</v>
      </c>
      <c r="AK682" s="56" t="s">
        <v>73</v>
      </c>
      <c r="AL682" s="56" t="n">
        <v>28123.6886666667</v>
      </c>
      <c r="AM682" s="64" t="n">
        <v>5153</v>
      </c>
      <c r="AN682" s="32" t="n">
        <f aca="false">+AJ682-AM682</f>
        <v>36078</v>
      </c>
      <c r="AO682" s="32" t="n">
        <f aca="false">AC682-AJ682</f>
        <v>121244</v>
      </c>
      <c r="AP682" s="2" t="n">
        <v>36105</v>
      </c>
      <c r="AQ682" s="56" t="s">
        <v>73</v>
      </c>
      <c r="AR682" s="56" t="s">
        <v>73</v>
      </c>
      <c r="AS682" s="56" t="s">
        <v>73</v>
      </c>
      <c r="AX682" s="32" t="n">
        <f aca="false">+M682</f>
        <v>3450.48</v>
      </c>
      <c r="AY682" s="32" t="n">
        <f aca="false">+N682</f>
        <v>0</v>
      </c>
      <c r="AZ682" s="32" t="n">
        <f aca="false">+R682</f>
        <v>4855.5025</v>
      </c>
      <c r="BA682" s="32" t="n">
        <f aca="false">+'load Info'!S682</f>
        <v>0</v>
      </c>
      <c r="BB682" s="32" t="n">
        <f aca="false">+X682</f>
        <v>-494</v>
      </c>
      <c r="BE682" s="57" t="n">
        <f aca="false">IF(AX682&lt;0,AX682,0)</f>
        <v>0</v>
      </c>
      <c r="BF682" s="57" t="n">
        <f aca="false">IF(AY682&lt;0,AY682,0)</f>
        <v>0</v>
      </c>
      <c r="BG682" s="57" t="n">
        <f aca="false">IF(AZ682&lt;0,AZ682,0)</f>
        <v>0</v>
      </c>
      <c r="BH682" s="57" t="n">
        <f aca="false">IF(BA682&lt;0,BA682,0)</f>
        <v>0</v>
      </c>
      <c r="BI682" s="57" t="n">
        <f aca="false">IF(BB682&lt;0,BB682,0)</f>
        <v>-494</v>
      </c>
      <c r="BJ682" s="32" t="n">
        <f aca="false">SUM(BE682:BI682)</f>
        <v>-494</v>
      </c>
    </row>
    <row r="683" customFormat="false" ht="15" hidden="false" customHeight="false" outlineLevel="0" collapsed="false">
      <c r="B683" s="9" t="n">
        <f aca="false">+MONTH(D683)</f>
        <v>11</v>
      </c>
      <c r="D683" s="2" t="n">
        <v>36106</v>
      </c>
      <c r="E683" s="62" t="n">
        <v>19</v>
      </c>
      <c r="F683" s="62" t="n">
        <v>19</v>
      </c>
      <c r="G683" s="62" t="n">
        <v>38</v>
      </c>
      <c r="H683" s="62" t="n">
        <v>54</v>
      </c>
      <c r="I683" s="50" t="n">
        <f aca="false">AVERAGE(G683:H683)</f>
        <v>46</v>
      </c>
      <c r="J683" s="37" t="s">
        <v>72</v>
      </c>
      <c r="K683" s="5" t="n">
        <v>45453</v>
      </c>
      <c r="L683" s="54" t="n">
        <v>27426</v>
      </c>
      <c r="M683" s="54" t="n">
        <v>4297.48</v>
      </c>
      <c r="N683" s="54" t="n">
        <v>0</v>
      </c>
      <c r="O683" s="63"/>
      <c r="P683" s="5" t="n">
        <v>10142</v>
      </c>
      <c r="Q683" s="54" t="n">
        <v>14022</v>
      </c>
      <c r="R683" s="63" t="n">
        <v>11344.55</v>
      </c>
      <c r="S683" s="54" t="n">
        <v>0</v>
      </c>
      <c r="T683" s="54"/>
      <c r="U683" s="54" t="n">
        <v>-88.771375</v>
      </c>
      <c r="V683" s="5" t="n">
        <v>13330</v>
      </c>
      <c r="W683" s="54" t="n">
        <v>14400</v>
      </c>
      <c r="X683" s="54" t="n">
        <v>-494</v>
      </c>
      <c r="Y683" s="54" t="n">
        <v>8200</v>
      </c>
      <c r="Z683" s="63" t="n">
        <v>-354</v>
      </c>
      <c r="AA683" s="54" t="n">
        <v>0</v>
      </c>
      <c r="AB683" s="53" t="n">
        <f aca="false">SUM(K683:Z683)</f>
        <v>147678.258625</v>
      </c>
      <c r="AC683" s="54" t="n">
        <v>149819</v>
      </c>
      <c r="AD683" s="54" t="n">
        <v>70965</v>
      </c>
      <c r="AE683" s="54" t="n">
        <v>31847</v>
      </c>
      <c r="AF683" s="54" t="n">
        <v>14312</v>
      </c>
      <c r="AG683" s="54" t="n">
        <v>550</v>
      </c>
      <c r="AH683" s="53" t="n">
        <f aca="false">SUM(AC683:AG683)</f>
        <v>267493</v>
      </c>
      <c r="AI683" s="55" t="n">
        <f aca="false">+AB683-L683-Q683</f>
        <v>106230.258625</v>
      </c>
      <c r="AJ683" s="32" t="n">
        <f aca="false">L683+Q683</f>
        <v>41448</v>
      </c>
      <c r="AK683" s="56" t="s">
        <v>73</v>
      </c>
      <c r="AL683" s="56" t="n">
        <v>27898.2467466667</v>
      </c>
      <c r="AM683" s="64" t="n">
        <v>5381</v>
      </c>
      <c r="AN683" s="32" t="n">
        <f aca="false">+AJ683-AM683</f>
        <v>36067</v>
      </c>
      <c r="AO683" s="32" t="n">
        <f aca="false">AC683-AJ683</f>
        <v>108371</v>
      </c>
      <c r="AP683" s="2" t="n">
        <v>36106</v>
      </c>
      <c r="AQ683" s="56" t="s">
        <v>73</v>
      </c>
      <c r="AR683" s="56" t="s">
        <v>73</v>
      </c>
      <c r="AS683" s="56" t="s">
        <v>73</v>
      </c>
      <c r="AX683" s="32" t="n">
        <f aca="false">+M683</f>
        <v>4297.48</v>
      </c>
      <c r="AY683" s="32" t="n">
        <f aca="false">+N683</f>
        <v>0</v>
      </c>
      <c r="AZ683" s="32" t="n">
        <f aca="false">+R683</f>
        <v>11344.55</v>
      </c>
      <c r="BA683" s="32" t="n">
        <f aca="false">+'load Info'!S683</f>
        <v>0</v>
      </c>
      <c r="BB683" s="32" t="n">
        <f aca="false">+X683</f>
        <v>-494</v>
      </c>
      <c r="BE683" s="57" t="n">
        <f aca="false">IF(AX683&lt;0,AX683,0)</f>
        <v>0</v>
      </c>
      <c r="BF683" s="57" t="n">
        <f aca="false">IF(AY683&lt;0,AY683,0)</f>
        <v>0</v>
      </c>
      <c r="BG683" s="57" t="n">
        <f aca="false">IF(AZ683&lt;0,AZ683,0)</f>
        <v>0</v>
      </c>
      <c r="BH683" s="57" t="n">
        <f aca="false">IF(BA683&lt;0,BA683,0)</f>
        <v>0</v>
      </c>
      <c r="BI683" s="57" t="n">
        <f aca="false">IF(BB683&lt;0,BB683,0)</f>
        <v>-494</v>
      </c>
      <c r="BJ683" s="32" t="n">
        <f aca="false">SUM(BE683:BI683)</f>
        <v>-494</v>
      </c>
    </row>
    <row r="684" customFormat="false" ht="15" hidden="false" customHeight="false" outlineLevel="0" collapsed="false">
      <c r="B684" s="9" t="n">
        <f aca="false">+MONTH(D684)</f>
        <v>11</v>
      </c>
      <c r="D684" s="2" t="n">
        <v>36107</v>
      </c>
      <c r="E684" s="62" t="n">
        <v>20</v>
      </c>
      <c r="F684" s="62" t="n">
        <v>16</v>
      </c>
      <c r="G684" s="62" t="n">
        <v>37</v>
      </c>
      <c r="H684" s="62" t="n">
        <v>52</v>
      </c>
      <c r="I684" s="50" t="n">
        <f aca="false">AVERAGE(G684:H684)</f>
        <v>44.5</v>
      </c>
      <c r="J684" s="37" t="s">
        <v>72</v>
      </c>
      <c r="K684" s="5" t="n">
        <v>45453</v>
      </c>
      <c r="L684" s="54" t="n">
        <v>27353</v>
      </c>
      <c r="M684" s="54" t="n">
        <v>1868.48</v>
      </c>
      <c r="N684" s="54" t="n">
        <v>0</v>
      </c>
      <c r="O684" s="63"/>
      <c r="P684" s="5" t="n">
        <v>10142</v>
      </c>
      <c r="Q684" s="54" t="n">
        <v>14022</v>
      </c>
      <c r="R684" s="63" t="n">
        <v>12286.9</v>
      </c>
      <c r="S684" s="54" t="n">
        <v>0</v>
      </c>
      <c r="T684" s="54"/>
      <c r="U684" s="54" t="n">
        <v>-91.12725</v>
      </c>
      <c r="V684" s="5" t="n">
        <v>8330</v>
      </c>
      <c r="W684" s="54" t="n">
        <v>14400</v>
      </c>
      <c r="X684" s="54" t="n">
        <v>-494</v>
      </c>
      <c r="Y684" s="54" t="n">
        <v>8200</v>
      </c>
      <c r="Z684" s="63" t="n">
        <v>-304</v>
      </c>
      <c r="AA684" s="54" t="n">
        <v>0</v>
      </c>
      <c r="AB684" s="53" t="n">
        <f aca="false">SUM(K684:Z684)</f>
        <v>141166.25275</v>
      </c>
      <c r="AC684" s="54" t="n">
        <v>139960</v>
      </c>
      <c r="AD684" s="54" t="n">
        <v>52467</v>
      </c>
      <c r="AE684" s="54" t="n">
        <v>36048</v>
      </c>
      <c r="AF684" s="54" t="n">
        <v>13667</v>
      </c>
      <c r="AG684" s="54" t="n">
        <v>497</v>
      </c>
      <c r="AH684" s="53" t="n">
        <f aca="false">SUM(AC684:AG684)</f>
        <v>242639</v>
      </c>
      <c r="AI684" s="55" t="n">
        <f aca="false">+AB684-L684-Q684</f>
        <v>99791.25275</v>
      </c>
      <c r="AJ684" s="32" t="n">
        <f aca="false">L684+Q684</f>
        <v>41375</v>
      </c>
      <c r="AK684" s="56" t="s">
        <v>73</v>
      </c>
      <c r="AL684" s="56" t="n">
        <v>28484.4121466667</v>
      </c>
      <c r="AM684" s="64" t="n">
        <v>5381</v>
      </c>
      <c r="AN684" s="32" t="n">
        <f aca="false">+AJ684-AM684</f>
        <v>35994</v>
      </c>
      <c r="AO684" s="32" t="n">
        <f aca="false">AC684-AJ684</f>
        <v>98585</v>
      </c>
      <c r="AP684" s="2" t="n">
        <v>36107</v>
      </c>
      <c r="AQ684" s="56" t="s">
        <v>73</v>
      </c>
      <c r="AR684" s="56" t="s">
        <v>73</v>
      </c>
      <c r="AS684" s="56" t="s">
        <v>73</v>
      </c>
      <c r="AX684" s="32" t="n">
        <f aca="false">+M684</f>
        <v>1868.48</v>
      </c>
      <c r="AY684" s="32" t="n">
        <f aca="false">+N684</f>
        <v>0</v>
      </c>
      <c r="AZ684" s="32" t="n">
        <f aca="false">+R684</f>
        <v>12286.9</v>
      </c>
      <c r="BA684" s="32" t="n">
        <f aca="false">+'load Info'!S684</f>
        <v>0</v>
      </c>
      <c r="BB684" s="32" t="n">
        <f aca="false">+X684</f>
        <v>-494</v>
      </c>
      <c r="BE684" s="57" t="n">
        <f aca="false">IF(AX684&lt;0,AX684,0)</f>
        <v>0</v>
      </c>
      <c r="BF684" s="57" t="n">
        <f aca="false">IF(AY684&lt;0,AY684,0)</f>
        <v>0</v>
      </c>
      <c r="BG684" s="57" t="n">
        <f aca="false">IF(AZ684&lt;0,AZ684,0)</f>
        <v>0</v>
      </c>
      <c r="BH684" s="57" t="n">
        <f aca="false">IF(BA684&lt;0,BA684,0)</f>
        <v>0</v>
      </c>
      <c r="BI684" s="57" t="n">
        <f aca="false">IF(BB684&lt;0,BB684,0)</f>
        <v>-494</v>
      </c>
      <c r="BJ684" s="32" t="n">
        <f aca="false">SUM(BE684:BI684)</f>
        <v>-494</v>
      </c>
    </row>
    <row r="685" customFormat="false" ht="15" hidden="false" customHeight="false" outlineLevel="0" collapsed="false">
      <c r="B685" s="9" t="n">
        <f aca="false">+MONTH(D685)</f>
        <v>11</v>
      </c>
      <c r="D685" s="2" t="n">
        <v>36108</v>
      </c>
      <c r="E685" s="62" t="n">
        <v>14</v>
      </c>
      <c r="F685" s="62" t="n">
        <v>15</v>
      </c>
      <c r="G685" s="62" t="n">
        <v>45</v>
      </c>
      <c r="H685" s="62" t="n">
        <v>56</v>
      </c>
      <c r="I685" s="50" t="n">
        <f aca="false">AVERAGE(G685:H685)</f>
        <v>50.5</v>
      </c>
      <c r="J685" s="37" t="s">
        <v>72</v>
      </c>
      <c r="K685" s="5" t="n">
        <v>45453</v>
      </c>
      <c r="L685" s="54" t="n">
        <v>26845</v>
      </c>
      <c r="M685" s="54" t="n">
        <v>-608.520000000004</v>
      </c>
      <c r="N685" s="54" t="n">
        <v>0</v>
      </c>
      <c r="O685" s="63"/>
      <c r="P685" s="5" t="n">
        <v>10142</v>
      </c>
      <c r="Q685" s="54" t="n">
        <v>14022</v>
      </c>
      <c r="R685" s="63" t="n">
        <v>221.8125</v>
      </c>
      <c r="S685" s="54" t="n">
        <v>0</v>
      </c>
      <c r="T685" s="54"/>
      <c r="U685" s="54" t="n">
        <v>-60.96453125</v>
      </c>
      <c r="V685" s="5" t="n">
        <v>8330</v>
      </c>
      <c r="W685" s="54" t="n">
        <v>14400</v>
      </c>
      <c r="X685" s="54" t="n">
        <v>-494</v>
      </c>
      <c r="Y685" s="54" t="n">
        <v>8200</v>
      </c>
      <c r="Z685" s="63" t="n">
        <v>-304</v>
      </c>
      <c r="AA685" s="54" t="n">
        <v>0</v>
      </c>
      <c r="AB685" s="53" t="n">
        <f aca="false">SUM(K685:Z685)</f>
        <v>126146.32796875</v>
      </c>
      <c r="AC685" s="54" t="n">
        <v>125069</v>
      </c>
      <c r="AD685" s="54" t="n">
        <v>56002</v>
      </c>
      <c r="AE685" s="54" t="n">
        <v>31396</v>
      </c>
      <c r="AF685" s="54" t="n">
        <v>11595</v>
      </c>
      <c r="AG685" s="54" t="n">
        <v>434</v>
      </c>
      <c r="AH685" s="53" t="n">
        <f aca="false">SUM(AC685:AG685)</f>
        <v>224496</v>
      </c>
      <c r="AI685" s="55" t="n">
        <f aca="false">+AB685-L685-Q685</f>
        <v>85279.32796875</v>
      </c>
      <c r="AJ685" s="32" t="n">
        <f aca="false">L685+Q685</f>
        <v>40867</v>
      </c>
      <c r="AK685" s="56" t="s">
        <v>73</v>
      </c>
      <c r="AL685" s="56" t="n">
        <v>28633.8863966667</v>
      </c>
      <c r="AM685" s="64" t="n">
        <v>4924</v>
      </c>
      <c r="AN685" s="32" t="n">
        <f aca="false">+AJ685-AM685</f>
        <v>35943</v>
      </c>
      <c r="AO685" s="32" t="n">
        <f aca="false">AC685-AJ685</f>
        <v>84202</v>
      </c>
      <c r="AP685" s="2" t="n">
        <v>36108</v>
      </c>
      <c r="AQ685" s="56" t="s">
        <v>73</v>
      </c>
      <c r="AR685" s="56" t="s">
        <v>73</v>
      </c>
      <c r="AS685" s="56" t="s">
        <v>73</v>
      </c>
      <c r="AX685" s="32" t="n">
        <f aca="false">+M685</f>
        <v>-608.520000000004</v>
      </c>
      <c r="AY685" s="32" t="n">
        <f aca="false">+N685</f>
        <v>0</v>
      </c>
      <c r="AZ685" s="32" t="n">
        <f aca="false">+R685</f>
        <v>221.8125</v>
      </c>
      <c r="BA685" s="32" t="n">
        <f aca="false">+'load Info'!S685</f>
        <v>0</v>
      </c>
      <c r="BB685" s="32" t="n">
        <f aca="false">+X685</f>
        <v>-494</v>
      </c>
      <c r="BE685" s="57" t="n">
        <f aca="false">IF(AX685&lt;0,AX685,0)</f>
        <v>-608.520000000004</v>
      </c>
      <c r="BF685" s="57" t="n">
        <f aca="false">IF(AY685&lt;0,AY685,0)</f>
        <v>0</v>
      </c>
      <c r="BG685" s="57" t="n">
        <f aca="false">IF(AZ685&lt;0,AZ685,0)</f>
        <v>0</v>
      </c>
      <c r="BH685" s="57" t="n">
        <f aca="false">IF(BA685&lt;0,BA685,0)</f>
        <v>0</v>
      </c>
      <c r="BI685" s="57" t="n">
        <f aca="false">IF(BB685&lt;0,BB685,0)</f>
        <v>-494</v>
      </c>
      <c r="BJ685" s="32" t="n">
        <f aca="false">SUM(BE685:BI685)</f>
        <v>-1102.52</v>
      </c>
    </row>
    <row r="686" customFormat="false" ht="15" hidden="false" customHeight="false" outlineLevel="0" collapsed="false">
      <c r="B686" s="9" t="n">
        <f aca="false">+MONTH(D686)</f>
        <v>11</v>
      </c>
      <c r="D686" s="2" t="n">
        <v>36109</v>
      </c>
      <c r="E686" s="62" t="n">
        <v>9</v>
      </c>
      <c r="F686" s="62" t="n">
        <v>0</v>
      </c>
      <c r="G686" s="62" t="n">
        <v>42</v>
      </c>
      <c r="H686" s="62" t="n">
        <v>69</v>
      </c>
      <c r="I686" s="50" t="n">
        <f aca="false">AVERAGE(G686:H686)</f>
        <v>55.5</v>
      </c>
      <c r="J686" s="37" t="s">
        <v>72</v>
      </c>
      <c r="K686" s="5" t="n">
        <v>23739</v>
      </c>
      <c r="L686" s="54" t="n">
        <v>25656</v>
      </c>
      <c r="M686" s="54" t="n">
        <v>-25104.52</v>
      </c>
      <c r="N686" s="54" t="n">
        <v>0</v>
      </c>
      <c r="O686" s="63"/>
      <c r="P686" s="5" t="n">
        <v>10142</v>
      </c>
      <c r="Q686" s="54" t="n">
        <v>14022</v>
      </c>
      <c r="R686" s="63" t="n">
        <v>-13342.0125</v>
      </c>
      <c r="S686" s="54" t="n">
        <v>0</v>
      </c>
      <c r="T686" s="54"/>
      <c r="U686" s="54" t="n">
        <v>-27.05496875</v>
      </c>
      <c r="V686" s="5" t="n">
        <v>13330</v>
      </c>
      <c r="W686" s="54" t="n">
        <v>14400</v>
      </c>
      <c r="X686" s="54" t="n">
        <v>-494</v>
      </c>
      <c r="Y686" s="54" t="n">
        <v>8200</v>
      </c>
      <c r="Z686" s="63" t="n">
        <v>-354</v>
      </c>
      <c r="AA686" s="54" t="n">
        <v>0</v>
      </c>
      <c r="AB686" s="53" t="n">
        <f aca="false">SUM(K686:Z686)</f>
        <v>70167.41253125</v>
      </c>
      <c r="AC686" s="54" t="n">
        <v>71548</v>
      </c>
      <c r="AD686" s="54" t="n">
        <v>45605</v>
      </c>
      <c r="AE686" s="54" t="n">
        <v>34012</v>
      </c>
      <c r="AF686" s="54" t="n">
        <v>6496</v>
      </c>
      <c r="AG686" s="54" t="n">
        <v>231</v>
      </c>
      <c r="AH686" s="53" t="n">
        <f aca="false">SUM(AC686:AG686)</f>
        <v>157892</v>
      </c>
      <c r="AI686" s="55" t="n">
        <f aca="false">+AB686-L686-Q686</f>
        <v>30489.41253125</v>
      </c>
      <c r="AJ686" s="32" t="n">
        <f aca="false">L686+Q686</f>
        <v>39678</v>
      </c>
      <c r="AK686" s="56" t="s">
        <v>73</v>
      </c>
      <c r="AL686" s="56" t="n">
        <v>25871.3466666667</v>
      </c>
      <c r="AM686" s="64" t="n">
        <v>3554</v>
      </c>
      <c r="AN686" s="32" t="n">
        <f aca="false">+AJ686-AM686</f>
        <v>36124</v>
      </c>
      <c r="AO686" s="32" t="n">
        <f aca="false">AC686-AJ686</f>
        <v>31870</v>
      </c>
      <c r="AP686" s="2" t="n">
        <v>36109</v>
      </c>
      <c r="AQ686" s="56" t="s">
        <v>73</v>
      </c>
      <c r="AR686" s="56" t="s">
        <v>73</v>
      </c>
      <c r="AS686" s="56" t="s">
        <v>73</v>
      </c>
      <c r="AX686" s="32" t="n">
        <f aca="false">+M686</f>
        <v>-25104.52</v>
      </c>
      <c r="AY686" s="32" t="n">
        <f aca="false">+N686</f>
        <v>0</v>
      </c>
      <c r="AZ686" s="32" t="n">
        <f aca="false">+R686</f>
        <v>-13342.0125</v>
      </c>
      <c r="BA686" s="32" t="n">
        <f aca="false">+'load Info'!S686</f>
        <v>0</v>
      </c>
      <c r="BB686" s="32" t="n">
        <f aca="false">+X686</f>
        <v>-494</v>
      </c>
      <c r="BE686" s="57" t="n">
        <f aca="false">IF(AX686&lt;0,AX686,0)</f>
        <v>-25104.52</v>
      </c>
      <c r="BF686" s="57" t="n">
        <f aca="false">IF(AY686&lt;0,AY686,0)</f>
        <v>0</v>
      </c>
      <c r="BG686" s="57" t="n">
        <f aca="false">IF(AZ686&lt;0,AZ686,0)</f>
        <v>-13342.0125</v>
      </c>
      <c r="BH686" s="57" t="n">
        <f aca="false">IF(BA686&lt;0,BA686,0)</f>
        <v>0</v>
      </c>
      <c r="BI686" s="57" t="n">
        <f aca="false">IF(BB686&lt;0,BB686,0)</f>
        <v>-494</v>
      </c>
      <c r="BJ686" s="32" t="n">
        <f aca="false">SUM(BE686:BI686)</f>
        <v>-38940.5325</v>
      </c>
    </row>
    <row r="687" customFormat="false" ht="15" hidden="false" customHeight="false" outlineLevel="0" collapsed="false">
      <c r="B687" s="9" t="n">
        <f aca="false">+MONTH(D687)</f>
        <v>11</v>
      </c>
      <c r="D687" s="2" t="n">
        <v>36110</v>
      </c>
      <c r="E687" s="62" t="n">
        <v>2</v>
      </c>
      <c r="F687" s="62" t="n">
        <v>9</v>
      </c>
      <c r="G687" s="62" t="n">
        <v>50</v>
      </c>
      <c r="H687" s="62" t="n">
        <v>76</v>
      </c>
      <c r="I687" s="50" t="n">
        <f aca="false">AVERAGE(G687:H687)</f>
        <v>63</v>
      </c>
      <c r="J687" s="37" t="s">
        <v>72</v>
      </c>
      <c r="K687" s="5" t="n">
        <v>23748</v>
      </c>
      <c r="L687" s="54" t="n">
        <v>25518</v>
      </c>
      <c r="M687" s="54" t="n">
        <v>-3365.52</v>
      </c>
      <c r="N687" s="54" t="n">
        <v>0</v>
      </c>
      <c r="O687" s="63"/>
      <c r="P687" s="5" t="n">
        <v>10142</v>
      </c>
      <c r="Q687" s="54" t="n">
        <v>14022</v>
      </c>
      <c r="R687" s="63" t="n">
        <v>-3101.475</v>
      </c>
      <c r="S687" s="54" t="n">
        <v>0</v>
      </c>
      <c r="T687" s="54"/>
      <c r="U687" s="54" t="n">
        <v>-52.6563125</v>
      </c>
      <c r="V687" s="5" t="n">
        <v>13330</v>
      </c>
      <c r="W687" s="54" t="n">
        <v>14400</v>
      </c>
      <c r="X687" s="54" t="n">
        <v>-494</v>
      </c>
      <c r="Y687" s="54" t="n">
        <v>8200</v>
      </c>
      <c r="Z687" s="63" t="n">
        <v>-354</v>
      </c>
      <c r="AA687" s="54" t="n">
        <v>0</v>
      </c>
      <c r="AB687" s="53" t="n">
        <f aca="false">SUM(K687:Z687)</f>
        <v>101992.3486875</v>
      </c>
      <c r="AC687" s="54" t="n">
        <v>103226</v>
      </c>
      <c r="AD687" s="54" t="n">
        <v>49936</v>
      </c>
      <c r="AE687" s="54" t="n">
        <v>31697</v>
      </c>
      <c r="AF687" s="54" t="n">
        <v>9558</v>
      </c>
      <c r="AG687" s="54" t="n">
        <v>289</v>
      </c>
      <c r="AH687" s="53" t="n">
        <f aca="false">SUM(AC687:AG687)</f>
        <v>194706</v>
      </c>
      <c r="AI687" s="55" t="n">
        <f aca="false">+AB687-L687-Q687</f>
        <v>62452.3486875</v>
      </c>
      <c r="AJ687" s="32" t="n">
        <f aca="false">L687+Q687</f>
        <v>39540</v>
      </c>
      <c r="AK687" s="56" t="s">
        <v>73</v>
      </c>
      <c r="AL687" s="56" t="n">
        <v>27412.4256466667</v>
      </c>
      <c r="AM687" s="64" t="n">
        <v>3554</v>
      </c>
      <c r="AN687" s="32" t="n">
        <f aca="false">+AJ687-AM687</f>
        <v>35986</v>
      </c>
      <c r="AO687" s="32" t="n">
        <f aca="false">AC687-AJ687</f>
        <v>63686</v>
      </c>
      <c r="AP687" s="2" t="n">
        <v>36110</v>
      </c>
      <c r="AQ687" s="56" t="s">
        <v>73</v>
      </c>
      <c r="AR687" s="56" t="s">
        <v>73</v>
      </c>
      <c r="AS687" s="56" t="s">
        <v>73</v>
      </c>
      <c r="AX687" s="32" t="n">
        <f aca="false">+M687</f>
        <v>-3365.52</v>
      </c>
      <c r="AY687" s="32" t="n">
        <f aca="false">+N687</f>
        <v>0</v>
      </c>
      <c r="AZ687" s="32" t="n">
        <f aca="false">+R687</f>
        <v>-3101.475</v>
      </c>
      <c r="BA687" s="32" t="n">
        <f aca="false">+'load Info'!S687</f>
        <v>0</v>
      </c>
      <c r="BB687" s="32" t="n">
        <f aca="false">+X687</f>
        <v>-494</v>
      </c>
      <c r="BE687" s="57" t="n">
        <f aca="false">IF(AX687&lt;0,AX687,0)</f>
        <v>-3365.52</v>
      </c>
      <c r="BF687" s="57" t="n">
        <f aca="false">IF(AY687&lt;0,AY687,0)</f>
        <v>0</v>
      </c>
      <c r="BG687" s="57" t="n">
        <f aca="false">IF(AZ687&lt;0,AZ687,0)</f>
        <v>-3101.475</v>
      </c>
      <c r="BH687" s="57" t="n">
        <f aca="false">IF(BA687&lt;0,BA687,0)</f>
        <v>0</v>
      </c>
      <c r="BI687" s="57" t="n">
        <f aca="false">IF(BB687&lt;0,BB687,0)</f>
        <v>-494</v>
      </c>
      <c r="BJ687" s="32" t="n">
        <f aca="false">SUM(BE687:BI687)</f>
        <v>-6960.995</v>
      </c>
    </row>
    <row r="688" customFormat="false" ht="15" hidden="false" customHeight="false" outlineLevel="0" collapsed="false">
      <c r="B688" s="9" t="n">
        <f aca="false">+MONTH(D688)</f>
        <v>11</v>
      </c>
      <c r="D688" s="2" t="n">
        <v>36111</v>
      </c>
      <c r="E688" s="62" t="n">
        <v>16</v>
      </c>
      <c r="F688" s="62" t="n">
        <v>17</v>
      </c>
      <c r="G688" s="62" t="n">
        <v>42</v>
      </c>
      <c r="H688" s="62" t="n">
        <v>55</v>
      </c>
      <c r="I688" s="50" t="n">
        <f aca="false">AVERAGE(G688:H688)</f>
        <v>48.5</v>
      </c>
      <c r="J688" s="37" t="s">
        <v>72</v>
      </c>
      <c r="K688" s="5" t="n">
        <v>52952</v>
      </c>
      <c r="L688" s="54" t="n">
        <v>27123</v>
      </c>
      <c r="M688" s="54" t="n">
        <v>-3167.52</v>
      </c>
      <c r="N688" s="54" t="n">
        <v>0</v>
      </c>
      <c r="O688" s="63"/>
      <c r="P688" s="5" t="n">
        <v>10142</v>
      </c>
      <c r="Q688" s="54" t="n">
        <v>14031</v>
      </c>
      <c r="R688" s="63" t="n">
        <v>-863.872500000001</v>
      </c>
      <c r="S688" s="54" t="n">
        <v>0</v>
      </c>
      <c r="T688" s="54"/>
      <c r="U688" s="54" t="n">
        <v>-58.27281875</v>
      </c>
      <c r="V688" s="5" t="n">
        <v>13330</v>
      </c>
      <c r="W688" s="54" t="n">
        <v>14400</v>
      </c>
      <c r="X688" s="54" t="n">
        <v>-494</v>
      </c>
      <c r="Y688" s="54" t="n">
        <v>8200</v>
      </c>
      <c r="Z688" s="63" t="n">
        <v>-354</v>
      </c>
      <c r="AA688" s="54" t="n">
        <v>0</v>
      </c>
      <c r="AB688" s="53" t="n">
        <f aca="false">SUM(K688:Z688)</f>
        <v>135240.33468125</v>
      </c>
      <c r="AC688" s="54" t="n">
        <v>134276</v>
      </c>
      <c r="AD688" s="54" t="n">
        <v>24535</v>
      </c>
      <c r="AE688" s="54" t="n">
        <v>8756</v>
      </c>
      <c r="AF688" s="54" t="n">
        <v>12251</v>
      </c>
      <c r="AG688" s="54" t="n">
        <v>568</v>
      </c>
      <c r="AH688" s="53" t="n">
        <f aca="false">SUM(AC688:AG688)</f>
        <v>180386</v>
      </c>
      <c r="AI688" s="55" t="n">
        <f aca="false">+AB688-L688-Q688</f>
        <v>94086.33468125</v>
      </c>
      <c r="AJ688" s="32" t="n">
        <f aca="false">L688+Q688</f>
        <v>41154</v>
      </c>
      <c r="AK688" s="56" t="s">
        <v>73</v>
      </c>
      <c r="AL688" s="56" t="n">
        <v>29534.3149966667</v>
      </c>
      <c r="AM688" s="64" t="n">
        <v>4696</v>
      </c>
      <c r="AN688" s="32" t="n">
        <f aca="false">+AJ688-AM688</f>
        <v>36458</v>
      </c>
      <c r="AO688" s="32" t="n">
        <f aca="false">AC688-AJ688</f>
        <v>93122</v>
      </c>
      <c r="AP688" s="2" t="n">
        <v>36111</v>
      </c>
      <c r="AQ688" s="56" t="s">
        <v>73</v>
      </c>
      <c r="AR688" s="56" t="s">
        <v>73</v>
      </c>
      <c r="AS688" s="56" t="s">
        <v>73</v>
      </c>
      <c r="AX688" s="32" t="n">
        <f aca="false">+M688</f>
        <v>-3167.52</v>
      </c>
      <c r="AY688" s="32" t="n">
        <f aca="false">+N688</f>
        <v>0</v>
      </c>
      <c r="AZ688" s="32" t="n">
        <f aca="false">+R688</f>
        <v>-863.872500000001</v>
      </c>
      <c r="BA688" s="32" t="n">
        <f aca="false">+'load Info'!S688</f>
        <v>0</v>
      </c>
      <c r="BB688" s="32" t="n">
        <f aca="false">+X688</f>
        <v>-494</v>
      </c>
      <c r="BE688" s="57" t="n">
        <f aca="false">IF(AX688&lt;0,AX688,0)</f>
        <v>-3167.52</v>
      </c>
      <c r="BF688" s="57" t="n">
        <f aca="false">IF(AY688&lt;0,AY688,0)</f>
        <v>0</v>
      </c>
      <c r="BG688" s="57" t="n">
        <f aca="false">IF(AZ688&lt;0,AZ688,0)</f>
        <v>-863.872500000001</v>
      </c>
      <c r="BH688" s="57" t="n">
        <f aca="false">IF(BA688&lt;0,BA688,0)</f>
        <v>0</v>
      </c>
      <c r="BI688" s="57" t="n">
        <f aca="false">IF(BB688&lt;0,BB688,0)</f>
        <v>-494</v>
      </c>
      <c r="BJ688" s="32" t="n">
        <f aca="false">SUM(BE688:BI688)</f>
        <v>-4525.3925</v>
      </c>
    </row>
    <row r="689" customFormat="false" ht="15" hidden="false" customHeight="false" outlineLevel="0" collapsed="false">
      <c r="B689" s="9" t="n">
        <f aca="false">+MONTH(D689)</f>
        <v>11</v>
      </c>
      <c r="D689" s="2" t="n">
        <v>36112</v>
      </c>
      <c r="E689" s="62" t="n">
        <v>18</v>
      </c>
      <c r="F689" s="62" t="n">
        <v>18</v>
      </c>
      <c r="G689" s="62" t="n">
        <v>39</v>
      </c>
      <c r="H689" s="62" t="n">
        <v>55</v>
      </c>
      <c r="I689" s="50" t="n">
        <f aca="false">AVERAGE(G689:H689)</f>
        <v>47</v>
      </c>
      <c r="J689" s="37" t="s">
        <v>72</v>
      </c>
      <c r="K689" s="5" t="n">
        <v>52952</v>
      </c>
      <c r="L689" s="54" t="n">
        <v>28118</v>
      </c>
      <c r="M689" s="54" t="n">
        <v>3661.98</v>
      </c>
      <c r="N689" s="54" t="n">
        <v>0</v>
      </c>
      <c r="O689" s="63"/>
      <c r="P689" s="5" t="n">
        <v>10142</v>
      </c>
      <c r="Q689" s="54" t="n">
        <v>14031</v>
      </c>
      <c r="R689" s="63" t="n">
        <v>1955.1575</v>
      </c>
      <c r="S689" s="54" t="n">
        <v>0</v>
      </c>
      <c r="T689" s="54"/>
      <c r="U689" s="54" t="n">
        <v>-65.32039375</v>
      </c>
      <c r="V689" s="5" t="n">
        <v>13330</v>
      </c>
      <c r="W689" s="54" t="n">
        <v>14400</v>
      </c>
      <c r="X689" s="54" t="n">
        <v>-494</v>
      </c>
      <c r="Y689" s="54" t="n">
        <v>8200</v>
      </c>
      <c r="Z689" s="63" t="n">
        <v>-354</v>
      </c>
      <c r="AA689" s="54" t="n">
        <v>0</v>
      </c>
      <c r="AB689" s="53" t="n">
        <f aca="false">SUM(K689:Z689)</f>
        <v>145876.81710625</v>
      </c>
      <c r="AC689" s="54" t="n">
        <v>146057</v>
      </c>
      <c r="AD689" s="54" t="n">
        <v>396</v>
      </c>
      <c r="AE689" s="54" t="n">
        <v>486</v>
      </c>
      <c r="AF689" s="54" t="n">
        <v>11619</v>
      </c>
      <c r="AG689" s="54" t="n">
        <v>410</v>
      </c>
      <c r="AH689" s="53" t="n">
        <f aca="false">SUM(AC689:AG689)</f>
        <v>158968</v>
      </c>
      <c r="AI689" s="55" t="n">
        <f aca="false">+AB689-L689-Q689</f>
        <v>103727.81710625</v>
      </c>
      <c r="AJ689" s="32" t="n">
        <f aca="false">L689+Q689</f>
        <v>42149</v>
      </c>
      <c r="AK689" s="56" t="s">
        <v>73</v>
      </c>
      <c r="AL689" s="56" t="n">
        <v>31408.0205266667</v>
      </c>
      <c r="AM689" s="64" t="n">
        <v>4924</v>
      </c>
      <c r="AN689" s="32" t="n">
        <f aca="false">+AJ689-AM689</f>
        <v>37225</v>
      </c>
      <c r="AO689" s="32" t="n">
        <f aca="false">AC689-AJ689</f>
        <v>103908</v>
      </c>
      <c r="AP689" s="2" t="n">
        <v>36112</v>
      </c>
      <c r="AQ689" s="56" t="s">
        <v>73</v>
      </c>
      <c r="AR689" s="56" t="s">
        <v>73</v>
      </c>
      <c r="AS689" s="56" t="s">
        <v>73</v>
      </c>
      <c r="AX689" s="32" t="n">
        <f aca="false">+M689</f>
        <v>3661.98</v>
      </c>
      <c r="AY689" s="32" t="n">
        <f aca="false">+N689</f>
        <v>0</v>
      </c>
      <c r="AZ689" s="32" t="n">
        <f aca="false">+R689</f>
        <v>1955.1575</v>
      </c>
      <c r="BA689" s="32" t="n">
        <f aca="false">+'load Info'!S689</f>
        <v>0</v>
      </c>
      <c r="BB689" s="32" t="n">
        <f aca="false">+X689</f>
        <v>-494</v>
      </c>
      <c r="BE689" s="57" t="n">
        <f aca="false">IF(AX689&lt;0,AX689,0)</f>
        <v>0</v>
      </c>
      <c r="BF689" s="57" t="n">
        <f aca="false">IF(AY689&lt;0,AY689,0)</f>
        <v>0</v>
      </c>
      <c r="BG689" s="57" t="n">
        <f aca="false">IF(AZ689&lt;0,AZ689,0)</f>
        <v>0</v>
      </c>
      <c r="BH689" s="57" t="n">
        <f aca="false">IF(BA689&lt;0,BA689,0)</f>
        <v>0</v>
      </c>
      <c r="BI689" s="57" t="n">
        <f aca="false">IF(BB689&lt;0,BB689,0)</f>
        <v>-494</v>
      </c>
      <c r="BJ689" s="32" t="n">
        <f aca="false">SUM(BE689:BI689)</f>
        <v>-494</v>
      </c>
    </row>
    <row r="690" customFormat="false" ht="15" hidden="false" customHeight="false" outlineLevel="0" collapsed="false">
      <c r="B690" s="9" t="n">
        <f aca="false">+MONTH(D690)</f>
        <v>11</v>
      </c>
      <c r="D690" s="2" t="n">
        <v>36113</v>
      </c>
      <c r="E690" s="62" t="n">
        <v>17</v>
      </c>
      <c r="F690" s="62" t="n">
        <v>10</v>
      </c>
      <c r="G690" s="62" t="n">
        <v>38</v>
      </c>
      <c r="H690" s="62" t="n">
        <v>57</v>
      </c>
      <c r="I690" s="50" t="n">
        <f aca="false">AVERAGE(G690:H690)</f>
        <v>47.5</v>
      </c>
      <c r="J690" s="37" t="s">
        <v>72</v>
      </c>
      <c r="K690" s="5" t="n">
        <v>38307</v>
      </c>
      <c r="L690" s="54" t="n">
        <v>27631</v>
      </c>
      <c r="M690" s="54" t="n">
        <v>-2599.02</v>
      </c>
      <c r="N690" s="54" t="n">
        <v>0</v>
      </c>
      <c r="O690" s="63"/>
      <c r="P690" s="5" t="n">
        <v>10142</v>
      </c>
      <c r="Q690" s="54" t="n">
        <v>13998</v>
      </c>
      <c r="R690" s="63" t="n">
        <v>-956.185000000001</v>
      </c>
      <c r="S690" s="54" t="n">
        <v>0</v>
      </c>
      <c r="T690" s="54"/>
      <c r="U690" s="54" t="n">
        <v>-57.9595375</v>
      </c>
      <c r="V690" s="5" t="n">
        <v>0</v>
      </c>
      <c r="W690" s="54" t="n">
        <v>14400</v>
      </c>
      <c r="X690" s="54" t="n">
        <v>-494</v>
      </c>
      <c r="Y690" s="54" t="n">
        <v>8200</v>
      </c>
      <c r="Z690" s="63" t="n">
        <v>-221</v>
      </c>
      <c r="AA690" s="54" t="n">
        <v>0</v>
      </c>
      <c r="AB690" s="53" t="n">
        <f aca="false">SUM(K690:Z690)</f>
        <v>108349.8354625</v>
      </c>
      <c r="AC690" s="54" t="n">
        <v>111473</v>
      </c>
      <c r="AD690" s="54" t="n">
        <v>0</v>
      </c>
      <c r="AE690" s="54" t="n">
        <v>50</v>
      </c>
      <c r="AF690" s="54" t="n">
        <v>9153</v>
      </c>
      <c r="AG690" s="54" t="n">
        <v>193</v>
      </c>
      <c r="AH690" s="53" t="n">
        <f aca="false">SUM(AC690:AG690)</f>
        <v>120869</v>
      </c>
      <c r="AI690" s="55" t="n">
        <f aca="false">+AB690-L690-Q690</f>
        <v>66720.8354625</v>
      </c>
      <c r="AJ690" s="32" t="n">
        <f aca="false">L690+Q690</f>
        <v>41629</v>
      </c>
      <c r="AK690" s="56" t="s">
        <v>73</v>
      </c>
      <c r="AL690" s="56" t="n">
        <v>28061.8382466667</v>
      </c>
      <c r="AM690" s="64" t="n">
        <v>4239</v>
      </c>
      <c r="AN690" s="32" t="n">
        <f aca="false">+AJ690-AM690</f>
        <v>37390</v>
      </c>
      <c r="AO690" s="32" t="n">
        <f aca="false">AC690-AJ690</f>
        <v>69844</v>
      </c>
      <c r="AP690" s="2" t="n">
        <v>36113</v>
      </c>
      <c r="AQ690" s="56" t="s">
        <v>73</v>
      </c>
      <c r="AR690" s="56" t="s">
        <v>73</v>
      </c>
      <c r="AS690" s="56" t="s">
        <v>73</v>
      </c>
      <c r="AX690" s="32" t="n">
        <f aca="false">+M690</f>
        <v>-2599.02</v>
      </c>
      <c r="AY690" s="32" t="n">
        <f aca="false">+N690</f>
        <v>0</v>
      </c>
      <c r="AZ690" s="32" t="n">
        <f aca="false">+R690</f>
        <v>-956.185000000001</v>
      </c>
      <c r="BA690" s="32" t="n">
        <f aca="false">+'load Info'!S690</f>
        <v>0</v>
      </c>
      <c r="BB690" s="32" t="n">
        <f aca="false">+X690</f>
        <v>-494</v>
      </c>
      <c r="BE690" s="57" t="n">
        <f aca="false">IF(AX690&lt;0,AX690,0)</f>
        <v>-2599.02</v>
      </c>
      <c r="BF690" s="57" t="n">
        <f aca="false">IF(AY690&lt;0,AY690,0)</f>
        <v>0</v>
      </c>
      <c r="BG690" s="57" t="n">
        <f aca="false">IF(AZ690&lt;0,AZ690,0)</f>
        <v>-956.185000000001</v>
      </c>
      <c r="BH690" s="57" t="n">
        <f aca="false">IF(BA690&lt;0,BA690,0)</f>
        <v>0</v>
      </c>
      <c r="BI690" s="57" t="n">
        <f aca="false">IF(BB690&lt;0,BB690,0)</f>
        <v>-494</v>
      </c>
      <c r="BJ690" s="32" t="n">
        <f aca="false">SUM(BE690:BI690)</f>
        <v>-4049.205</v>
      </c>
    </row>
    <row r="691" customFormat="false" ht="15" hidden="false" customHeight="false" outlineLevel="0" collapsed="false">
      <c r="B691" s="9" t="n">
        <f aca="false">+MONTH(D691)</f>
        <v>11</v>
      </c>
      <c r="D691" s="2" t="n">
        <v>36114</v>
      </c>
      <c r="E691" s="62" t="n">
        <v>5</v>
      </c>
      <c r="F691" s="62" t="n">
        <v>8</v>
      </c>
      <c r="G691" s="62" t="n">
        <v>50</v>
      </c>
      <c r="H691" s="62" t="n">
        <v>70</v>
      </c>
      <c r="I691" s="50" t="n">
        <f aca="false">AVERAGE(G691:H691)</f>
        <v>60</v>
      </c>
      <c r="J691" s="37" t="s">
        <v>72</v>
      </c>
      <c r="K691" s="5" t="n">
        <v>38207</v>
      </c>
      <c r="L691" s="54" t="n">
        <v>28880</v>
      </c>
      <c r="M691" s="54" t="n">
        <v>-4114.02</v>
      </c>
      <c r="N691" s="54" t="n">
        <v>0</v>
      </c>
      <c r="O691" s="63"/>
      <c r="P691" s="5" t="n">
        <v>10142</v>
      </c>
      <c r="Q691" s="54" t="n">
        <v>13998</v>
      </c>
      <c r="R691" s="63" t="n">
        <v>-11128.5525</v>
      </c>
      <c r="S691" s="54" t="n">
        <v>0</v>
      </c>
      <c r="T691" s="54"/>
      <c r="U691" s="54" t="n">
        <v>-32.52861875</v>
      </c>
      <c r="V691" s="5" t="n">
        <v>0</v>
      </c>
      <c r="W691" s="54" t="n">
        <v>14400</v>
      </c>
      <c r="X691" s="54" t="n">
        <v>-494</v>
      </c>
      <c r="Y691" s="54" t="n">
        <v>8200</v>
      </c>
      <c r="Z691" s="63" t="n">
        <v>-221</v>
      </c>
      <c r="AA691" s="54" t="n">
        <v>0</v>
      </c>
      <c r="AB691" s="53" t="n">
        <f aca="false">SUM(K691:Z691)</f>
        <v>97836.89888125</v>
      </c>
      <c r="AC691" s="54" t="n">
        <v>95914</v>
      </c>
      <c r="AD691" s="54" t="n">
        <v>13106</v>
      </c>
      <c r="AE691" s="54" t="n">
        <v>20</v>
      </c>
      <c r="AF691" s="54" t="n">
        <v>8399</v>
      </c>
      <c r="AG691" s="54" t="n">
        <v>228</v>
      </c>
      <c r="AH691" s="53" t="n">
        <f aca="false">SUM(AC691:AG691)</f>
        <v>117667</v>
      </c>
      <c r="AI691" s="55" t="n">
        <f aca="false">+AB691-L691-Q691</f>
        <v>54958.89888125</v>
      </c>
      <c r="AJ691" s="32" t="n">
        <f aca="false">L691+Q691</f>
        <v>42878</v>
      </c>
      <c r="AK691" s="56" t="s">
        <v>73</v>
      </c>
      <c r="AL691" s="56" t="n">
        <v>28356.1490166667</v>
      </c>
      <c r="AM691" s="64" t="n">
        <v>4696</v>
      </c>
      <c r="AN691" s="32" t="n">
        <f aca="false">+AJ691-AM691</f>
        <v>38182</v>
      </c>
      <c r="AO691" s="32" t="n">
        <f aca="false">AC691-AJ691</f>
        <v>53036</v>
      </c>
      <c r="AP691" s="2" t="n">
        <v>36114</v>
      </c>
      <c r="AQ691" s="56" t="s">
        <v>73</v>
      </c>
      <c r="AR691" s="56" t="s">
        <v>73</v>
      </c>
      <c r="AS691" s="56" t="s">
        <v>73</v>
      </c>
      <c r="AX691" s="32" t="n">
        <f aca="false">+M691</f>
        <v>-4114.02</v>
      </c>
      <c r="AY691" s="32" t="n">
        <f aca="false">+N691</f>
        <v>0</v>
      </c>
      <c r="AZ691" s="32" t="n">
        <f aca="false">+R691</f>
        <v>-11128.5525</v>
      </c>
      <c r="BA691" s="32" t="n">
        <f aca="false">+'load Info'!S691</f>
        <v>0</v>
      </c>
      <c r="BB691" s="32" t="n">
        <f aca="false">+X691</f>
        <v>-494</v>
      </c>
      <c r="BE691" s="57" t="n">
        <f aca="false">IF(AX691&lt;0,AX691,0)</f>
        <v>-4114.02</v>
      </c>
      <c r="BF691" s="57" t="n">
        <f aca="false">IF(AY691&lt;0,AY691,0)</f>
        <v>0</v>
      </c>
      <c r="BG691" s="57" t="n">
        <f aca="false">IF(AZ691&lt;0,AZ691,0)</f>
        <v>-11128.5525</v>
      </c>
      <c r="BH691" s="57" t="n">
        <f aca="false">IF(BA691&lt;0,BA691,0)</f>
        <v>0</v>
      </c>
      <c r="BI691" s="57" t="n">
        <f aca="false">IF(BB691&lt;0,BB691,0)</f>
        <v>-494</v>
      </c>
      <c r="BJ691" s="32" t="n">
        <f aca="false">SUM(BE691:BI691)</f>
        <v>-15736.5725</v>
      </c>
    </row>
    <row r="692" customFormat="false" ht="15" hidden="false" customHeight="false" outlineLevel="0" collapsed="false">
      <c r="B692" s="9" t="n">
        <f aca="false">+MONTH(D692)</f>
        <v>11</v>
      </c>
      <c r="D692" s="2" t="n">
        <v>36115</v>
      </c>
      <c r="E692" s="62" t="n">
        <v>8</v>
      </c>
      <c r="F692" s="62" t="n">
        <v>6</v>
      </c>
      <c r="G692" s="62" t="n">
        <v>50</v>
      </c>
      <c r="H692" s="62" t="n">
        <v>64</v>
      </c>
      <c r="I692" s="50" t="n">
        <f aca="false">AVERAGE(G692:H692)</f>
        <v>57</v>
      </c>
      <c r="J692" s="37" t="s">
        <v>72</v>
      </c>
      <c r="K692" s="5" t="n">
        <v>38207</v>
      </c>
      <c r="L692" s="54" t="n">
        <v>28314</v>
      </c>
      <c r="M692" s="54" t="n">
        <v>-13785.02</v>
      </c>
      <c r="N692" s="54" t="n">
        <v>0</v>
      </c>
      <c r="O692" s="63"/>
      <c r="P692" s="5" t="n">
        <v>10142</v>
      </c>
      <c r="Q692" s="54" t="n">
        <v>13998</v>
      </c>
      <c r="R692" s="63" t="n">
        <v>-13012.25</v>
      </c>
      <c r="S692" s="54" t="n">
        <v>0</v>
      </c>
      <c r="T692" s="54"/>
      <c r="U692" s="54" t="n">
        <v>-27.819375</v>
      </c>
      <c r="V692" s="5" t="n">
        <v>0</v>
      </c>
      <c r="W692" s="54" t="n">
        <v>14400</v>
      </c>
      <c r="X692" s="54" t="n">
        <v>-494</v>
      </c>
      <c r="Y692" s="54" t="n">
        <v>8200</v>
      </c>
      <c r="Z692" s="63" t="n">
        <v>-221</v>
      </c>
      <c r="AA692" s="54" t="n">
        <v>0</v>
      </c>
      <c r="AB692" s="53" t="n">
        <f aca="false">SUM(K692:Z692)</f>
        <v>85720.910625</v>
      </c>
      <c r="AC692" s="54" t="n">
        <v>83068</v>
      </c>
      <c r="AD692" s="54" t="n">
        <v>5471</v>
      </c>
      <c r="AE692" s="54" t="n">
        <v>15</v>
      </c>
      <c r="AF692" s="54" t="n">
        <v>7261</v>
      </c>
      <c r="AG692" s="54" t="n">
        <v>372</v>
      </c>
      <c r="AH692" s="53" t="n">
        <f aca="false">SUM(AC692:AG692)</f>
        <v>96187</v>
      </c>
      <c r="AI692" s="55" t="n">
        <f aca="false">+AB692-L692-Q692</f>
        <v>43408.910625</v>
      </c>
      <c r="AJ692" s="32" t="n">
        <f aca="false">L692+Q692</f>
        <v>42312</v>
      </c>
      <c r="AK692" s="56" t="s">
        <v>73</v>
      </c>
      <c r="AL692" s="56" t="n">
        <v>27667.0520766667</v>
      </c>
      <c r="AM692" s="64" t="n">
        <v>4468</v>
      </c>
      <c r="AN692" s="32" t="n">
        <f aca="false">+AJ692-AM692</f>
        <v>37844</v>
      </c>
      <c r="AO692" s="32" t="n">
        <f aca="false">AC692-AJ692</f>
        <v>40756</v>
      </c>
      <c r="AP692" s="2" t="n">
        <v>36115</v>
      </c>
      <c r="AQ692" s="56" t="s">
        <v>73</v>
      </c>
      <c r="AR692" s="56" t="s">
        <v>73</v>
      </c>
      <c r="AS692" s="56" t="s">
        <v>73</v>
      </c>
      <c r="AX692" s="32" t="n">
        <f aca="false">+M692</f>
        <v>-13785.02</v>
      </c>
      <c r="AY692" s="32" t="n">
        <f aca="false">+N692</f>
        <v>0</v>
      </c>
      <c r="AZ692" s="32" t="n">
        <f aca="false">+R692</f>
        <v>-13012.25</v>
      </c>
      <c r="BA692" s="32" t="n">
        <f aca="false">+'load Info'!S692</f>
        <v>0</v>
      </c>
      <c r="BB692" s="32" t="n">
        <f aca="false">+X692</f>
        <v>-494</v>
      </c>
      <c r="BE692" s="57" t="n">
        <f aca="false">IF(AX692&lt;0,AX692,0)</f>
        <v>-13785.02</v>
      </c>
      <c r="BF692" s="57" t="n">
        <f aca="false">IF(AY692&lt;0,AY692,0)</f>
        <v>0</v>
      </c>
      <c r="BG692" s="57" t="n">
        <f aca="false">IF(AZ692&lt;0,AZ692,0)</f>
        <v>-13012.25</v>
      </c>
      <c r="BH692" s="57" t="n">
        <f aca="false">IF(BA692&lt;0,BA692,0)</f>
        <v>0</v>
      </c>
      <c r="BI692" s="57" t="n">
        <f aca="false">IF(BB692&lt;0,BB692,0)</f>
        <v>-494</v>
      </c>
      <c r="BJ692" s="32" t="n">
        <f aca="false">SUM(BE692:BI692)</f>
        <v>-27291.27</v>
      </c>
    </row>
    <row r="693" customFormat="false" ht="15" hidden="false" customHeight="false" outlineLevel="0" collapsed="false">
      <c r="B693" s="9" t="n">
        <f aca="false">+MONTH(D693)</f>
        <v>11</v>
      </c>
      <c r="D693" s="2" t="n">
        <v>36116</v>
      </c>
      <c r="E693" s="62" t="n">
        <v>2</v>
      </c>
      <c r="F693" s="62" t="n">
        <v>5</v>
      </c>
      <c r="G693" s="62" t="n">
        <v>55</v>
      </c>
      <c r="H693" s="62" t="n">
        <v>71</v>
      </c>
      <c r="I693" s="50" t="n">
        <f aca="false">AVERAGE(G693:H693)</f>
        <v>63</v>
      </c>
      <c r="J693" s="37" t="s">
        <v>72</v>
      </c>
      <c r="K693" s="5" t="n">
        <v>38207</v>
      </c>
      <c r="L693" s="54" t="n">
        <v>28606</v>
      </c>
      <c r="M693" s="54" t="n">
        <v>-11991.52</v>
      </c>
      <c r="N693" s="54" t="n">
        <v>0</v>
      </c>
      <c r="O693" s="63"/>
      <c r="P693" s="5" t="n">
        <v>10142</v>
      </c>
      <c r="Q693" s="54" t="n">
        <v>13998</v>
      </c>
      <c r="R693" s="63" t="n">
        <v>-11972.6575</v>
      </c>
      <c r="S693" s="54" t="n">
        <v>0</v>
      </c>
      <c r="T693" s="54"/>
      <c r="U693" s="54" t="n">
        <v>-30.41835625</v>
      </c>
      <c r="V693" s="5" t="n">
        <v>0</v>
      </c>
      <c r="W693" s="54" t="n">
        <v>14400</v>
      </c>
      <c r="X693" s="54" t="n">
        <v>-494</v>
      </c>
      <c r="Y693" s="54" t="n">
        <v>8200</v>
      </c>
      <c r="Z693" s="63" t="n">
        <v>-221</v>
      </c>
      <c r="AA693" s="54" t="n">
        <v>0</v>
      </c>
      <c r="AB693" s="53" t="n">
        <f aca="false">SUM(K693:Z693)</f>
        <v>88843.40414375</v>
      </c>
      <c r="AC693" s="54" t="n">
        <v>92391</v>
      </c>
      <c r="AD693" s="54" t="n">
        <v>11949</v>
      </c>
      <c r="AE693" s="54" t="n">
        <v>50</v>
      </c>
      <c r="AF693" s="54" t="n">
        <v>7261</v>
      </c>
      <c r="AG693" s="54" t="n">
        <v>356</v>
      </c>
      <c r="AH693" s="53" t="n">
        <f aca="false">SUM(AC693:AG693)</f>
        <v>112007</v>
      </c>
      <c r="AI693" s="55" t="n">
        <f aca="false">+AB693-L693-Q693</f>
        <v>46239.40414375</v>
      </c>
      <c r="AJ693" s="32" t="n">
        <f aca="false">L693+Q693</f>
        <v>42604</v>
      </c>
      <c r="AK693" s="56" t="s">
        <v>73</v>
      </c>
      <c r="AL693" s="56" t="n">
        <v>28882.5665866667</v>
      </c>
      <c r="AM693" s="64" t="n">
        <v>4468</v>
      </c>
      <c r="AN693" s="32" t="n">
        <f aca="false">+AJ693-AM693</f>
        <v>38136</v>
      </c>
      <c r="AO693" s="32" t="n">
        <f aca="false">AC693-AJ693</f>
        <v>49787</v>
      </c>
      <c r="AP693" s="2" t="n">
        <v>36116</v>
      </c>
      <c r="AQ693" s="56" t="s">
        <v>73</v>
      </c>
      <c r="AR693" s="56" t="s">
        <v>73</v>
      </c>
      <c r="AS693" s="56" t="s">
        <v>73</v>
      </c>
      <c r="AX693" s="32" t="n">
        <f aca="false">+M693</f>
        <v>-11991.52</v>
      </c>
      <c r="AY693" s="32" t="n">
        <f aca="false">+N693</f>
        <v>0</v>
      </c>
      <c r="AZ693" s="32" t="n">
        <f aca="false">+R693</f>
        <v>-11972.6575</v>
      </c>
      <c r="BA693" s="32" t="n">
        <f aca="false">+'load Info'!S693</f>
        <v>0</v>
      </c>
      <c r="BB693" s="32" t="n">
        <f aca="false">+X693</f>
        <v>-494</v>
      </c>
      <c r="BE693" s="57" t="n">
        <f aca="false">IF(AX693&lt;0,AX693,0)</f>
        <v>-11991.52</v>
      </c>
      <c r="BF693" s="57" t="n">
        <f aca="false">IF(AY693&lt;0,AY693,0)</f>
        <v>0</v>
      </c>
      <c r="BG693" s="57" t="n">
        <f aca="false">IF(AZ693&lt;0,AZ693,0)</f>
        <v>-11972.6575</v>
      </c>
      <c r="BH693" s="57" t="n">
        <f aca="false">IF(BA693&lt;0,BA693,0)</f>
        <v>0</v>
      </c>
      <c r="BI693" s="57" t="n">
        <f aca="false">IF(BB693&lt;0,BB693,0)</f>
        <v>-494</v>
      </c>
      <c r="BJ693" s="32" t="n">
        <f aca="false">SUM(BE693:BI693)</f>
        <v>-24458.1775</v>
      </c>
    </row>
    <row r="694" customFormat="false" ht="15" hidden="false" customHeight="false" outlineLevel="0" collapsed="false">
      <c r="B694" s="9" t="n">
        <f aca="false">+MONTH(D694)</f>
        <v>11</v>
      </c>
      <c r="D694" s="2" t="n">
        <v>36117</v>
      </c>
      <c r="E694" s="62" t="n">
        <v>15</v>
      </c>
      <c r="F694" s="62" t="n">
        <v>17</v>
      </c>
      <c r="G694" s="62" t="n">
        <v>45</v>
      </c>
      <c r="H694" s="62" t="n">
        <v>55</v>
      </c>
      <c r="I694" s="50" t="n">
        <f aca="false">AVERAGE(G694:H694)</f>
        <v>50</v>
      </c>
      <c r="J694" s="37" t="s">
        <v>72</v>
      </c>
      <c r="K694" s="5" t="n">
        <v>38207</v>
      </c>
      <c r="L694" s="54" t="n">
        <v>24563</v>
      </c>
      <c r="M694" s="54" t="n">
        <v>-274.520000000004</v>
      </c>
      <c r="N694" s="54" t="n">
        <v>0</v>
      </c>
      <c r="O694" s="63"/>
      <c r="P694" s="5" t="n">
        <v>17960</v>
      </c>
      <c r="Q694" s="54" t="n">
        <v>13998</v>
      </c>
      <c r="R694" s="63" t="n">
        <v>-2551.6675</v>
      </c>
      <c r="S694" s="54" t="n">
        <v>0</v>
      </c>
      <c r="T694" s="54"/>
      <c r="U694" s="54" t="n">
        <v>-73.51583125</v>
      </c>
      <c r="V694" s="5" t="n">
        <v>13330</v>
      </c>
      <c r="W694" s="54" t="n">
        <v>14400</v>
      </c>
      <c r="X694" s="54" t="n">
        <v>-494</v>
      </c>
      <c r="Y694" s="54" t="n">
        <v>8200</v>
      </c>
      <c r="Z694" s="63" t="n">
        <v>-354</v>
      </c>
      <c r="AA694" s="54" t="n">
        <v>0</v>
      </c>
      <c r="AB694" s="53" t="n">
        <f aca="false">SUM(K694:Z694)</f>
        <v>126910.29666875</v>
      </c>
      <c r="AC694" s="54" t="n">
        <v>133413</v>
      </c>
      <c r="AD694" s="54" t="n">
        <v>48297</v>
      </c>
      <c r="AE694" s="54" t="n">
        <v>0</v>
      </c>
      <c r="AF694" s="54" t="n">
        <v>7261</v>
      </c>
      <c r="AG694" s="54" t="n">
        <v>583</v>
      </c>
      <c r="AH694" s="53" t="n">
        <f aca="false">SUM(AC694:AG694)</f>
        <v>189554</v>
      </c>
      <c r="AI694" s="55" t="n">
        <f aca="false">+AB694-L694-Q694</f>
        <v>88349.29666875</v>
      </c>
      <c r="AJ694" s="32" t="n">
        <f aca="false">L694+Q694</f>
        <v>38561</v>
      </c>
      <c r="AK694" s="56" t="s">
        <v>73</v>
      </c>
      <c r="AL694" s="56" t="n">
        <v>29511.0600566667</v>
      </c>
      <c r="AM694" s="64" t="n">
        <v>3783</v>
      </c>
      <c r="AN694" s="32" t="n">
        <f aca="false">+AJ694-AM694</f>
        <v>34778</v>
      </c>
      <c r="AO694" s="32" t="n">
        <f aca="false">AC694-AJ694</f>
        <v>94852</v>
      </c>
      <c r="AP694" s="2" t="n">
        <v>36117</v>
      </c>
      <c r="AQ694" s="56" t="s">
        <v>73</v>
      </c>
      <c r="AR694" s="56" t="s">
        <v>73</v>
      </c>
      <c r="AS694" s="56" t="s">
        <v>73</v>
      </c>
      <c r="AX694" s="32" t="n">
        <f aca="false">+M694</f>
        <v>-274.520000000004</v>
      </c>
      <c r="AY694" s="32" t="n">
        <f aca="false">+N694</f>
        <v>0</v>
      </c>
      <c r="AZ694" s="32" t="n">
        <f aca="false">+R694</f>
        <v>-2551.6675</v>
      </c>
      <c r="BA694" s="32" t="n">
        <f aca="false">+'load Info'!S694</f>
        <v>0</v>
      </c>
      <c r="BB694" s="32" t="n">
        <f aca="false">+X694</f>
        <v>-494</v>
      </c>
      <c r="BE694" s="57" t="n">
        <f aca="false">IF(AX694&lt;0,AX694,0)</f>
        <v>-274.520000000004</v>
      </c>
      <c r="BF694" s="57" t="n">
        <f aca="false">IF(AY694&lt;0,AY694,0)</f>
        <v>0</v>
      </c>
      <c r="BG694" s="57" t="n">
        <f aca="false">IF(AZ694&lt;0,AZ694,0)</f>
        <v>-2551.6675</v>
      </c>
      <c r="BH694" s="57" t="n">
        <f aca="false">IF(BA694&lt;0,BA694,0)</f>
        <v>0</v>
      </c>
      <c r="BI694" s="57" t="n">
        <f aca="false">IF(BB694&lt;0,BB694,0)</f>
        <v>-494</v>
      </c>
      <c r="BJ694" s="32" t="n">
        <f aca="false">SUM(BE694:BI694)</f>
        <v>-3320.18750000001</v>
      </c>
    </row>
    <row r="695" customFormat="false" ht="15" hidden="false" customHeight="false" outlineLevel="0" collapsed="false">
      <c r="B695" s="9" t="n">
        <f aca="false">+MONTH(D695)</f>
        <v>11</v>
      </c>
      <c r="D695" s="2" t="n">
        <v>36118</v>
      </c>
      <c r="E695" s="62" t="n">
        <v>12</v>
      </c>
      <c r="F695" s="62" t="n">
        <v>3</v>
      </c>
      <c r="G695" s="62" t="n">
        <v>40</v>
      </c>
      <c r="H695" s="62" t="n">
        <v>65</v>
      </c>
      <c r="I695" s="50" t="n">
        <f aca="false">AVERAGE(G695:H695)</f>
        <v>52.5</v>
      </c>
      <c r="J695" s="37" t="s">
        <v>72</v>
      </c>
      <c r="K695" s="5" t="n">
        <v>14993</v>
      </c>
      <c r="L695" s="54" t="n">
        <v>23332</v>
      </c>
      <c r="M695" s="54" t="n">
        <v>-4336.52</v>
      </c>
      <c r="N695" s="54" t="n">
        <v>0</v>
      </c>
      <c r="O695" s="63"/>
      <c r="P695" s="5" t="n">
        <v>17960</v>
      </c>
      <c r="Q695" s="54" t="n">
        <v>13979</v>
      </c>
      <c r="R695" s="63" t="n">
        <v>-10433.37</v>
      </c>
      <c r="S695" s="54" t="n">
        <v>0</v>
      </c>
      <c r="T695" s="54"/>
      <c r="U695" s="54" t="n">
        <v>-53.764075</v>
      </c>
      <c r="V695" s="5" t="n">
        <v>13330</v>
      </c>
      <c r="W695" s="54" t="n">
        <v>14400</v>
      </c>
      <c r="X695" s="54" t="n">
        <v>-494</v>
      </c>
      <c r="Y695" s="54" t="n">
        <v>8200</v>
      </c>
      <c r="Z695" s="63" t="n">
        <v>-354</v>
      </c>
      <c r="AA695" s="54" t="n">
        <v>0</v>
      </c>
      <c r="AB695" s="53" t="n">
        <f aca="false">SUM(K695:Z695)</f>
        <v>90522.345925</v>
      </c>
      <c r="AC695" s="54" t="n">
        <v>84895</v>
      </c>
      <c r="AD695" s="54" t="n">
        <v>40972</v>
      </c>
      <c r="AE695" s="54" t="n">
        <v>0</v>
      </c>
      <c r="AF695" s="54" t="n">
        <v>7261</v>
      </c>
      <c r="AG695" s="54" t="n">
        <v>302</v>
      </c>
      <c r="AH695" s="53" t="n">
        <f aca="false">SUM(AC695:AG695)</f>
        <v>133430</v>
      </c>
      <c r="AI695" s="55" t="n">
        <f aca="false">+AB695-L695-Q695</f>
        <v>53211.345925</v>
      </c>
      <c r="AJ695" s="32" t="n">
        <f aca="false">L695+Q695</f>
        <v>37311</v>
      </c>
      <c r="AK695" s="56" t="s">
        <v>73</v>
      </c>
      <c r="AL695" s="56" t="n">
        <v>27569.6620766667</v>
      </c>
      <c r="AM695" s="64" t="n">
        <v>2184</v>
      </c>
      <c r="AN695" s="32" t="n">
        <f aca="false">+AJ695-AM695</f>
        <v>35127</v>
      </c>
      <c r="AO695" s="32" t="n">
        <f aca="false">AC695-AJ695</f>
        <v>47584</v>
      </c>
      <c r="AP695" s="2" t="n">
        <v>36118</v>
      </c>
      <c r="AQ695" s="56" t="s">
        <v>73</v>
      </c>
      <c r="AR695" s="56" t="s">
        <v>73</v>
      </c>
      <c r="AS695" s="56" t="s">
        <v>73</v>
      </c>
      <c r="AX695" s="32" t="n">
        <f aca="false">+M695</f>
        <v>-4336.52</v>
      </c>
      <c r="AY695" s="32" t="n">
        <f aca="false">+N695</f>
        <v>0</v>
      </c>
      <c r="AZ695" s="32" t="n">
        <f aca="false">+R695</f>
        <v>-10433.37</v>
      </c>
      <c r="BA695" s="32" t="n">
        <f aca="false">+'load Info'!S695</f>
        <v>0</v>
      </c>
      <c r="BB695" s="32" t="n">
        <f aca="false">+X695</f>
        <v>-494</v>
      </c>
      <c r="BE695" s="57" t="n">
        <f aca="false">IF(AX695&lt;0,AX695,0)</f>
        <v>-4336.52</v>
      </c>
      <c r="BF695" s="57" t="n">
        <f aca="false">IF(AY695&lt;0,AY695,0)</f>
        <v>0</v>
      </c>
      <c r="BG695" s="57" t="n">
        <f aca="false">IF(AZ695&lt;0,AZ695,0)</f>
        <v>-10433.37</v>
      </c>
      <c r="BH695" s="57" t="n">
        <f aca="false">IF(BA695&lt;0,BA695,0)</f>
        <v>0</v>
      </c>
      <c r="BI695" s="57" t="n">
        <f aca="false">IF(BB695&lt;0,BB695,0)</f>
        <v>-494</v>
      </c>
      <c r="BJ695" s="32" t="n">
        <f aca="false">SUM(BE695:BI695)</f>
        <v>-15263.89</v>
      </c>
    </row>
    <row r="696" customFormat="false" ht="15" hidden="false" customHeight="false" outlineLevel="0" collapsed="false">
      <c r="B696" s="9" t="n">
        <f aca="false">+MONTH(D696)</f>
        <v>11</v>
      </c>
      <c r="D696" s="2" t="n">
        <v>36119</v>
      </c>
      <c r="E696" s="62" t="n">
        <v>3</v>
      </c>
      <c r="F696" s="62" t="n">
        <v>6</v>
      </c>
      <c r="G696" s="62" t="n">
        <v>52</v>
      </c>
      <c r="H696" s="62" t="n">
        <v>71</v>
      </c>
      <c r="I696" s="50" t="n">
        <f aca="false">AVERAGE(G696:H696)</f>
        <v>61.5</v>
      </c>
      <c r="J696" s="37" t="s">
        <v>72</v>
      </c>
      <c r="K696" s="5" t="n">
        <v>9993</v>
      </c>
      <c r="L696" s="54" t="n">
        <v>23963</v>
      </c>
      <c r="M696" s="54" t="n">
        <v>-2879.52</v>
      </c>
      <c r="N696" s="54" t="n">
        <v>0</v>
      </c>
      <c r="O696" s="63"/>
      <c r="P696" s="5" t="n">
        <v>10142</v>
      </c>
      <c r="Q696" s="54" t="n">
        <v>13972</v>
      </c>
      <c r="R696" s="63" t="n">
        <v>-6019.8775</v>
      </c>
      <c r="S696" s="54" t="n">
        <v>0</v>
      </c>
      <c r="T696" s="54"/>
      <c r="U696" s="54" t="n">
        <v>-45.23530625</v>
      </c>
      <c r="V696" s="5" t="n">
        <v>13330</v>
      </c>
      <c r="W696" s="54" t="n">
        <v>14400</v>
      </c>
      <c r="X696" s="54" t="n">
        <v>-494</v>
      </c>
      <c r="Y696" s="54" t="n">
        <v>8200</v>
      </c>
      <c r="Z696" s="63" t="n">
        <v>-354</v>
      </c>
      <c r="AA696" s="54" t="n">
        <v>0</v>
      </c>
      <c r="AB696" s="53" t="n">
        <f aca="false">SUM(K696:Z696)</f>
        <v>84207.36719375</v>
      </c>
      <c r="AC696" s="54" t="n">
        <v>84681</v>
      </c>
      <c r="AD696" s="54" t="n">
        <v>90</v>
      </c>
      <c r="AE696" s="54" t="n">
        <v>0</v>
      </c>
      <c r="AF696" s="54" t="n">
        <v>7261</v>
      </c>
      <c r="AG696" s="54" t="n">
        <v>279</v>
      </c>
      <c r="AH696" s="53" t="n">
        <f aca="false">SUM(AC696:AG696)</f>
        <v>92311</v>
      </c>
      <c r="AI696" s="55" t="n">
        <f aca="false">+AB696-L696-Q696</f>
        <v>46272.36719375</v>
      </c>
      <c r="AJ696" s="32" t="n">
        <f aca="false">L696+Q696</f>
        <v>37935</v>
      </c>
      <c r="AK696" s="56" t="s">
        <v>73</v>
      </c>
      <c r="AL696" s="56" t="n">
        <v>27419.5117366667</v>
      </c>
      <c r="AM696" s="64" t="n">
        <v>2869</v>
      </c>
      <c r="AN696" s="32" t="n">
        <f aca="false">+AJ696-AM696</f>
        <v>35066</v>
      </c>
      <c r="AO696" s="32" t="n">
        <f aca="false">AC696-AJ696</f>
        <v>46746</v>
      </c>
      <c r="AP696" s="2" t="n">
        <v>36119</v>
      </c>
      <c r="AQ696" s="56" t="s">
        <v>73</v>
      </c>
      <c r="AR696" s="56" t="s">
        <v>73</v>
      </c>
      <c r="AS696" s="56" t="s">
        <v>73</v>
      </c>
      <c r="AX696" s="32" t="n">
        <f aca="false">+M696</f>
        <v>-2879.52</v>
      </c>
      <c r="AY696" s="32" t="n">
        <f aca="false">+N696</f>
        <v>0</v>
      </c>
      <c r="AZ696" s="32" t="n">
        <f aca="false">+R696</f>
        <v>-6019.8775</v>
      </c>
      <c r="BA696" s="32" t="n">
        <f aca="false">+'load Info'!S696</f>
        <v>0</v>
      </c>
      <c r="BB696" s="32" t="n">
        <f aca="false">+X696</f>
        <v>-494</v>
      </c>
      <c r="BE696" s="57" t="n">
        <f aca="false">IF(AX696&lt;0,AX696,0)</f>
        <v>-2879.52</v>
      </c>
      <c r="BF696" s="57" t="n">
        <f aca="false">IF(AY696&lt;0,AY696,0)</f>
        <v>0</v>
      </c>
      <c r="BG696" s="57" t="n">
        <f aca="false">IF(AZ696&lt;0,AZ696,0)</f>
        <v>-6019.8775</v>
      </c>
      <c r="BH696" s="57" t="n">
        <f aca="false">IF(BA696&lt;0,BA696,0)</f>
        <v>0</v>
      </c>
      <c r="BI696" s="57" t="n">
        <f aca="false">IF(BB696&lt;0,BB696,0)</f>
        <v>-494</v>
      </c>
      <c r="BJ696" s="32" t="n">
        <f aca="false">SUM(BE696:BI696)</f>
        <v>-9393.3975</v>
      </c>
    </row>
    <row r="697" customFormat="false" ht="15" hidden="false" customHeight="false" outlineLevel="0" collapsed="false">
      <c r="B697" s="9" t="n">
        <f aca="false">+MONTH(D697)</f>
        <v>11</v>
      </c>
      <c r="D697" s="2" t="n">
        <v>36120</v>
      </c>
      <c r="E697" s="62" t="n">
        <v>13</v>
      </c>
      <c r="F697" s="62" t="n">
        <v>16</v>
      </c>
      <c r="G697" s="62" t="n">
        <v>46</v>
      </c>
      <c r="H697" s="62" t="n">
        <v>57</v>
      </c>
      <c r="I697" s="50" t="n">
        <f aca="false">AVERAGE(G697:H697)</f>
        <v>51.5</v>
      </c>
      <c r="J697" s="37" t="s">
        <v>72</v>
      </c>
      <c r="K697" s="5" t="n">
        <v>52952</v>
      </c>
      <c r="L697" s="54" t="n">
        <v>25290</v>
      </c>
      <c r="M697" s="54" t="n">
        <v>-4463.52</v>
      </c>
      <c r="N697" s="54" t="n">
        <v>0</v>
      </c>
      <c r="O697" s="63"/>
      <c r="P697" s="5" t="n">
        <v>24304</v>
      </c>
      <c r="Q697" s="54" t="n">
        <v>13972</v>
      </c>
      <c r="R697" s="63" t="n">
        <v>-16051.5775</v>
      </c>
      <c r="S697" s="54" t="n">
        <v>0</v>
      </c>
      <c r="T697" s="54"/>
      <c r="U697" s="54" t="n">
        <v>-55.56105625</v>
      </c>
      <c r="V697" s="5" t="n">
        <v>13330</v>
      </c>
      <c r="W697" s="54" t="n">
        <v>14400</v>
      </c>
      <c r="X697" s="54" t="n">
        <v>-494</v>
      </c>
      <c r="Y697" s="54" t="n">
        <v>8200</v>
      </c>
      <c r="Z697" s="63" t="n">
        <v>-354</v>
      </c>
      <c r="AA697" s="54" t="n">
        <v>0</v>
      </c>
      <c r="AB697" s="53" t="n">
        <f aca="false">SUM(K697:Z697)</f>
        <v>131029.34144375</v>
      </c>
      <c r="AC697" s="54" t="n">
        <v>129572</v>
      </c>
      <c r="AD697" s="54" t="n">
        <v>0</v>
      </c>
      <c r="AE697" s="54" t="n">
        <v>1</v>
      </c>
      <c r="AF697" s="54" t="n">
        <v>7261</v>
      </c>
      <c r="AG697" s="54" t="n">
        <v>753</v>
      </c>
      <c r="AH697" s="53" t="n">
        <f aca="false">SUM(AC697:AG697)</f>
        <v>137587</v>
      </c>
      <c r="AI697" s="55" t="n">
        <f aca="false">+AB697-L697-Q697</f>
        <v>91767.34144375</v>
      </c>
      <c r="AJ697" s="32" t="n">
        <f aca="false">L697+Q697</f>
        <v>39262</v>
      </c>
      <c r="AK697" s="56" t="s">
        <v>73</v>
      </c>
      <c r="AL697" s="56" t="n">
        <v>25632.1247866667</v>
      </c>
      <c r="AM697" s="64" t="n">
        <v>4696</v>
      </c>
      <c r="AN697" s="32" t="n">
        <f aca="false">+AJ697-AM697</f>
        <v>34566</v>
      </c>
      <c r="AO697" s="32" t="n">
        <f aca="false">AC697-AJ697</f>
        <v>90310</v>
      </c>
      <c r="AP697" s="2" t="n">
        <v>36120</v>
      </c>
      <c r="AQ697" s="56" t="s">
        <v>73</v>
      </c>
      <c r="AR697" s="56" t="s">
        <v>73</v>
      </c>
      <c r="AS697" s="56" t="s">
        <v>73</v>
      </c>
      <c r="AX697" s="32" t="n">
        <f aca="false">+M697</f>
        <v>-4463.52</v>
      </c>
      <c r="AY697" s="32" t="n">
        <f aca="false">+N697</f>
        <v>0</v>
      </c>
      <c r="AZ697" s="32" t="n">
        <f aca="false">+R697</f>
        <v>-16051.5775</v>
      </c>
      <c r="BA697" s="32" t="n">
        <f aca="false">+'load Info'!S697</f>
        <v>0</v>
      </c>
      <c r="BB697" s="32" t="n">
        <f aca="false">+X697</f>
        <v>-494</v>
      </c>
      <c r="BE697" s="57" t="n">
        <f aca="false">IF(AX697&lt;0,AX697,0)</f>
        <v>-4463.52</v>
      </c>
      <c r="BF697" s="57" t="n">
        <f aca="false">IF(AY697&lt;0,AY697,0)</f>
        <v>0</v>
      </c>
      <c r="BG697" s="57" t="n">
        <f aca="false">IF(AZ697&lt;0,AZ697,0)</f>
        <v>-16051.5775</v>
      </c>
      <c r="BH697" s="57" t="n">
        <f aca="false">IF(BA697&lt;0,BA697,0)</f>
        <v>0</v>
      </c>
      <c r="BI697" s="57" t="n">
        <f aca="false">IF(BB697&lt;0,BB697,0)</f>
        <v>-494</v>
      </c>
      <c r="BJ697" s="32" t="n">
        <f aca="false">SUM(BE697:BI697)</f>
        <v>-21009.0975</v>
      </c>
    </row>
    <row r="698" customFormat="false" ht="15" hidden="false" customHeight="false" outlineLevel="0" collapsed="false">
      <c r="B698" s="9" t="n">
        <f aca="false">+MONTH(D698)</f>
        <v>11</v>
      </c>
      <c r="D698" s="2" t="n">
        <v>36121</v>
      </c>
      <c r="E698" s="62" t="n">
        <v>21</v>
      </c>
      <c r="F698" s="62" t="n">
        <v>20</v>
      </c>
      <c r="G698" s="62" t="n">
        <v>38</v>
      </c>
      <c r="H698" s="62" t="n">
        <v>50</v>
      </c>
      <c r="I698" s="50" t="n">
        <f aca="false">AVERAGE(G698:H698)</f>
        <v>44</v>
      </c>
      <c r="J698" s="37" t="s">
        <v>72</v>
      </c>
      <c r="K698" s="5" t="n">
        <v>52952</v>
      </c>
      <c r="L698" s="54" t="n">
        <v>26480</v>
      </c>
      <c r="M698" s="54" t="n">
        <v>-4414.52</v>
      </c>
      <c r="N698" s="54" t="n">
        <v>0</v>
      </c>
      <c r="O698" s="63"/>
      <c r="P698" s="5" t="n">
        <v>24304</v>
      </c>
      <c r="Q698" s="54" t="n">
        <v>13972</v>
      </c>
      <c r="R698" s="63" t="n">
        <v>-8448.6175</v>
      </c>
      <c r="S698" s="54" t="n">
        <v>0</v>
      </c>
      <c r="T698" s="54"/>
      <c r="U698" s="54" t="n">
        <v>-74.56845625</v>
      </c>
      <c r="V698" s="5" t="n">
        <v>13330</v>
      </c>
      <c r="W698" s="54" t="n">
        <v>14400</v>
      </c>
      <c r="X698" s="54" t="n">
        <v>-494</v>
      </c>
      <c r="Y698" s="54" t="n">
        <v>8200</v>
      </c>
      <c r="Z698" s="63" t="n">
        <v>-354</v>
      </c>
      <c r="AA698" s="54" t="n">
        <v>0</v>
      </c>
      <c r="AB698" s="53" t="n">
        <f aca="false">SUM(K698:Z698)</f>
        <v>139852.29404375</v>
      </c>
      <c r="AC698" s="54" t="n">
        <v>143358</v>
      </c>
      <c r="AD698" s="54" t="n">
        <v>35621</v>
      </c>
      <c r="AE698" s="54" t="n">
        <v>0</v>
      </c>
      <c r="AF698" s="54" t="n">
        <v>7261</v>
      </c>
      <c r="AG698" s="54" t="n">
        <v>781</v>
      </c>
      <c r="AH698" s="53" t="n">
        <f aca="false">SUM(AC698:AG698)</f>
        <v>187021</v>
      </c>
      <c r="AI698" s="55" t="n">
        <f aca="false">+AB698-L698-Q698</f>
        <v>99400.29404375</v>
      </c>
      <c r="AJ698" s="32" t="n">
        <f aca="false">L698+Q698</f>
        <v>40452</v>
      </c>
      <c r="AK698" s="56" t="s">
        <v>73</v>
      </c>
      <c r="AL698" s="56" t="n">
        <v>28546.4812066667</v>
      </c>
      <c r="AM698" s="64" t="n">
        <v>5153</v>
      </c>
      <c r="AN698" s="32" t="n">
        <f aca="false">+AJ698-AM698</f>
        <v>35299</v>
      </c>
      <c r="AO698" s="32" t="n">
        <f aca="false">AC698-AJ698</f>
        <v>102906</v>
      </c>
      <c r="AP698" s="2" t="n">
        <v>36121</v>
      </c>
      <c r="AQ698" s="56" t="s">
        <v>73</v>
      </c>
      <c r="AR698" s="56" t="s">
        <v>73</v>
      </c>
      <c r="AS698" s="56" t="s">
        <v>73</v>
      </c>
      <c r="AX698" s="32" t="n">
        <f aca="false">+M698</f>
        <v>-4414.52</v>
      </c>
      <c r="AY698" s="32" t="n">
        <f aca="false">+N698</f>
        <v>0</v>
      </c>
      <c r="AZ698" s="32" t="n">
        <f aca="false">+R698</f>
        <v>-8448.6175</v>
      </c>
      <c r="BA698" s="32" t="n">
        <f aca="false">+'load Info'!S698</f>
        <v>0</v>
      </c>
      <c r="BB698" s="32" t="n">
        <f aca="false">+X698</f>
        <v>-494</v>
      </c>
      <c r="BE698" s="57" t="n">
        <f aca="false">IF(AX698&lt;0,AX698,0)</f>
        <v>-4414.52</v>
      </c>
      <c r="BF698" s="57" t="n">
        <f aca="false">IF(AY698&lt;0,AY698,0)</f>
        <v>0</v>
      </c>
      <c r="BG698" s="57" t="n">
        <f aca="false">IF(AZ698&lt;0,AZ698,0)</f>
        <v>-8448.6175</v>
      </c>
      <c r="BH698" s="57" t="n">
        <f aca="false">IF(BA698&lt;0,BA698,0)</f>
        <v>0</v>
      </c>
      <c r="BI698" s="57" t="n">
        <f aca="false">IF(BB698&lt;0,BB698,0)</f>
        <v>-494</v>
      </c>
      <c r="BJ698" s="32" t="n">
        <f aca="false">SUM(BE698:BI698)</f>
        <v>-13357.1375</v>
      </c>
    </row>
    <row r="699" customFormat="false" ht="15" hidden="false" customHeight="false" outlineLevel="0" collapsed="false">
      <c r="B699" s="9" t="n">
        <f aca="false">+MONTH(D699)</f>
        <v>11</v>
      </c>
      <c r="D699" s="2" t="n">
        <v>36122</v>
      </c>
      <c r="E699" s="62" t="n">
        <v>11</v>
      </c>
      <c r="F699" s="62" t="n">
        <v>2</v>
      </c>
      <c r="G699" s="62" t="n">
        <v>37</v>
      </c>
      <c r="H699" s="62" t="n">
        <v>70</v>
      </c>
      <c r="I699" s="50" t="n">
        <f aca="false">AVERAGE(G699:H699)</f>
        <v>53.5</v>
      </c>
      <c r="J699" s="37" t="s">
        <v>72</v>
      </c>
      <c r="K699" s="5" t="n">
        <v>38207</v>
      </c>
      <c r="L699" s="54" t="n">
        <v>25338</v>
      </c>
      <c r="M699" s="54" t="n">
        <v>-1915.52</v>
      </c>
      <c r="N699" s="54" t="n">
        <v>0</v>
      </c>
      <c r="O699" s="63"/>
      <c r="P699" s="5" t="n">
        <v>24304</v>
      </c>
      <c r="Q699" s="54" t="n">
        <v>13972</v>
      </c>
      <c r="R699" s="63" t="n">
        <v>-27839.975</v>
      </c>
      <c r="S699" s="54" t="n">
        <v>0</v>
      </c>
      <c r="T699" s="54"/>
      <c r="U699" s="54" t="n">
        <v>-26.0900625</v>
      </c>
      <c r="V699" s="5" t="n">
        <v>5830</v>
      </c>
      <c r="W699" s="54" t="n">
        <v>14400</v>
      </c>
      <c r="X699" s="54" t="n">
        <v>-494</v>
      </c>
      <c r="Y699" s="54" t="n">
        <v>0</v>
      </c>
      <c r="Z699" s="63" t="n">
        <v>-197</v>
      </c>
      <c r="AA699" s="54" t="n">
        <v>0</v>
      </c>
      <c r="AB699" s="53" t="n">
        <f aca="false">SUM(K699:Z699)</f>
        <v>91578.4149375</v>
      </c>
      <c r="AC699" s="54" t="n">
        <v>89892</v>
      </c>
      <c r="AD699" s="54" t="n">
        <v>17952</v>
      </c>
      <c r="AE699" s="54" t="n">
        <v>15</v>
      </c>
      <c r="AF699" s="54" t="n">
        <v>7261</v>
      </c>
      <c r="AG699" s="54" t="n">
        <v>326</v>
      </c>
      <c r="AH699" s="53" t="n">
        <f aca="false">SUM(AC699:AG699)</f>
        <v>115446</v>
      </c>
      <c r="AI699" s="55" t="n">
        <f aca="false">+AB699-L699-Q699</f>
        <v>52268.4149375</v>
      </c>
      <c r="AJ699" s="32" t="n">
        <f aca="false">L699+Q699</f>
        <v>39310</v>
      </c>
      <c r="AK699" s="56" t="s">
        <v>73</v>
      </c>
      <c r="AL699" s="56" t="n">
        <v>28095.2774366667</v>
      </c>
      <c r="AM699" s="64" t="n">
        <v>4011</v>
      </c>
      <c r="AN699" s="32" t="n">
        <f aca="false">+AJ699-AM699</f>
        <v>35299</v>
      </c>
      <c r="AO699" s="32" t="n">
        <f aca="false">AC699-AJ699</f>
        <v>50582</v>
      </c>
      <c r="AP699" s="2" t="n">
        <v>36122</v>
      </c>
      <c r="AQ699" s="56" t="s">
        <v>73</v>
      </c>
      <c r="AR699" s="56" t="s">
        <v>73</v>
      </c>
      <c r="AS699" s="56" t="s">
        <v>73</v>
      </c>
      <c r="AX699" s="32" t="n">
        <f aca="false">+M699</f>
        <v>-1915.52</v>
      </c>
      <c r="AY699" s="32" t="n">
        <f aca="false">+N699</f>
        <v>0</v>
      </c>
      <c r="AZ699" s="32" t="n">
        <f aca="false">+R699</f>
        <v>-27839.975</v>
      </c>
      <c r="BA699" s="32" t="n">
        <f aca="false">+'load Info'!S699</f>
        <v>0</v>
      </c>
      <c r="BB699" s="32" t="n">
        <f aca="false">+X699</f>
        <v>-494</v>
      </c>
      <c r="BE699" s="57" t="n">
        <f aca="false">IF(AX699&lt;0,AX699,0)</f>
        <v>-1915.52</v>
      </c>
      <c r="BF699" s="57" t="n">
        <f aca="false">IF(AY699&lt;0,AY699,0)</f>
        <v>0</v>
      </c>
      <c r="BG699" s="57" t="n">
        <f aca="false">IF(AZ699&lt;0,AZ699,0)</f>
        <v>-27839.975</v>
      </c>
      <c r="BH699" s="57" t="n">
        <f aca="false">IF(BA699&lt;0,BA699,0)</f>
        <v>0</v>
      </c>
      <c r="BI699" s="57" t="n">
        <f aca="false">IF(BB699&lt;0,BB699,0)</f>
        <v>-494</v>
      </c>
      <c r="BJ699" s="32" t="n">
        <f aca="false">SUM(BE699:BI699)</f>
        <v>-30249.495</v>
      </c>
    </row>
    <row r="700" customFormat="false" ht="15" hidden="false" customHeight="false" outlineLevel="0" collapsed="false">
      <c r="B700" s="9" t="n">
        <f aca="false">+MONTH(D700)</f>
        <v>11</v>
      </c>
      <c r="D700" s="2" t="n">
        <v>36123</v>
      </c>
      <c r="E700" s="62" t="n">
        <v>11</v>
      </c>
      <c r="F700" s="62" t="n">
        <v>13</v>
      </c>
      <c r="G700" s="62" t="n">
        <v>42</v>
      </c>
      <c r="H700" s="62" t="n">
        <v>66</v>
      </c>
      <c r="I700" s="50" t="n">
        <f aca="false">AVERAGE(G700:H700)</f>
        <v>54</v>
      </c>
      <c r="J700" s="37" t="s">
        <v>72</v>
      </c>
      <c r="K700" s="5" t="n">
        <v>19993</v>
      </c>
      <c r="L700" s="54" t="n">
        <v>24039</v>
      </c>
      <c r="M700" s="54" t="n">
        <v>13920.48</v>
      </c>
      <c r="N700" s="54" t="n">
        <v>0</v>
      </c>
      <c r="O700" s="63"/>
      <c r="P700" s="5" t="n">
        <v>24304</v>
      </c>
      <c r="Q700" s="54" t="n">
        <v>13972</v>
      </c>
      <c r="R700" s="63" t="n">
        <v>1517.235</v>
      </c>
      <c r="S700" s="54" t="n">
        <v>0</v>
      </c>
      <c r="T700" s="54"/>
      <c r="U700" s="54" t="n">
        <v>-99.4830875</v>
      </c>
      <c r="V700" s="5" t="n">
        <v>13330</v>
      </c>
      <c r="W700" s="54" t="n">
        <v>14400</v>
      </c>
      <c r="X700" s="54" t="n">
        <v>-494</v>
      </c>
      <c r="Y700" s="54" t="n">
        <v>-3201</v>
      </c>
      <c r="Z700" s="63" t="n">
        <v>-240</v>
      </c>
      <c r="AA700" s="54" t="n">
        <v>0</v>
      </c>
      <c r="AB700" s="53" t="n">
        <f aca="false">SUM(K700:Z700)</f>
        <v>121441.2319125</v>
      </c>
      <c r="AC700" s="54" t="n">
        <v>121085</v>
      </c>
      <c r="AD700" s="54" t="n">
        <v>21090</v>
      </c>
      <c r="AE700" s="54" t="n">
        <v>2</v>
      </c>
      <c r="AF700" s="54" t="n">
        <v>10483</v>
      </c>
      <c r="AG700" s="54" t="n">
        <v>424</v>
      </c>
      <c r="AH700" s="53" t="n">
        <f aca="false">SUM(AC700:AG700)</f>
        <v>153084</v>
      </c>
      <c r="AI700" s="55" t="n">
        <f aca="false">+AB700-L700-Q700</f>
        <v>83430.2319125</v>
      </c>
      <c r="AJ700" s="32" t="n">
        <f aca="false">L700+Q700</f>
        <v>38011</v>
      </c>
      <c r="AK700" s="56" t="s">
        <v>73</v>
      </c>
      <c r="AL700" s="56" t="n">
        <v>29067.1468566667</v>
      </c>
      <c r="AM700" s="64" t="n">
        <v>4468</v>
      </c>
      <c r="AN700" s="32" t="n">
        <f aca="false">+AJ700-AM700</f>
        <v>33543</v>
      </c>
      <c r="AO700" s="32" t="n">
        <f aca="false">AC700-AJ700</f>
        <v>83074</v>
      </c>
      <c r="AP700" s="2" t="n">
        <v>36123</v>
      </c>
      <c r="AQ700" s="56" t="s">
        <v>73</v>
      </c>
      <c r="AR700" s="56" t="s">
        <v>73</v>
      </c>
      <c r="AS700" s="56" t="s">
        <v>73</v>
      </c>
      <c r="AX700" s="32" t="n">
        <f aca="false">+M700</f>
        <v>13920.48</v>
      </c>
      <c r="AY700" s="32" t="n">
        <f aca="false">+N700</f>
        <v>0</v>
      </c>
      <c r="AZ700" s="32" t="n">
        <f aca="false">+R700</f>
        <v>1517.235</v>
      </c>
      <c r="BA700" s="32" t="n">
        <f aca="false">+'load Info'!S700</f>
        <v>0</v>
      </c>
      <c r="BB700" s="32" t="n">
        <f aca="false">+X700</f>
        <v>-494</v>
      </c>
      <c r="BE700" s="57" t="n">
        <f aca="false">IF(AX700&lt;0,AX700,0)</f>
        <v>0</v>
      </c>
      <c r="BF700" s="57" t="n">
        <f aca="false">IF(AY700&lt;0,AY700,0)</f>
        <v>0</v>
      </c>
      <c r="BG700" s="57" t="n">
        <f aca="false">IF(AZ700&lt;0,AZ700,0)</f>
        <v>0</v>
      </c>
      <c r="BH700" s="57" t="n">
        <f aca="false">IF(BA700&lt;0,BA700,0)</f>
        <v>0</v>
      </c>
      <c r="BI700" s="57" t="n">
        <f aca="false">IF(BB700&lt;0,BB700,0)</f>
        <v>-494</v>
      </c>
      <c r="BJ700" s="32" t="n">
        <f aca="false">SUM(BE700:BI700)</f>
        <v>-494</v>
      </c>
    </row>
    <row r="701" customFormat="false" ht="15" hidden="false" customHeight="false" outlineLevel="0" collapsed="false">
      <c r="B701" s="9" t="n">
        <f aca="false">+MONTH(D701)</f>
        <v>11</v>
      </c>
      <c r="D701" s="2" t="n">
        <v>36124</v>
      </c>
      <c r="E701" s="62" t="n">
        <v>16</v>
      </c>
      <c r="F701" s="62" t="n">
        <v>9</v>
      </c>
      <c r="G701" s="62" t="n">
        <v>37</v>
      </c>
      <c r="H701" s="62" t="n">
        <v>60</v>
      </c>
      <c r="I701" s="50" t="n">
        <f aca="false">AVERAGE(G701:H701)</f>
        <v>48.5</v>
      </c>
      <c r="J701" s="37" t="s">
        <v>72</v>
      </c>
      <c r="K701" s="5" t="n">
        <v>19993</v>
      </c>
      <c r="L701" s="54" t="n">
        <v>20567</v>
      </c>
      <c r="M701" s="54" t="n">
        <v>5285.48</v>
      </c>
      <c r="N701" s="54" t="n">
        <v>0</v>
      </c>
      <c r="O701" s="63"/>
      <c r="P701" s="5" t="n">
        <v>19797</v>
      </c>
      <c r="Q701" s="54" t="n">
        <v>14757</v>
      </c>
      <c r="R701" s="63" t="n">
        <v>1182.1175</v>
      </c>
      <c r="S701" s="54" t="n">
        <v>0</v>
      </c>
      <c r="T701" s="54"/>
      <c r="U701" s="54" t="n">
        <v>-89.34029375</v>
      </c>
      <c r="V701" s="5" t="n">
        <v>7830</v>
      </c>
      <c r="W701" s="54" t="n">
        <v>14400</v>
      </c>
      <c r="X701" s="54" t="n">
        <v>-490</v>
      </c>
      <c r="Y701" s="54" t="n">
        <v>0</v>
      </c>
      <c r="Z701" s="63" t="n">
        <v>-217</v>
      </c>
      <c r="AA701" s="54" t="n">
        <v>0</v>
      </c>
      <c r="AB701" s="53" t="n">
        <f aca="false">SUM(K701:Z701)</f>
        <v>103015.25720625</v>
      </c>
      <c r="AC701" s="54" t="n">
        <v>100032</v>
      </c>
      <c r="AD701" s="54" t="n">
        <v>7188</v>
      </c>
      <c r="AE701" s="54" t="n">
        <v>0</v>
      </c>
      <c r="AF701" s="54" t="n">
        <v>9314</v>
      </c>
      <c r="AG701" s="54" t="n">
        <v>372</v>
      </c>
      <c r="AH701" s="53" t="n">
        <f aca="false">SUM(AC701:AG701)</f>
        <v>116906</v>
      </c>
      <c r="AI701" s="55" t="n">
        <f aca="false">+AB701-L701-Q701</f>
        <v>67691.25720625</v>
      </c>
      <c r="AJ701" s="32" t="n">
        <f aca="false">L701+Q701</f>
        <v>35324</v>
      </c>
      <c r="AK701" s="56" t="s">
        <v>73</v>
      </c>
      <c r="AL701" s="56" t="n">
        <v>25315.2192966667</v>
      </c>
      <c r="AM701" s="64" t="n">
        <v>4468</v>
      </c>
      <c r="AN701" s="32" t="n">
        <f aca="false">+AJ701-AM701</f>
        <v>30856</v>
      </c>
      <c r="AO701" s="32" t="n">
        <f aca="false">AC701-AJ701</f>
        <v>64708</v>
      </c>
      <c r="AP701" s="2" t="n">
        <v>36124</v>
      </c>
      <c r="AQ701" s="56" t="s">
        <v>73</v>
      </c>
      <c r="AR701" s="56" t="s">
        <v>73</v>
      </c>
      <c r="AS701" s="56" t="s">
        <v>73</v>
      </c>
      <c r="AX701" s="32" t="n">
        <f aca="false">+M701</f>
        <v>5285.48</v>
      </c>
      <c r="AY701" s="32" t="n">
        <f aca="false">+N701</f>
        <v>0</v>
      </c>
      <c r="AZ701" s="32" t="n">
        <f aca="false">+R701</f>
        <v>1182.1175</v>
      </c>
      <c r="BA701" s="32" t="n">
        <f aca="false">+'load Info'!S701</f>
        <v>0</v>
      </c>
      <c r="BB701" s="32" t="n">
        <f aca="false">+X701</f>
        <v>-490</v>
      </c>
      <c r="BE701" s="57" t="n">
        <f aca="false">IF(AX701&lt;0,AX701,0)</f>
        <v>0</v>
      </c>
      <c r="BF701" s="57" t="n">
        <f aca="false">IF(AY701&lt;0,AY701,0)</f>
        <v>0</v>
      </c>
      <c r="BG701" s="57" t="n">
        <f aca="false">IF(AZ701&lt;0,AZ701,0)</f>
        <v>0</v>
      </c>
      <c r="BH701" s="57" t="n">
        <f aca="false">IF(BA701&lt;0,BA701,0)</f>
        <v>0</v>
      </c>
      <c r="BI701" s="57" t="n">
        <f aca="false">IF(BB701&lt;0,BB701,0)</f>
        <v>-490</v>
      </c>
      <c r="BJ701" s="32" t="n">
        <f aca="false">SUM(BE701:BI701)</f>
        <v>-490</v>
      </c>
    </row>
    <row r="702" customFormat="false" ht="15" hidden="false" customHeight="false" outlineLevel="0" collapsed="false">
      <c r="B702" s="9" t="n">
        <f aca="false">+MONTH(D702)</f>
        <v>11</v>
      </c>
      <c r="D702" s="2" t="n">
        <v>36125</v>
      </c>
      <c r="E702" s="62" t="n">
        <v>9</v>
      </c>
      <c r="F702" s="62" t="n">
        <v>9</v>
      </c>
      <c r="G702" s="62" t="n">
        <v>48</v>
      </c>
      <c r="H702" s="62" t="n">
        <v>64</v>
      </c>
      <c r="I702" s="50" t="n">
        <f aca="false">AVERAGE(G702:H702)</f>
        <v>56</v>
      </c>
      <c r="J702" s="37" t="s">
        <v>72</v>
      </c>
      <c r="K702" s="5" t="n">
        <v>19993</v>
      </c>
      <c r="L702" s="54" t="n">
        <v>20795</v>
      </c>
      <c r="M702" s="54" t="n">
        <v>-749.519999999997</v>
      </c>
      <c r="N702" s="54" t="n">
        <v>0</v>
      </c>
      <c r="O702" s="63"/>
      <c r="P702" s="5" t="n">
        <v>14226</v>
      </c>
      <c r="Q702" s="54" t="n">
        <v>14757</v>
      </c>
      <c r="R702" s="63" t="n">
        <v>-1516.505</v>
      </c>
      <c r="S702" s="54" t="n">
        <v>0</v>
      </c>
      <c r="T702" s="54"/>
      <c r="U702" s="54" t="n">
        <v>-68.6662375</v>
      </c>
      <c r="V702" s="5" t="n">
        <v>7830</v>
      </c>
      <c r="W702" s="54" t="n">
        <v>14400</v>
      </c>
      <c r="X702" s="54" t="n">
        <v>-490</v>
      </c>
      <c r="Y702" s="54" t="n">
        <v>0</v>
      </c>
      <c r="Z702" s="63" t="n">
        <v>-217</v>
      </c>
      <c r="AA702" s="54" t="n">
        <v>0</v>
      </c>
      <c r="AB702" s="53" t="n">
        <f aca="false">SUM(K702:Z702)</f>
        <v>88959.3087625</v>
      </c>
      <c r="AC702" s="54" t="n">
        <v>91470</v>
      </c>
      <c r="AD702" s="54" t="n">
        <v>0</v>
      </c>
      <c r="AE702" s="54" t="n">
        <v>27</v>
      </c>
      <c r="AF702" s="54" t="n">
        <v>8117</v>
      </c>
      <c r="AG702" s="54" t="n">
        <v>220</v>
      </c>
      <c r="AH702" s="53" t="n">
        <f aca="false">SUM(AC702:AG702)</f>
        <v>99834</v>
      </c>
      <c r="AI702" s="55" t="n">
        <f aca="false">+AB702-L702-Q702</f>
        <v>53407.3087625</v>
      </c>
      <c r="AJ702" s="32" t="n">
        <f aca="false">L702+Q702</f>
        <v>35552</v>
      </c>
      <c r="AK702" s="56" t="s">
        <v>73</v>
      </c>
      <c r="AL702" s="56" t="n">
        <v>20423.5112766667</v>
      </c>
      <c r="AM702" s="64" t="n">
        <v>4239</v>
      </c>
      <c r="AN702" s="32" t="n">
        <f aca="false">+AJ702-AM702</f>
        <v>31313</v>
      </c>
      <c r="AO702" s="32" t="n">
        <f aca="false">AC702-AJ702</f>
        <v>55918</v>
      </c>
      <c r="AP702" s="2" t="n">
        <v>36125</v>
      </c>
      <c r="AQ702" s="56" t="s">
        <v>73</v>
      </c>
      <c r="AR702" s="56" t="s">
        <v>73</v>
      </c>
      <c r="AS702" s="56" t="s">
        <v>73</v>
      </c>
      <c r="AX702" s="32" t="n">
        <f aca="false">+M702</f>
        <v>-749.519999999997</v>
      </c>
      <c r="AY702" s="32" t="n">
        <f aca="false">+N702</f>
        <v>0</v>
      </c>
      <c r="AZ702" s="32" t="n">
        <f aca="false">+R702</f>
        <v>-1516.505</v>
      </c>
      <c r="BA702" s="32" t="n">
        <f aca="false">+'load Info'!S702</f>
        <v>0</v>
      </c>
      <c r="BB702" s="32" t="n">
        <f aca="false">+X702</f>
        <v>-490</v>
      </c>
      <c r="BE702" s="57" t="n">
        <f aca="false">IF(AX702&lt;0,AX702,0)</f>
        <v>-749.519999999997</v>
      </c>
      <c r="BF702" s="57" t="n">
        <f aca="false">IF(AY702&lt;0,AY702,0)</f>
        <v>0</v>
      </c>
      <c r="BG702" s="57" t="n">
        <f aca="false">IF(AZ702&lt;0,AZ702,0)</f>
        <v>-1516.505</v>
      </c>
      <c r="BH702" s="57" t="n">
        <f aca="false">IF(BA702&lt;0,BA702,0)</f>
        <v>0</v>
      </c>
      <c r="BI702" s="57" t="n">
        <f aca="false">IF(BB702&lt;0,BB702,0)</f>
        <v>-490</v>
      </c>
      <c r="BJ702" s="32" t="n">
        <f aca="false">SUM(BE702:BI702)</f>
        <v>-2756.025</v>
      </c>
    </row>
    <row r="703" customFormat="false" ht="15" hidden="false" customHeight="false" outlineLevel="0" collapsed="false">
      <c r="B703" s="9" t="n">
        <f aca="false">+MONTH(D703)</f>
        <v>11</v>
      </c>
      <c r="D703" s="2" t="n">
        <v>36126</v>
      </c>
      <c r="E703" s="62" t="n">
        <v>13</v>
      </c>
      <c r="F703" s="62" t="n">
        <v>15</v>
      </c>
      <c r="G703" s="62" t="n">
        <v>42</v>
      </c>
      <c r="H703" s="62" t="n">
        <v>62</v>
      </c>
      <c r="I703" s="50" t="n">
        <f aca="false">AVERAGE(G703:H703)</f>
        <v>52</v>
      </c>
      <c r="J703" s="37" t="s">
        <v>72</v>
      </c>
      <c r="K703" s="5" t="n">
        <v>19993</v>
      </c>
      <c r="L703" s="54" t="n">
        <v>22458</v>
      </c>
      <c r="M703" s="54" t="n">
        <v>9733.48</v>
      </c>
      <c r="N703" s="54" t="n">
        <v>0</v>
      </c>
      <c r="O703" s="63"/>
      <c r="P703" s="5" t="n">
        <v>14226</v>
      </c>
      <c r="Q703" s="54" t="n">
        <v>14757</v>
      </c>
      <c r="R703" s="63" t="n">
        <v>7791.7075</v>
      </c>
      <c r="S703" s="54" t="n">
        <v>0</v>
      </c>
      <c r="T703" s="54"/>
      <c r="U703" s="54" t="n">
        <v>-91.93676875</v>
      </c>
      <c r="V703" s="5" t="n">
        <v>7830</v>
      </c>
      <c r="W703" s="54" t="n">
        <v>14400</v>
      </c>
      <c r="X703" s="54" t="n">
        <v>-490</v>
      </c>
      <c r="Y703" s="54" t="n">
        <v>0</v>
      </c>
      <c r="Z703" s="63" t="n">
        <v>-217</v>
      </c>
      <c r="AA703" s="54" t="n">
        <v>0</v>
      </c>
      <c r="AB703" s="53" t="n">
        <f aca="false">SUM(K703:Z703)</f>
        <v>110390.25073125</v>
      </c>
      <c r="AC703" s="54" t="n">
        <v>113157</v>
      </c>
      <c r="AD703" s="54" t="n">
        <v>0</v>
      </c>
      <c r="AE703" s="54" t="n">
        <v>9</v>
      </c>
      <c r="AF703" s="54" t="n">
        <v>9040</v>
      </c>
      <c r="AG703" s="54" t="n">
        <v>348</v>
      </c>
      <c r="AH703" s="53" t="n">
        <f aca="false">SUM(AC703:AG703)</f>
        <v>122554</v>
      </c>
      <c r="AI703" s="55" t="n">
        <f aca="false">+AB703-L703-Q703</f>
        <v>73175.25073125</v>
      </c>
      <c r="AJ703" s="32" t="n">
        <f aca="false">L703+Q703</f>
        <v>37215</v>
      </c>
      <c r="AK703" s="56" t="s">
        <v>73</v>
      </c>
      <c r="AL703" s="56" t="n">
        <v>25187.6597266667</v>
      </c>
      <c r="AM703" s="64" t="n">
        <v>5153</v>
      </c>
      <c r="AN703" s="32" t="n">
        <f aca="false">+AJ703-AM703</f>
        <v>32062</v>
      </c>
      <c r="AO703" s="32" t="n">
        <f aca="false">AC703-AJ703</f>
        <v>75942</v>
      </c>
      <c r="AP703" s="2" t="n">
        <v>36126</v>
      </c>
      <c r="AQ703" s="56" t="s">
        <v>73</v>
      </c>
      <c r="AR703" s="56" t="s">
        <v>73</v>
      </c>
      <c r="AS703" s="56" t="s">
        <v>73</v>
      </c>
      <c r="AX703" s="32" t="n">
        <f aca="false">+M703</f>
        <v>9733.48</v>
      </c>
      <c r="AY703" s="32" t="n">
        <f aca="false">+N703</f>
        <v>0</v>
      </c>
      <c r="AZ703" s="32" t="n">
        <f aca="false">+R703</f>
        <v>7791.7075</v>
      </c>
      <c r="BA703" s="32" t="n">
        <f aca="false">+'load Info'!S703</f>
        <v>0</v>
      </c>
      <c r="BB703" s="32" t="n">
        <f aca="false">+X703</f>
        <v>-490</v>
      </c>
      <c r="BE703" s="57" t="n">
        <f aca="false">IF(AX703&lt;0,AX703,0)</f>
        <v>0</v>
      </c>
      <c r="BF703" s="57" t="n">
        <f aca="false">IF(AY703&lt;0,AY703,0)</f>
        <v>0</v>
      </c>
      <c r="BG703" s="57" t="n">
        <f aca="false">IF(AZ703&lt;0,AZ703,0)</f>
        <v>0</v>
      </c>
      <c r="BH703" s="57" t="n">
        <f aca="false">IF(BA703&lt;0,BA703,0)</f>
        <v>0</v>
      </c>
      <c r="BI703" s="57" t="n">
        <f aca="false">IF(BB703&lt;0,BB703,0)</f>
        <v>-490</v>
      </c>
      <c r="BJ703" s="32" t="n">
        <f aca="false">SUM(BE703:BI703)</f>
        <v>-490</v>
      </c>
    </row>
    <row r="704" customFormat="false" ht="15" hidden="false" customHeight="false" outlineLevel="0" collapsed="false">
      <c r="B704" s="9" t="n">
        <f aca="false">+MONTH(D704)</f>
        <v>11</v>
      </c>
      <c r="D704" s="2" t="n">
        <v>36127</v>
      </c>
      <c r="E704" s="62" t="n">
        <v>12</v>
      </c>
      <c r="F704" s="62" t="n">
        <v>10</v>
      </c>
      <c r="G704" s="62" t="n">
        <v>37</v>
      </c>
      <c r="H704" s="62" t="n">
        <v>69</v>
      </c>
      <c r="I704" s="50" t="n">
        <f aca="false">AVERAGE(G704:H704)</f>
        <v>53</v>
      </c>
      <c r="J704" s="37" t="s">
        <v>72</v>
      </c>
      <c r="K704" s="5" t="n">
        <v>19993</v>
      </c>
      <c r="L704" s="54" t="n">
        <v>21773</v>
      </c>
      <c r="M704" s="54" t="n">
        <v>4957.48</v>
      </c>
      <c r="N704" s="54" t="n">
        <v>0</v>
      </c>
      <c r="O704" s="63"/>
      <c r="P704" s="5" t="n">
        <v>14226</v>
      </c>
      <c r="Q704" s="54" t="n">
        <v>14757</v>
      </c>
      <c r="R704" s="63" t="n">
        <v>2703.0175</v>
      </c>
      <c r="S704" s="54" t="n">
        <v>0</v>
      </c>
      <c r="T704" s="54"/>
      <c r="U704" s="54" t="n">
        <v>-79.21504375</v>
      </c>
      <c r="V704" s="5" t="n">
        <v>7830</v>
      </c>
      <c r="W704" s="54" t="n">
        <v>14400</v>
      </c>
      <c r="X704" s="54" t="n">
        <v>-490</v>
      </c>
      <c r="Y704" s="54" t="n">
        <v>0</v>
      </c>
      <c r="Z704" s="63" t="n">
        <v>-217</v>
      </c>
      <c r="AA704" s="54" t="n">
        <v>0</v>
      </c>
      <c r="AB704" s="53" t="n">
        <f aca="false">SUM(K704:Z704)</f>
        <v>99853.28245625</v>
      </c>
      <c r="AC704" s="54" t="n">
        <v>100013</v>
      </c>
      <c r="AD704" s="54" t="n">
        <v>0</v>
      </c>
      <c r="AE704" s="54" t="n">
        <v>19</v>
      </c>
      <c r="AF704" s="54" t="n">
        <v>7733</v>
      </c>
      <c r="AG704" s="54" t="n">
        <v>204</v>
      </c>
      <c r="AH704" s="53" t="n">
        <f aca="false">SUM(AC704:AG704)</f>
        <v>107969</v>
      </c>
      <c r="AI704" s="55" t="n">
        <f aca="false">+AB704-L704-Q704</f>
        <v>63323.28245625</v>
      </c>
      <c r="AJ704" s="32" t="n">
        <f aca="false">L704+Q704</f>
        <v>36530</v>
      </c>
      <c r="AK704" s="56" t="s">
        <v>73</v>
      </c>
      <c r="AL704" s="56" t="n">
        <v>26557.5343366667</v>
      </c>
      <c r="AM704" s="64" t="n">
        <v>4696</v>
      </c>
      <c r="AN704" s="32" t="n">
        <f aca="false">+AJ704-AM704</f>
        <v>31834</v>
      </c>
      <c r="AO704" s="32" t="n">
        <f aca="false">AC704-AJ704</f>
        <v>63483</v>
      </c>
      <c r="AP704" s="2" t="n">
        <v>36127</v>
      </c>
      <c r="AQ704" s="56" t="s">
        <v>73</v>
      </c>
      <c r="AR704" s="56" t="s">
        <v>73</v>
      </c>
      <c r="AS704" s="56" t="s">
        <v>73</v>
      </c>
      <c r="AX704" s="32" t="n">
        <f aca="false">+M704</f>
        <v>4957.48</v>
      </c>
      <c r="AY704" s="32" t="n">
        <f aca="false">+N704</f>
        <v>0</v>
      </c>
      <c r="AZ704" s="32" t="n">
        <f aca="false">+R704</f>
        <v>2703.0175</v>
      </c>
      <c r="BA704" s="32" t="n">
        <f aca="false">+'load Info'!S704</f>
        <v>0</v>
      </c>
      <c r="BB704" s="32" t="n">
        <f aca="false">+X704</f>
        <v>-490</v>
      </c>
      <c r="BE704" s="57" t="n">
        <f aca="false">IF(AX704&lt;0,AX704,0)</f>
        <v>0</v>
      </c>
      <c r="BF704" s="57" t="n">
        <f aca="false">IF(AY704&lt;0,AY704,0)</f>
        <v>0</v>
      </c>
      <c r="BG704" s="57" t="n">
        <f aca="false">IF(AZ704&lt;0,AZ704,0)</f>
        <v>0</v>
      </c>
      <c r="BH704" s="57" t="n">
        <f aca="false">IF(BA704&lt;0,BA704,0)</f>
        <v>0</v>
      </c>
      <c r="BI704" s="57" t="n">
        <f aca="false">IF(BB704&lt;0,BB704,0)</f>
        <v>-490</v>
      </c>
      <c r="BJ704" s="32" t="n">
        <f aca="false">SUM(BE704:BI704)</f>
        <v>-490</v>
      </c>
    </row>
    <row r="705" customFormat="false" ht="15" hidden="false" customHeight="false" outlineLevel="0" collapsed="false">
      <c r="B705" s="9" t="n">
        <f aca="false">+MONTH(D705)</f>
        <v>11</v>
      </c>
      <c r="D705" s="2" t="n">
        <v>36128</v>
      </c>
      <c r="E705" s="62" t="n">
        <v>7</v>
      </c>
      <c r="F705" s="62" t="n">
        <v>7</v>
      </c>
      <c r="G705" s="62" t="n">
        <v>42</v>
      </c>
      <c r="H705" s="62" t="n">
        <v>74</v>
      </c>
      <c r="I705" s="50" t="n">
        <f aca="false">AVERAGE(G705:H705)</f>
        <v>58</v>
      </c>
      <c r="J705" s="37" t="s">
        <v>72</v>
      </c>
      <c r="K705" s="5" t="n">
        <v>19993</v>
      </c>
      <c r="L705" s="54" t="n">
        <v>21773</v>
      </c>
      <c r="M705" s="54" t="n">
        <v>3438.48</v>
      </c>
      <c r="N705" s="54" t="n">
        <v>0</v>
      </c>
      <c r="O705" s="63"/>
      <c r="P705" s="5" t="n">
        <v>14226</v>
      </c>
      <c r="Q705" s="54" t="n">
        <v>14757</v>
      </c>
      <c r="R705" s="63" t="n">
        <v>846.387499999997</v>
      </c>
      <c r="S705" s="54" t="n">
        <v>0</v>
      </c>
      <c r="T705" s="54"/>
      <c r="U705" s="54" t="n">
        <v>-74.57346875</v>
      </c>
      <c r="V705" s="5" t="n">
        <v>7830</v>
      </c>
      <c r="W705" s="54" t="n">
        <v>14400</v>
      </c>
      <c r="X705" s="54" t="n">
        <v>-490</v>
      </c>
      <c r="Y705" s="54" t="n">
        <v>0</v>
      </c>
      <c r="Z705" s="63" t="n">
        <v>-217</v>
      </c>
      <c r="AA705" s="54" t="n">
        <v>0</v>
      </c>
      <c r="AB705" s="53" t="n">
        <f aca="false">SUM(K705:Z705)</f>
        <v>96482.29403125</v>
      </c>
      <c r="AC705" s="54" t="n">
        <v>91418</v>
      </c>
      <c r="AD705" s="54" t="n">
        <v>0</v>
      </c>
      <c r="AE705" s="54" t="n">
        <v>28</v>
      </c>
      <c r="AF705" s="54" t="n">
        <v>6727</v>
      </c>
      <c r="AG705" s="54" t="n">
        <v>185</v>
      </c>
      <c r="AH705" s="53" t="n">
        <f aca="false">SUM(AC705:AG705)</f>
        <v>98358</v>
      </c>
      <c r="AI705" s="55" t="n">
        <f aca="false">+AB705-L705-Q705</f>
        <v>59952.29403125</v>
      </c>
      <c r="AJ705" s="32" t="n">
        <f aca="false">L705+Q705</f>
        <v>36530</v>
      </c>
      <c r="AK705" s="56" t="s">
        <v>73</v>
      </c>
      <c r="AL705" s="56" t="n">
        <v>27436.2400866667</v>
      </c>
      <c r="AM705" s="64" t="n">
        <v>4696</v>
      </c>
      <c r="AN705" s="32" t="n">
        <f aca="false">+AJ705-AM705</f>
        <v>31834</v>
      </c>
      <c r="AO705" s="32" t="n">
        <f aca="false">AC705-AJ705</f>
        <v>54888</v>
      </c>
      <c r="AP705" s="2" t="n">
        <v>36128</v>
      </c>
      <c r="AQ705" s="56" t="s">
        <v>73</v>
      </c>
      <c r="AR705" s="56" t="s">
        <v>73</v>
      </c>
      <c r="AS705" s="56" t="s">
        <v>73</v>
      </c>
      <c r="AX705" s="32" t="n">
        <f aca="false">+M705</f>
        <v>3438.48</v>
      </c>
      <c r="AY705" s="32" t="n">
        <f aca="false">+N705</f>
        <v>0</v>
      </c>
      <c r="AZ705" s="32" t="n">
        <f aca="false">+R705</f>
        <v>846.387499999997</v>
      </c>
      <c r="BA705" s="32" t="n">
        <f aca="false">+'load Info'!S705</f>
        <v>0</v>
      </c>
      <c r="BB705" s="32" t="n">
        <f aca="false">+X705</f>
        <v>-490</v>
      </c>
      <c r="BE705" s="57" t="n">
        <f aca="false">IF(AX705&lt;0,AX705,0)</f>
        <v>0</v>
      </c>
      <c r="BF705" s="57" t="n">
        <f aca="false">IF(AY705&lt;0,AY705,0)</f>
        <v>0</v>
      </c>
      <c r="BG705" s="57" t="n">
        <f aca="false">IF(AZ705&lt;0,AZ705,0)</f>
        <v>0</v>
      </c>
      <c r="BH705" s="57" t="n">
        <f aca="false">IF(BA705&lt;0,BA705,0)</f>
        <v>0</v>
      </c>
      <c r="BI705" s="57" t="n">
        <f aca="false">IF(BB705&lt;0,BB705,0)</f>
        <v>-490</v>
      </c>
      <c r="BJ705" s="32" t="n">
        <f aca="false">SUM(BE705:BI705)</f>
        <v>-490</v>
      </c>
    </row>
    <row r="706" customFormat="false" ht="15" hidden="false" customHeight="false" outlineLevel="0" collapsed="false">
      <c r="B706" s="9" t="n">
        <f aca="false">+MONTH(D706)</f>
        <v>11</v>
      </c>
      <c r="D706" s="2" t="n">
        <v>36129</v>
      </c>
      <c r="E706" s="62" t="n">
        <v>4</v>
      </c>
      <c r="F706" s="62" t="n">
        <v>0</v>
      </c>
      <c r="G706" s="62" t="n">
        <v>46</v>
      </c>
      <c r="H706" s="62" t="n">
        <v>75</v>
      </c>
      <c r="I706" s="50" t="n">
        <f aca="false">AVERAGE(G706:H706)</f>
        <v>60.5</v>
      </c>
      <c r="J706" s="37" t="s">
        <v>72</v>
      </c>
      <c r="K706" s="5" t="n">
        <v>19993</v>
      </c>
      <c r="L706" s="54" t="n">
        <v>22193</v>
      </c>
      <c r="M706" s="54" t="n">
        <v>-1681.52</v>
      </c>
      <c r="N706" s="54" t="n">
        <v>0</v>
      </c>
      <c r="O706" s="63"/>
      <c r="P706" s="5" t="n">
        <v>14226</v>
      </c>
      <c r="Q706" s="54" t="n">
        <v>14757</v>
      </c>
      <c r="R706" s="63" t="n">
        <v>-27648.6725</v>
      </c>
      <c r="S706" s="54" t="n">
        <v>0</v>
      </c>
      <c r="T706" s="54"/>
      <c r="U706" s="54" t="n">
        <v>-3.33581875</v>
      </c>
      <c r="V706" s="5" t="n">
        <v>7830</v>
      </c>
      <c r="W706" s="54" t="n">
        <v>11199</v>
      </c>
      <c r="X706" s="54" t="n">
        <v>-490</v>
      </c>
      <c r="Y706" s="54" t="n">
        <v>-3201</v>
      </c>
      <c r="Z706" s="63" t="n">
        <v>-153</v>
      </c>
      <c r="AA706" s="54" t="n">
        <v>0</v>
      </c>
      <c r="AB706" s="53" t="n">
        <f aca="false">SUM(K706:Z706)</f>
        <v>57020.47168125</v>
      </c>
      <c r="AC706" s="54" t="n">
        <v>70582</v>
      </c>
      <c r="AD706" s="54" t="n">
        <v>0</v>
      </c>
      <c r="AE706" s="54" t="n">
        <v>15</v>
      </c>
      <c r="AF706" s="54" t="n">
        <v>5209</v>
      </c>
      <c r="AG706" s="54" t="n">
        <v>177</v>
      </c>
      <c r="AH706" s="53" t="n">
        <f aca="false">SUM(AC706:AG706)</f>
        <v>75983</v>
      </c>
      <c r="AI706" s="55" t="n">
        <f aca="false">+AB706-L706-Q706</f>
        <v>20070.47168125</v>
      </c>
      <c r="AJ706" s="32" t="n">
        <f aca="false">L706+Q706</f>
        <v>36950</v>
      </c>
      <c r="AK706" s="56" t="s">
        <v>73</v>
      </c>
      <c r="AL706" s="56" t="n">
        <v>25823.5621766667</v>
      </c>
      <c r="AM706" s="64" t="n">
        <v>4696</v>
      </c>
      <c r="AN706" s="32" t="n">
        <f aca="false">+AJ706-AM706</f>
        <v>32254</v>
      </c>
      <c r="AO706" s="32" t="n">
        <f aca="false">AC706-AJ706</f>
        <v>33632</v>
      </c>
      <c r="AP706" s="2" t="n">
        <v>36129</v>
      </c>
      <c r="AQ706" s="56" t="s">
        <v>73</v>
      </c>
      <c r="AR706" s="56" t="s">
        <v>73</v>
      </c>
      <c r="AS706" s="56" t="s">
        <v>73</v>
      </c>
      <c r="AX706" s="32" t="n">
        <f aca="false">+M706</f>
        <v>-1681.52</v>
      </c>
      <c r="AY706" s="32" t="n">
        <f aca="false">+N706</f>
        <v>0</v>
      </c>
      <c r="AZ706" s="32" t="n">
        <f aca="false">+R706</f>
        <v>-27648.6725</v>
      </c>
      <c r="BA706" s="32" t="n">
        <f aca="false">+'load Info'!S706</f>
        <v>0</v>
      </c>
      <c r="BB706" s="32" t="n">
        <f aca="false">+X706</f>
        <v>-490</v>
      </c>
      <c r="BE706" s="57" t="n">
        <f aca="false">IF(AX706&lt;0,AX706,0)</f>
        <v>-1681.52</v>
      </c>
      <c r="BF706" s="57" t="n">
        <f aca="false">IF(AY706&lt;0,AY706,0)</f>
        <v>0</v>
      </c>
      <c r="BG706" s="57" t="n">
        <f aca="false">IF(AZ706&lt;0,AZ706,0)</f>
        <v>-27648.6725</v>
      </c>
      <c r="BH706" s="57" t="n">
        <f aca="false">IF(BA706&lt;0,BA706,0)</f>
        <v>0</v>
      </c>
      <c r="BI706" s="57" t="n">
        <f aca="false">IF(BB706&lt;0,BB706,0)</f>
        <v>-490</v>
      </c>
      <c r="BJ706" s="32" t="n">
        <f aca="false">SUM(BE706:BI706)</f>
        <v>-29820.1925</v>
      </c>
    </row>
    <row r="707" customFormat="false" ht="15" hidden="false" customHeight="false" outlineLevel="0" collapsed="false">
      <c r="B707" s="9" t="n">
        <f aca="false">+MONTH(D707)</f>
        <v>12</v>
      </c>
      <c r="D707" s="2" t="n">
        <v>36130</v>
      </c>
      <c r="E707" s="62" t="n">
        <v>6</v>
      </c>
      <c r="F707" s="62" t="n">
        <v>11</v>
      </c>
      <c r="G707" s="62" t="n">
        <v>45</v>
      </c>
      <c r="H707" s="62" t="n">
        <v>73</v>
      </c>
      <c r="I707" s="50" t="n">
        <f aca="false">AVERAGE(G707:H707)</f>
        <v>59</v>
      </c>
      <c r="J707" s="37" t="s">
        <v>72</v>
      </c>
      <c r="K707" s="5" t="n">
        <v>23401</v>
      </c>
      <c r="L707" s="54" t="n">
        <v>28321</v>
      </c>
      <c r="M707" s="54" t="n">
        <v>22334</v>
      </c>
      <c r="N707" s="54" t="n">
        <v>0</v>
      </c>
      <c r="O707" s="63"/>
      <c r="P707" s="5" t="n">
        <v>10142</v>
      </c>
      <c r="Q707" s="54" t="n">
        <v>14846</v>
      </c>
      <c r="R707" s="63" t="n">
        <v>-16419.6325</v>
      </c>
      <c r="S707" s="54" t="n">
        <v>0</v>
      </c>
      <c r="T707" s="54"/>
      <c r="U707" s="54" t="n">
        <v>-21.42091875</v>
      </c>
      <c r="V707" s="5" t="n">
        <v>14400</v>
      </c>
      <c r="W707" s="54" t="n">
        <v>0</v>
      </c>
      <c r="X707" s="54" t="n">
        <v>0</v>
      </c>
      <c r="Y707" s="54" t="n">
        <v>0</v>
      </c>
      <c r="Z707" s="63" t="n">
        <v>-144</v>
      </c>
      <c r="AA707" s="54" t="n">
        <v>0</v>
      </c>
      <c r="AB707" s="53" t="n">
        <f aca="false">SUM(K707:Z707)</f>
        <v>96858.94658125</v>
      </c>
      <c r="AC707" s="54" t="n">
        <v>95264</v>
      </c>
      <c r="AD707" s="54" t="n">
        <v>0</v>
      </c>
      <c r="AE707" s="54" t="n">
        <v>0</v>
      </c>
      <c r="AF707" s="54" t="n">
        <v>8045</v>
      </c>
      <c r="AG707" s="54" t="n">
        <v>317</v>
      </c>
      <c r="AH707" s="53" t="n">
        <f aca="false">SUM(AC707:AG707)</f>
        <v>103626</v>
      </c>
      <c r="AI707" s="55" t="n">
        <f aca="false">+AB707-L707-Q707</f>
        <v>53691.94658125</v>
      </c>
      <c r="AJ707" s="32" t="n">
        <f aca="false">L707+Q707</f>
        <v>43167</v>
      </c>
      <c r="AK707" s="56" t="s">
        <v>73</v>
      </c>
      <c r="AL707" s="56" t="n">
        <v>26960.47103</v>
      </c>
      <c r="AM707" s="64" t="n">
        <v>5288</v>
      </c>
      <c r="AN707" s="32" t="n">
        <f aca="false">+AJ707-AM707</f>
        <v>37879</v>
      </c>
      <c r="AO707" s="32" t="n">
        <f aca="false">AC707-AJ707</f>
        <v>52097</v>
      </c>
      <c r="AP707" s="2" t="n">
        <v>36130</v>
      </c>
      <c r="AQ707" s="56" t="s">
        <v>73</v>
      </c>
      <c r="AR707" s="56" t="s">
        <v>73</v>
      </c>
      <c r="AS707" s="56" t="s">
        <v>73</v>
      </c>
      <c r="AX707" s="32" t="n">
        <f aca="false">+M707</f>
        <v>22334</v>
      </c>
      <c r="AY707" s="32" t="n">
        <f aca="false">+N707</f>
        <v>0</v>
      </c>
      <c r="AZ707" s="32" t="n">
        <f aca="false">+R707</f>
        <v>-16419.6325</v>
      </c>
      <c r="BA707" s="32" t="n">
        <f aca="false">+'load Info'!S707</f>
        <v>0</v>
      </c>
      <c r="BB707" s="32" t="n">
        <f aca="false">+X707</f>
        <v>0</v>
      </c>
      <c r="BE707" s="57" t="n">
        <f aca="false">IF(AX707&lt;0,AX707,0)</f>
        <v>0</v>
      </c>
      <c r="BF707" s="57" t="n">
        <f aca="false">IF(AY707&lt;0,AY707,0)</f>
        <v>0</v>
      </c>
      <c r="BG707" s="57" t="n">
        <f aca="false">IF(AZ707&lt;0,AZ707,0)</f>
        <v>-16419.6325</v>
      </c>
      <c r="BH707" s="57" t="n">
        <f aca="false">IF(BA707&lt;0,BA707,0)</f>
        <v>0</v>
      </c>
      <c r="BI707" s="57" t="n">
        <f aca="false">IF(BB707&lt;0,BB707,0)</f>
        <v>0</v>
      </c>
      <c r="BJ707" s="32" t="n">
        <f aca="false">SUM(BE707:BI707)</f>
        <v>-16419.6325</v>
      </c>
    </row>
    <row r="708" customFormat="false" ht="15" hidden="false" customHeight="false" outlineLevel="0" collapsed="false">
      <c r="B708" s="9" t="n">
        <f aca="false">+MONTH(D708)</f>
        <v>12</v>
      </c>
      <c r="D708" s="2" t="n">
        <v>36131</v>
      </c>
      <c r="E708" s="62" t="n">
        <v>10</v>
      </c>
      <c r="F708" s="62" t="n">
        <v>8</v>
      </c>
      <c r="G708" s="62" t="n">
        <v>39</v>
      </c>
      <c r="H708" s="62" t="n">
        <v>71</v>
      </c>
      <c r="I708" s="50" t="n">
        <f aca="false">AVERAGE(G708:H708)</f>
        <v>55</v>
      </c>
      <c r="J708" s="37" t="s">
        <v>72</v>
      </c>
      <c r="K708" s="5" t="n">
        <v>23401</v>
      </c>
      <c r="L708" s="54" t="n">
        <v>28972</v>
      </c>
      <c r="M708" s="54" t="n">
        <v>3986</v>
      </c>
      <c r="N708" s="54" t="n">
        <v>0</v>
      </c>
      <c r="O708" s="63"/>
      <c r="P708" s="5" t="n">
        <v>10142</v>
      </c>
      <c r="Q708" s="54" t="n">
        <v>15846</v>
      </c>
      <c r="R708" s="63" t="n">
        <v>1243.91</v>
      </c>
      <c r="S708" s="54" t="n">
        <v>0</v>
      </c>
      <c r="T708" s="54"/>
      <c r="U708" s="54" t="n">
        <v>-68.079775</v>
      </c>
      <c r="V708" s="5" t="n">
        <v>14400</v>
      </c>
      <c r="W708" s="54" t="n">
        <v>0</v>
      </c>
      <c r="X708" s="54" t="n">
        <v>0</v>
      </c>
      <c r="Y708" s="54" t="n">
        <v>0</v>
      </c>
      <c r="Z708" s="63" t="n">
        <v>-144</v>
      </c>
      <c r="AA708" s="54" t="n">
        <v>0</v>
      </c>
      <c r="AB708" s="53" t="n">
        <f aca="false">SUM(K708:Z708)</f>
        <v>97778.830225</v>
      </c>
      <c r="AC708" s="54" t="n">
        <v>95752</v>
      </c>
      <c r="AD708" s="54" t="n">
        <v>14</v>
      </c>
      <c r="AE708" s="54" t="n">
        <v>38699</v>
      </c>
      <c r="AF708" s="54" t="n">
        <v>8535</v>
      </c>
      <c r="AG708" s="54" t="n">
        <v>372</v>
      </c>
      <c r="AH708" s="53" t="n">
        <f aca="false">SUM(AC708:AG708)</f>
        <v>143372</v>
      </c>
      <c r="AI708" s="55" t="n">
        <f aca="false">+AB708-L708-Q708</f>
        <v>52960.830225</v>
      </c>
      <c r="AJ708" s="32" t="n">
        <f aca="false">L708+Q708</f>
        <v>44818</v>
      </c>
      <c r="AK708" s="56" t="s">
        <v>73</v>
      </c>
      <c r="AL708" s="56" t="n">
        <v>27261.53309</v>
      </c>
      <c r="AM708" s="64" t="n">
        <v>3696</v>
      </c>
      <c r="AN708" s="32" t="n">
        <f aca="false">+AJ708-AM708</f>
        <v>41122</v>
      </c>
      <c r="AO708" s="32" t="n">
        <f aca="false">AC708-AJ708</f>
        <v>50934</v>
      </c>
      <c r="AP708" s="2" t="n">
        <v>36131</v>
      </c>
      <c r="AQ708" s="56" t="s">
        <v>73</v>
      </c>
      <c r="AR708" s="56" t="s">
        <v>73</v>
      </c>
      <c r="AS708" s="56" t="s">
        <v>73</v>
      </c>
      <c r="AX708" s="32" t="n">
        <f aca="false">+M708</f>
        <v>3986</v>
      </c>
      <c r="AY708" s="32" t="n">
        <f aca="false">+N708</f>
        <v>0</v>
      </c>
      <c r="AZ708" s="32" t="n">
        <f aca="false">+R708</f>
        <v>1243.91</v>
      </c>
      <c r="BA708" s="32" t="n">
        <f aca="false">+'load Info'!S708</f>
        <v>0</v>
      </c>
      <c r="BB708" s="32" t="n">
        <f aca="false">+X708</f>
        <v>0</v>
      </c>
      <c r="BE708" s="57" t="n">
        <f aca="false">IF(AX708&lt;0,AX708,0)</f>
        <v>0</v>
      </c>
      <c r="BF708" s="57" t="n">
        <f aca="false">IF(AY708&lt;0,AY708,0)</f>
        <v>0</v>
      </c>
      <c r="BG708" s="57" t="n">
        <f aca="false">IF(AZ708&lt;0,AZ708,0)</f>
        <v>0</v>
      </c>
      <c r="BH708" s="57" t="n">
        <f aca="false">IF(BA708&lt;0,BA708,0)</f>
        <v>0</v>
      </c>
      <c r="BI708" s="57" t="n">
        <f aca="false">IF(BB708&lt;0,BB708,0)</f>
        <v>0</v>
      </c>
      <c r="BJ708" s="32" t="n">
        <f aca="false">SUM(BE708:BI708)</f>
        <v>0</v>
      </c>
    </row>
    <row r="709" customFormat="false" ht="15" hidden="false" customHeight="false" outlineLevel="0" collapsed="false">
      <c r="B709" s="9" t="n">
        <f aca="false">+MONTH(D709)</f>
        <v>12</v>
      </c>
      <c r="D709" s="2" t="n">
        <v>36132</v>
      </c>
      <c r="E709" s="62" t="n">
        <v>8</v>
      </c>
      <c r="F709" s="62" t="n">
        <v>4</v>
      </c>
      <c r="G709" s="62" t="n">
        <v>45</v>
      </c>
      <c r="H709" s="62" t="n">
        <v>69</v>
      </c>
      <c r="I709" s="50" t="n">
        <f aca="false">AVERAGE(G709:H709)</f>
        <v>57</v>
      </c>
      <c r="J709" s="37" t="s">
        <v>72</v>
      </c>
      <c r="K709" s="5" t="n">
        <v>23401</v>
      </c>
      <c r="L709" s="54" t="n">
        <v>24735</v>
      </c>
      <c r="M709" s="54" t="n">
        <v>-229</v>
      </c>
      <c r="N709" s="54" t="n">
        <v>0</v>
      </c>
      <c r="O709" s="63"/>
      <c r="P709" s="5" t="n">
        <v>10142</v>
      </c>
      <c r="Q709" s="54" t="n">
        <v>17216</v>
      </c>
      <c r="R709" s="63" t="n">
        <v>-1892.495</v>
      </c>
      <c r="S709" s="54" t="n">
        <v>0</v>
      </c>
      <c r="T709" s="54"/>
      <c r="U709" s="54" t="n">
        <v>-63.6637625</v>
      </c>
      <c r="V709" s="5" t="n">
        <v>0</v>
      </c>
      <c r="W709" s="54" t="n">
        <v>11199</v>
      </c>
      <c r="X709" s="54" t="n">
        <v>0</v>
      </c>
      <c r="Y709" s="54" t="n">
        <v>-3201</v>
      </c>
      <c r="Z709" s="63" t="n">
        <v>-80</v>
      </c>
      <c r="AA709" s="54" t="n">
        <v>0</v>
      </c>
      <c r="AB709" s="53" t="n">
        <f aca="false">SUM(K709:Z709)</f>
        <v>81226.8412375</v>
      </c>
      <c r="AC709" s="54" t="n">
        <v>84799</v>
      </c>
      <c r="AD709" s="54" t="n">
        <v>0</v>
      </c>
      <c r="AE709" s="54" t="n">
        <v>36884</v>
      </c>
      <c r="AF709" s="54" t="n">
        <v>6440</v>
      </c>
      <c r="AG709" s="54" t="n">
        <v>166</v>
      </c>
      <c r="AH709" s="53" t="n">
        <f aca="false">SUM(AC709:AG709)</f>
        <v>128289</v>
      </c>
      <c r="AI709" s="55" t="n">
        <f aca="false">+AB709-L709-Q709</f>
        <v>39275.8412375</v>
      </c>
      <c r="AJ709" s="32" t="n">
        <f aca="false">L709+Q709</f>
        <v>41951</v>
      </c>
      <c r="AK709" s="56" t="s">
        <v>73</v>
      </c>
      <c r="AL709" s="56" t="n">
        <v>26545.81554</v>
      </c>
      <c r="AM709" s="64" t="n">
        <v>2900</v>
      </c>
      <c r="AN709" s="32" t="n">
        <f aca="false">+AJ709-AM709</f>
        <v>39051</v>
      </c>
      <c r="AO709" s="32" t="n">
        <f aca="false">AC709-AJ709</f>
        <v>42848</v>
      </c>
      <c r="AP709" s="2" t="n">
        <v>36132</v>
      </c>
      <c r="AQ709" s="56" t="s">
        <v>73</v>
      </c>
      <c r="AR709" s="56" t="s">
        <v>73</v>
      </c>
      <c r="AS709" s="56" t="s">
        <v>73</v>
      </c>
      <c r="AX709" s="32" t="n">
        <f aca="false">+M709</f>
        <v>-229</v>
      </c>
      <c r="AY709" s="32" t="n">
        <f aca="false">+N709</f>
        <v>0</v>
      </c>
      <c r="AZ709" s="32" t="n">
        <f aca="false">+R709</f>
        <v>-1892.495</v>
      </c>
      <c r="BA709" s="32" t="n">
        <f aca="false">+'load Info'!S709</f>
        <v>0</v>
      </c>
      <c r="BB709" s="32" t="n">
        <f aca="false">+X709</f>
        <v>0</v>
      </c>
      <c r="BE709" s="57" t="n">
        <f aca="false">IF(AX709&lt;0,AX709,0)</f>
        <v>-229</v>
      </c>
      <c r="BF709" s="57" t="n">
        <f aca="false">IF(AY709&lt;0,AY709,0)</f>
        <v>0</v>
      </c>
      <c r="BG709" s="57" t="n">
        <f aca="false">IF(AZ709&lt;0,AZ709,0)</f>
        <v>-1892.495</v>
      </c>
      <c r="BH709" s="57" t="n">
        <f aca="false">IF(BA709&lt;0,BA709,0)</f>
        <v>0</v>
      </c>
      <c r="BI709" s="57" t="n">
        <f aca="false">IF(BB709&lt;0,BB709,0)</f>
        <v>0</v>
      </c>
      <c r="BJ709" s="32" t="n">
        <f aca="false">SUM(BE709:BI709)</f>
        <v>-2121.495</v>
      </c>
    </row>
    <row r="710" customFormat="false" ht="15" hidden="false" customHeight="false" outlineLevel="0" collapsed="false">
      <c r="B710" s="9" t="n">
        <f aca="false">+MONTH(D710)</f>
        <v>12</v>
      </c>
      <c r="D710" s="2" t="n">
        <v>36133</v>
      </c>
      <c r="E710" s="62" t="n">
        <v>1</v>
      </c>
      <c r="F710" s="62" t="n">
        <v>2</v>
      </c>
      <c r="G710" s="62" t="n">
        <v>53</v>
      </c>
      <c r="H710" s="62" t="n">
        <v>75</v>
      </c>
      <c r="I710" s="50" t="n">
        <f aca="false">AVERAGE(G710:H710)</f>
        <v>64</v>
      </c>
      <c r="J710" s="37" t="s">
        <v>72</v>
      </c>
      <c r="K710" s="5" t="n">
        <v>23401</v>
      </c>
      <c r="L710" s="54" t="n">
        <v>23191</v>
      </c>
      <c r="M710" s="54" t="n">
        <v>-2674</v>
      </c>
      <c r="N710" s="54" t="n">
        <v>0</v>
      </c>
      <c r="O710" s="63"/>
      <c r="P710" s="5" t="n">
        <v>10142</v>
      </c>
      <c r="Q710" s="54" t="n">
        <v>15806</v>
      </c>
      <c r="R710" s="63" t="n">
        <v>-14736.04</v>
      </c>
      <c r="S710" s="54" t="n">
        <v>0</v>
      </c>
      <c r="T710" s="54"/>
      <c r="U710" s="54" t="n">
        <v>-28.0299</v>
      </c>
      <c r="V710" s="5" t="n">
        <v>0</v>
      </c>
      <c r="W710" s="54" t="n">
        <v>11199</v>
      </c>
      <c r="X710" s="54" t="n">
        <v>0</v>
      </c>
      <c r="Y710" s="54" t="n">
        <v>-3201</v>
      </c>
      <c r="Z710" s="63" t="n">
        <v>-80</v>
      </c>
      <c r="AA710" s="54" t="n">
        <v>0</v>
      </c>
      <c r="AB710" s="53" t="n">
        <f aca="false">SUM(K710:Z710)</f>
        <v>63019.9301</v>
      </c>
      <c r="AC710" s="54" t="n">
        <v>70412</v>
      </c>
      <c r="AD710" s="54" t="n">
        <v>0</v>
      </c>
      <c r="AE710" s="54" t="n">
        <v>34718</v>
      </c>
      <c r="AF710" s="54" t="n">
        <v>4540</v>
      </c>
      <c r="AG710" s="54" t="n">
        <v>79</v>
      </c>
      <c r="AH710" s="53" t="n">
        <f aca="false">SUM(AC710:AG710)</f>
        <v>109749</v>
      </c>
      <c r="AI710" s="55" t="n">
        <f aca="false">+AB710-L710-Q710</f>
        <v>24022.9301</v>
      </c>
      <c r="AJ710" s="32" t="n">
        <f aca="false">L710+Q710</f>
        <v>38997</v>
      </c>
      <c r="AK710" s="56" t="s">
        <v>73</v>
      </c>
      <c r="AL710" s="56" t="n">
        <v>25196.79742</v>
      </c>
      <c r="AM710" s="64" t="n">
        <v>2635</v>
      </c>
      <c r="AN710" s="32" t="n">
        <f aca="false">+AJ710-AM710</f>
        <v>36362</v>
      </c>
      <c r="AO710" s="32" t="n">
        <f aca="false">AC710-AJ710</f>
        <v>31415</v>
      </c>
      <c r="AP710" s="2" t="n">
        <v>36133</v>
      </c>
      <c r="AQ710" s="56" t="s">
        <v>73</v>
      </c>
      <c r="AR710" s="56" t="s">
        <v>73</v>
      </c>
      <c r="AS710" s="56" t="s">
        <v>73</v>
      </c>
      <c r="AX710" s="32" t="n">
        <f aca="false">+M710</f>
        <v>-2674</v>
      </c>
      <c r="AY710" s="32" t="n">
        <f aca="false">+N710</f>
        <v>0</v>
      </c>
      <c r="AZ710" s="32" t="n">
        <f aca="false">+R710</f>
        <v>-14736.04</v>
      </c>
      <c r="BA710" s="32" t="n">
        <f aca="false">+'load Info'!S710</f>
        <v>0</v>
      </c>
      <c r="BB710" s="32" t="n">
        <f aca="false">+X710</f>
        <v>0</v>
      </c>
      <c r="BE710" s="57" t="n">
        <f aca="false">IF(AX710&lt;0,AX710,0)</f>
        <v>-2674</v>
      </c>
      <c r="BF710" s="57" t="n">
        <f aca="false">IF(AY710&lt;0,AY710,0)</f>
        <v>0</v>
      </c>
      <c r="BG710" s="57" t="n">
        <f aca="false">IF(AZ710&lt;0,AZ710,0)</f>
        <v>-14736.04</v>
      </c>
      <c r="BH710" s="57" t="n">
        <f aca="false">IF(BA710&lt;0,BA710,0)</f>
        <v>0</v>
      </c>
      <c r="BI710" s="57" t="n">
        <f aca="false">IF(BB710&lt;0,BB710,0)</f>
        <v>0</v>
      </c>
      <c r="BJ710" s="32" t="n">
        <f aca="false">SUM(BE710:BI710)</f>
        <v>-17410.04</v>
      </c>
    </row>
    <row r="711" customFormat="false" ht="15" hidden="false" customHeight="false" outlineLevel="0" collapsed="false">
      <c r="B711" s="9" t="n">
        <f aca="false">+MONTH(D711)</f>
        <v>12</v>
      </c>
      <c r="D711" s="2" t="n">
        <v>36134</v>
      </c>
      <c r="E711" s="62" t="n">
        <v>1</v>
      </c>
      <c r="F711" s="62" t="n">
        <v>0</v>
      </c>
      <c r="G711" s="62" t="n">
        <v>53</v>
      </c>
      <c r="H711" s="62" t="n">
        <v>75</v>
      </c>
      <c r="I711" s="50" t="n">
        <f aca="false">AVERAGE(G711:H711)</f>
        <v>64</v>
      </c>
      <c r="J711" s="37" t="s">
        <v>72</v>
      </c>
      <c r="K711" s="5" t="n">
        <v>23401</v>
      </c>
      <c r="L711" s="54" t="n">
        <v>23191</v>
      </c>
      <c r="M711" s="54" t="n">
        <v>-3897</v>
      </c>
      <c r="N711" s="54" t="n">
        <v>0</v>
      </c>
      <c r="O711" s="63"/>
      <c r="P711" s="5" t="n">
        <v>10142</v>
      </c>
      <c r="Q711" s="54" t="n">
        <v>15806</v>
      </c>
      <c r="R711" s="63" t="n">
        <v>-13433.7925</v>
      </c>
      <c r="S711" s="54" t="n">
        <v>0</v>
      </c>
      <c r="T711" s="54"/>
      <c r="U711" s="54" t="n">
        <v>-31.28551875</v>
      </c>
      <c r="V711" s="5" t="n">
        <v>0</v>
      </c>
      <c r="W711" s="54" t="n">
        <v>11199</v>
      </c>
      <c r="X711" s="54" t="n">
        <v>0</v>
      </c>
      <c r="Y711" s="54" t="n">
        <v>-3201</v>
      </c>
      <c r="Z711" s="63" t="n">
        <v>-80</v>
      </c>
      <c r="AA711" s="54" t="n">
        <v>0</v>
      </c>
      <c r="AB711" s="53" t="n">
        <f aca="false">SUM(K711:Z711)</f>
        <v>63095.92198125</v>
      </c>
      <c r="AC711" s="54" t="n">
        <v>60559</v>
      </c>
      <c r="AD711" s="54" t="n">
        <v>0</v>
      </c>
      <c r="AE711" s="54" t="n">
        <v>32944</v>
      </c>
      <c r="AF711" s="54" t="n">
        <v>3475</v>
      </c>
      <c r="AG711" s="54" t="n">
        <v>34</v>
      </c>
      <c r="AH711" s="53" t="n">
        <f aca="false">SUM(AC711:AG711)</f>
        <v>97012</v>
      </c>
      <c r="AI711" s="55" t="n">
        <f aca="false">+AB711-L711-Q711</f>
        <v>24098.92198125</v>
      </c>
      <c r="AJ711" s="32" t="n">
        <f aca="false">L711+Q711</f>
        <v>38997</v>
      </c>
      <c r="AK711" s="56" t="s">
        <v>73</v>
      </c>
      <c r="AL711" s="56" t="n">
        <v>23405.41582</v>
      </c>
      <c r="AM711" s="64" t="n">
        <v>2635</v>
      </c>
      <c r="AN711" s="32" t="n">
        <f aca="false">+AJ711-AM711</f>
        <v>36362</v>
      </c>
      <c r="AO711" s="32" t="n">
        <f aca="false">AC711-AJ711</f>
        <v>21562</v>
      </c>
      <c r="AP711" s="2" t="n">
        <v>36134</v>
      </c>
      <c r="AQ711" s="56" t="s">
        <v>73</v>
      </c>
      <c r="AR711" s="56" t="s">
        <v>73</v>
      </c>
      <c r="AS711" s="56" t="s">
        <v>73</v>
      </c>
      <c r="AX711" s="32" t="n">
        <f aca="false">+M711</f>
        <v>-3897</v>
      </c>
      <c r="AY711" s="32" t="n">
        <f aca="false">+N711</f>
        <v>0</v>
      </c>
      <c r="AZ711" s="32" t="n">
        <f aca="false">+R711</f>
        <v>-13433.7925</v>
      </c>
      <c r="BA711" s="32" t="n">
        <f aca="false">+'load Info'!S711</f>
        <v>0</v>
      </c>
      <c r="BB711" s="32" t="n">
        <f aca="false">+X711</f>
        <v>0</v>
      </c>
      <c r="BE711" s="57" t="n">
        <f aca="false">IF(AX711&lt;0,AX711,0)</f>
        <v>-3897</v>
      </c>
      <c r="BF711" s="57" t="n">
        <f aca="false">IF(AY711&lt;0,AY711,0)</f>
        <v>0</v>
      </c>
      <c r="BG711" s="57" t="n">
        <f aca="false">IF(AZ711&lt;0,AZ711,0)</f>
        <v>-13433.7925</v>
      </c>
      <c r="BH711" s="57" t="n">
        <f aca="false">IF(BA711&lt;0,BA711,0)</f>
        <v>0</v>
      </c>
      <c r="BI711" s="57" t="n">
        <f aca="false">IF(BB711&lt;0,BB711,0)</f>
        <v>0</v>
      </c>
      <c r="BJ711" s="32" t="n">
        <f aca="false">SUM(BE711:BI711)</f>
        <v>-17330.7925</v>
      </c>
    </row>
    <row r="712" customFormat="false" ht="15" hidden="false" customHeight="false" outlineLevel="0" collapsed="false">
      <c r="B712" s="9" t="n">
        <f aca="false">+MONTH(D712)</f>
        <v>12</v>
      </c>
      <c r="D712" s="2" t="n">
        <v>36135</v>
      </c>
      <c r="E712" s="62" t="n">
        <v>0</v>
      </c>
      <c r="F712" s="62" t="n">
        <v>0</v>
      </c>
      <c r="G712" s="62" t="n">
        <v>57</v>
      </c>
      <c r="H712" s="62" t="n">
        <v>79</v>
      </c>
      <c r="I712" s="50" t="n">
        <f aca="false">AVERAGE(G712:H712)</f>
        <v>68</v>
      </c>
      <c r="J712" s="37" t="s">
        <v>72</v>
      </c>
      <c r="K712" s="5" t="n">
        <v>23401</v>
      </c>
      <c r="L712" s="54" t="n">
        <v>24086</v>
      </c>
      <c r="M712" s="54" t="n">
        <v>-3613</v>
      </c>
      <c r="N712" s="54" t="n">
        <v>0</v>
      </c>
      <c r="O712" s="63"/>
      <c r="P712" s="5" t="n">
        <v>10142</v>
      </c>
      <c r="Q712" s="54" t="n">
        <v>15806</v>
      </c>
      <c r="R712" s="63" t="n">
        <v>-18468.3475</v>
      </c>
      <c r="S712" s="54" t="n">
        <v>0</v>
      </c>
      <c r="T712" s="54"/>
      <c r="U712" s="54" t="n">
        <v>-18.69913125</v>
      </c>
      <c r="V712" s="5" t="n">
        <v>0</v>
      </c>
      <c r="W712" s="54" t="n">
        <v>11199</v>
      </c>
      <c r="X712" s="54" t="n">
        <v>0</v>
      </c>
      <c r="Y712" s="54" t="n">
        <v>-3201</v>
      </c>
      <c r="Z712" s="63" t="n">
        <v>-80</v>
      </c>
      <c r="AA712" s="54" t="n">
        <v>0</v>
      </c>
      <c r="AB712" s="53" t="n">
        <f aca="false">SUM(K712:Z712)</f>
        <v>59252.95336875</v>
      </c>
      <c r="AC712" s="54" t="n">
        <v>61271</v>
      </c>
      <c r="AD712" s="54" t="n">
        <v>0</v>
      </c>
      <c r="AE712" s="54" t="n">
        <v>35481</v>
      </c>
      <c r="AF712" s="54" t="n">
        <v>3493</v>
      </c>
      <c r="AG712" s="54" t="n">
        <v>7</v>
      </c>
      <c r="AH712" s="53" t="n">
        <f aca="false">SUM(AC712:AG712)</f>
        <v>100252</v>
      </c>
      <c r="AI712" s="55" t="n">
        <f aca="false">+AB712-L712-Q712</f>
        <v>19360.95336875</v>
      </c>
      <c r="AJ712" s="32" t="n">
        <f aca="false">L712+Q712</f>
        <v>39892</v>
      </c>
      <c r="AK712" s="56" t="s">
        <v>73</v>
      </c>
      <c r="AL712" s="56" t="n">
        <v>25364.88196</v>
      </c>
      <c r="AM712" s="64" t="n">
        <v>1308</v>
      </c>
      <c r="AN712" s="32" t="n">
        <f aca="false">+AJ712-AM712</f>
        <v>38584</v>
      </c>
      <c r="AO712" s="32" t="n">
        <f aca="false">AC712-AJ712</f>
        <v>21379</v>
      </c>
      <c r="AP712" s="2" t="n">
        <v>36135</v>
      </c>
      <c r="AQ712" s="56" t="s">
        <v>73</v>
      </c>
      <c r="AR712" s="56" t="s">
        <v>73</v>
      </c>
      <c r="AS712" s="56" t="s">
        <v>73</v>
      </c>
      <c r="AX712" s="32" t="n">
        <f aca="false">+M712</f>
        <v>-3613</v>
      </c>
      <c r="AY712" s="32" t="n">
        <f aca="false">+N712</f>
        <v>0</v>
      </c>
      <c r="AZ712" s="32" t="n">
        <f aca="false">+R712</f>
        <v>-18468.3475</v>
      </c>
      <c r="BA712" s="32" t="n">
        <f aca="false">+'load Info'!S712</f>
        <v>0</v>
      </c>
      <c r="BB712" s="32" t="n">
        <f aca="false">+X712</f>
        <v>0</v>
      </c>
      <c r="BE712" s="57" t="n">
        <f aca="false">IF(AX712&lt;0,AX712,0)</f>
        <v>-3613</v>
      </c>
      <c r="BF712" s="57" t="n">
        <f aca="false">IF(AY712&lt;0,AY712,0)</f>
        <v>0</v>
      </c>
      <c r="BG712" s="57" t="n">
        <f aca="false">IF(AZ712&lt;0,AZ712,0)</f>
        <v>-18468.3475</v>
      </c>
      <c r="BH712" s="57" t="n">
        <f aca="false">IF(BA712&lt;0,BA712,0)</f>
        <v>0</v>
      </c>
      <c r="BI712" s="57" t="n">
        <f aca="false">IF(BB712&lt;0,BB712,0)</f>
        <v>0</v>
      </c>
      <c r="BJ712" s="32" t="n">
        <f aca="false">SUM(BE712:BI712)</f>
        <v>-22081.3475</v>
      </c>
    </row>
    <row r="713" customFormat="false" ht="15" hidden="false" customHeight="false" outlineLevel="0" collapsed="false">
      <c r="B713" s="9" t="n">
        <f aca="false">+MONTH(D713)</f>
        <v>12</v>
      </c>
      <c r="D713" s="2" t="n">
        <v>36136</v>
      </c>
      <c r="E713" s="62" t="n">
        <v>0</v>
      </c>
      <c r="F713" s="62" t="n">
        <v>0</v>
      </c>
      <c r="G713" s="62" t="n">
        <v>62</v>
      </c>
      <c r="H713" s="62" t="n">
        <v>79</v>
      </c>
      <c r="I713" s="50" t="n">
        <f aca="false">AVERAGE(G713:H713)</f>
        <v>70.5</v>
      </c>
      <c r="J713" s="37" t="s">
        <v>72</v>
      </c>
      <c r="K713" s="5" t="n">
        <v>23401</v>
      </c>
      <c r="L713" s="54" t="n">
        <v>26474</v>
      </c>
      <c r="M713" s="54" t="n">
        <v>-4915</v>
      </c>
      <c r="N713" s="54" t="n">
        <v>0</v>
      </c>
      <c r="O713" s="63"/>
      <c r="P713" s="5" t="n">
        <v>10142</v>
      </c>
      <c r="Q713" s="54" t="n">
        <v>15806</v>
      </c>
      <c r="R713" s="63" t="n">
        <v>-18143.5375</v>
      </c>
      <c r="S713" s="54" t="n">
        <v>0</v>
      </c>
      <c r="T713" s="54"/>
      <c r="U713" s="54" t="n">
        <v>-19.51115625</v>
      </c>
      <c r="V713" s="5" t="n">
        <v>0</v>
      </c>
      <c r="W713" s="54" t="n">
        <v>11199</v>
      </c>
      <c r="X713" s="54" t="n">
        <v>0</v>
      </c>
      <c r="Y713" s="54" t="n">
        <v>-3201</v>
      </c>
      <c r="Z713" s="63" t="n">
        <v>-80</v>
      </c>
      <c r="AA713" s="54" t="n">
        <v>0</v>
      </c>
      <c r="AB713" s="53" t="n">
        <f aca="false">SUM(K713:Z713)</f>
        <v>60662.95134375</v>
      </c>
      <c r="AC713" s="54" t="n">
        <v>65016</v>
      </c>
      <c r="AD713" s="54" t="n">
        <v>0</v>
      </c>
      <c r="AE713" s="54" t="n">
        <v>34006</v>
      </c>
      <c r="AF713" s="54" t="n">
        <v>3744</v>
      </c>
      <c r="AG713" s="54" t="n">
        <v>80</v>
      </c>
      <c r="AH713" s="53" t="n">
        <f aca="false">SUM(AC713:AG713)</f>
        <v>102846</v>
      </c>
      <c r="AI713" s="55" t="n">
        <f aca="false">+AB713-L713-Q713</f>
        <v>18382.95134375</v>
      </c>
      <c r="AJ713" s="32" t="n">
        <f aca="false">L713+Q713</f>
        <v>42280</v>
      </c>
      <c r="AK713" s="56" t="s">
        <v>73</v>
      </c>
      <c r="AL713" s="56" t="n">
        <v>28705.3794</v>
      </c>
      <c r="AM713" s="64" t="n">
        <v>3696</v>
      </c>
      <c r="AN713" s="32" t="n">
        <f aca="false">+AJ713-AM713</f>
        <v>38584</v>
      </c>
      <c r="AO713" s="32" t="n">
        <f aca="false">AC713-AJ713</f>
        <v>22736</v>
      </c>
      <c r="AP713" s="2" t="n">
        <v>36136</v>
      </c>
      <c r="AQ713" s="56" t="s">
        <v>73</v>
      </c>
      <c r="AR713" s="56" t="s">
        <v>73</v>
      </c>
      <c r="AS713" s="56" t="s">
        <v>73</v>
      </c>
      <c r="AX713" s="32" t="n">
        <f aca="false">+M713</f>
        <v>-4915</v>
      </c>
      <c r="AY713" s="32" t="n">
        <f aca="false">+N713</f>
        <v>0</v>
      </c>
      <c r="AZ713" s="32" t="n">
        <f aca="false">+R713</f>
        <v>-18143.5375</v>
      </c>
      <c r="BA713" s="32" t="n">
        <f aca="false">+'load Info'!S713</f>
        <v>0</v>
      </c>
      <c r="BB713" s="32" t="n">
        <f aca="false">+X713</f>
        <v>0</v>
      </c>
      <c r="BE713" s="57" t="n">
        <f aca="false">IF(AX713&lt;0,AX713,0)</f>
        <v>-4915</v>
      </c>
      <c r="BF713" s="57" t="n">
        <f aca="false">IF(AY713&lt;0,AY713,0)</f>
        <v>0</v>
      </c>
      <c r="BG713" s="57" t="n">
        <f aca="false">IF(AZ713&lt;0,AZ713,0)</f>
        <v>-18143.5375</v>
      </c>
      <c r="BH713" s="57" t="n">
        <f aca="false">IF(BA713&lt;0,BA713,0)</f>
        <v>0</v>
      </c>
      <c r="BI713" s="57" t="n">
        <f aca="false">IF(BB713&lt;0,BB713,0)</f>
        <v>0</v>
      </c>
      <c r="BJ713" s="32" t="n">
        <f aca="false">SUM(BE713:BI713)</f>
        <v>-23058.5375</v>
      </c>
    </row>
    <row r="714" customFormat="false" ht="15" hidden="false" customHeight="false" outlineLevel="0" collapsed="false">
      <c r="B714" s="9" t="n">
        <f aca="false">+MONTH(D714)</f>
        <v>12</v>
      </c>
      <c r="D714" s="2" t="n">
        <v>36137</v>
      </c>
      <c r="E714" s="62" t="n">
        <v>0</v>
      </c>
      <c r="F714" s="62" t="n">
        <v>2</v>
      </c>
      <c r="G714" s="62" t="n">
        <v>57</v>
      </c>
      <c r="H714" s="62" t="n">
        <v>78</v>
      </c>
      <c r="I714" s="50" t="n">
        <f aca="false">AVERAGE(G714:H714)</f>
        <v>67.5</v>
      </c>
      <c r="J714" s="37" t="s">
        <v>72</v>
      </c>
      <c r="K714" s="5" t="n">
        <v>23401</v>
      </c>
      <c r="L714" s="54" t="n">
        <v>27800</v>
      </c>
      <c r="M714" s="54" t="n">
        <v>-2408</v>
      </c>
      <c r="N714" s="54" t="n">
        <v>0</v>
      </c>
      <c r="O714" s="63"/>
      <c r="P714" s="5" t="n">
        <v>10142</v>
      </c>
      <c r="Q714" s="54" t="n">
        <v>15806</v>
      </c>
      <c r="R714" s="63" t="n">
        <v>-12810.2375</v>
      </c>
      <c r="S714" s="54" t="n">
        <v>0</v>
      </c>
      <c r="T714" s="54"/>
      <c r="U714" s="54" t="n">
        <v>-32.84440625</v>
      </c>
      <c r="V714" s="5" t="n">
        <v>0</v>
      </c>
      <c r="W714" s="54" t="n">
        <v>14400</v>
      </c>
      <c r="X714" s="54" t="n">
        <v>0</v>
      </c>
      <c r="Y714" s="54" t="n">
        <v>0</v>
      </c>
      <c r="Z714" s="63" t="n">
        <v>-144</v>
      </c>
      <c r="AA714" s="54" t="n">
        <v>0</v>
      </c>
      <c r="AB714" s="53" t="n">
        <f aca="false">SUM(K714:Z714)</f>
        <v>76153.91809375</v>
      </c>
      <c r="AC714" s="54" t="n">
        <v>73393</v>
      </c>
      <c r="AD714" s="54" t="n">
        <v>0</v>
      </c>
      <c r="AE714" s="54" t="n">
        <v>34382</v>
      </c>
      <c r="AF714" s="54" t="n">
        <v>5730</v>
      </c>
      <c r="AG714" s="54" t="n">
        <v>176</v>
      </c>
      <c r="AH714" s="53" t="n">
        <f aca="false">SUM(AC714:AG714)</f>
        <v>113681</v>
      </c>
      <c r="AI714" s="55" t="n">
        <f aca="false">+AB714-L714-Q714</f>
        <v>32547.91809375</v>
      </c>
      <c r="AJ714" s="32" t="n">
        <f aca="false">L714+Q714</f>
        <v>43606</v>
      </c>
      <c r="AK714" s="56" t="s">
        <v>73</v>
      </c>
      <c r="AL714" s="56" t="n">
        <v>30502.93288</v>
      </c>
      <c r="AM714" s="64" t="n">
        <v>5023</v>
      </c>
      <c r="AN714" s="32" t="n">
        <f aca="false">+AJ714-AM714</f>
        <v>38583</v>
      </c>
      <c r="AO714" s="32" t="n">
        <f aca="false">AC714-AJ714</f>
        <v>29787</v>
      </c>
      <c r="AP714" s="2" t="n">
        <v>36137</v>
      </c>
      <c r="AQ714" s="56" t="s">
        <v>73</v>
      </c>
      <c r="AR714" s="56" t="s">
        <v>73</v>
      </c>
      <c r="AS714" s="56" t="s">
        <v>73</v>
      </c>
      <c r="AX714" s="32" t="n">
        <f aca="false">+M714</f>
        <v>-2408</v>
      </c>
      <c r="AY714" s="32" t="n">
        <f aca="false">+N714</f>
        <v>0</v>
      </c>
      <c r="AZ714" s="32" t="n">
        <f aca="false">+R714</f>
        <v>-12810.2375</v>
      </c>
      <c r="BA714" s="32" t="n">
        <f aca="false">+'load Info'!S714</f>
        <v>0</v>
      </c>
      <c r="BB714" s="32" t="n">
        <f aca="false">+X714</f>
        <v>0</v>
      </c>
      <c r="BE714" s="57" t="n">
        <f aca="false">IF(AX714&lt;0,AX714,0)</f>
        <v>-2408</v>
      </c>
      <c r="BF714" s="57" t="n">
        <f aca="false">IF(AY714&lt;0,AY714,0)</f>
        <v>0</v>
      </c>
      <c r="BG714" s="57" t="n">
        <f aca="false">IF(AZ714&lt;0,AZ714,0)</f>
        <v>-12810.2375</v>
      </c>
      <c r="BH714" s="57" t="n">
        <f aca="false">IF(BA714&lt;0,BA714,0)</f>
        <v>0</v>
      </c>
      <c r="BI714" s="57" t="n">
        <f aca="false">IF(BB714&lt;0,BB714,0)</f>
        <v>0</v>
      </c>
      <c r="BJ714" s="32" t="n">
        <f aca="false">SUM(BE714:BI714)</f>
        <v>-15218.2375</v>
      </c>
    </row>
    <row r="715" customFormat="false" ht="15" hidden="false" customHeight="false" outlineLevel="0" collapsed="false">
      <c r="B715" s="9" t="n">
        <f aca="false">+MONTH(D715)</f>
        <v>12</v>
      </c>
      <c r="D715" s="2" t="n">
        <v>36138</v>
      </c>
      <c r="E715" s="62" t="n">
        <v>11</v>
      </c>
      <c r="F715" s="62" t="n">
        <v>18</v>
      </c>
      <c r="G715" s="62" t="n">
        <v>47</v>
      </c>
      <c r="H715" s="62" t="n">
        <v>60</v>
      </c>
      <c r="I715" s="50" t="n">
        <f aca="false">AVERAGE(G715:H715)</f>
        <v>53.5</v>
      </c>
      <c r="J715" s="37" t="s">
        <v>72</v>
      </c>
      <c r="K715" s="5" t="n">
        <v>38105</v>
      </c>
      <c r="L715" s="54" t="n">
        <v>28412</v>
      </c>
      <c r="M715" s="54" t="n">
        <v>7717</v>
      </c>
      <c r="N715" s="54" t="n">
        <v>0</v>
      </c>
      <c r="O715" s="63"/>
      <c r="P715" s="5" t="n">
        <v>10142</v>
      </c>
      <c r="Q715" s="54" t="n">
        <v>15806</v>
      </c>
      <c r="R715" s="63" t="n">
        <v>19047.2075</v>
      </c>
      <c r="S715" s="54" t="n">
        <v>0</v>
      </c>
      <c r="T715" s="54"/>
      <c r="U715" s="54" t="n">
        <v>-112.48801875</v>
      </c>
      <c r="V715" s="5" t="n">
        <v>15930</v>
      </c>
      <c r="W715" s="54" t="n">
        <v>14400</v>
      </c>
      <c r="X715" s="54" t="n">
        <v>0</v>
      </c>
      <c r="Y715" s="54" t="n">
        <v>0</v>
      </c>
      <c r="Z715" s="63" t="n">
        <v>-303</v>
      </c>
      <c r="AA715" s="54" t="n">
        <v>0</v>
      </c>
      <c r="AB715" s="53" t="n">
        <f aca="false">SUM(K715:Z715)</f>
        <v>149143.71948125</v>
      </c>
      <c r="AC715" s="54" t="n">
        <v>146602</v>
      </c>
      <c r="AD715" s="54" t="n">
        <v>0</v>
      </c>
      <c r="AE715" s="54" t="n">
        <v>39450</v>
      </c>
      <c r="AF715" s="54" t="n">
        <v>5730</v>
      </c>
      <c r="AG715" s="54" t="n">
        <v>777</v>
      </c>
      <c r="AH715" s="53" t="n">
        <f aca="false">SUM(AC715:AG715)</f>
        <v>192559</v>
      </c>
      <c r="AI715" s="55" t="n">
        <f aca="false">+AB715-L715-Q715</f>
        <v>104925.71948125</v>
      </c>
      <c r="AJ715" s="32" t="n">
        <f aca="false">L715+Q715</f>
        <v>44218</v>
      </c>
      <c r="AK715" s="56" t="s">
        <v>73</v>
      </c>
      <c r="AL715" s="56" t="n">
        <v>29853.59011</v>
      </c>
      <c r="AM715" s="64" t="n">
        <v>6615</v>
      </c>
      <c r="AN715" s="32" t="n">
        <f aca="false">+AJ715-AM715</f>
        <v>37603</v>
      </c>
      <c r="AO715" s="32" t="n">
        <f aca="false">AC715-AJ715</f>
        <v>102384</v>
      </c>
      <c r="AP715" s="2" t="n">
        <v>36138</v>
      </c>
      <c r="AQ715" s="56" t="s">
        <v>73</v>
      </c>
      <c r="AR715" s="56" t="s">
        <v>73</v>
      </c>
      <c r="AS715" s="56" t="s">
        <v>73</v>
      </c>
      <c r="AX715" s="32" t="n">
        <f aca="false">+M715</f>
        <v>7717</v>
      </c>
      <c r="AY715" s="32" t="n">
        <f aca="false">+N715</f>
        <v>0</v>
      </c>
      <c r="AZ715" s="32" t="n">
        <f aca="false">+R715</f>
        <v>19047.2075</v>
      </c>
      <c r="BA715" s="32" t="n">
        <f aca="false">+'load Info'!S715</f>
        <v>0</v>
      </c>
      <c r="BB715" s="32" t="n">
        <f aca="false">+X715</f>
        <v>0</v>
      </c>
      <c r="BE715" s="57" t="n">
        <f aca="false">IF(AX715&lt;0,AX715,0)</f>
        <v>0</v>
      </c>
      <c r="BF715" s="57" t="n">
        <f aca="false">IF(AY715&lt;0,AY715,0)</f>
        <v>0</v>
      </c>
      <c r="BG715" s="57" t="n">
        <f aca="false">IF(AZ715&lt;0,AZ715,0)</f>
        <v>0</v>
      </c>
      <c r="BH715" s="57" t="n">
        <f aca="false">IF(BA715&lt;0,BA715,0)</f>
        <v>0</v>
      </c>
      <c r="BI715" s="57" t="n">
        <f aca="false">IF(BB715&lt;0,BB715,0)</f>
        <v>0</v>
      </c>
      <c r="BJ715" s="32" t="n">
        <f aca="false">SUM(BE715:BI715)</f>
        <v>0</v>
      </c>
    </row>
    <row r="716" customFormat="false" ht="15" hidden="false" customHeight="false" outlineLevel="0" collapsed="false">
      <c r="B716" s="9" t="n">
        <f aca="false">+MONTH(D716)</f>
        <v>12</v>
      </c>
      <c r="D716" s="2" t="n">
        <v>36139</v>
      </c>
      <c r="E716" s="62" t="n">
        <v>18</v>
      </c>
      <c r="F716" s="62" t="n">
        <v>16</v>
      </c>
      <c r="G716" s="62" t="n">
        <v>41</v>
      </c>
      <c r="H716" s="62" t="n">
        <v>53</v>
      </c>
      <c r="I716" s="50" t="n">
        <f aca="false">AVERAGE(G716:H716)</f>
        <v>47</v>
      </c>
      <c r="J716" s="37" t="s">
        <v>72</v>
      </c>
      <c r="K716" s="5" t="n">
        <v>38105</v>
      </c>
      <c r="L716" s="54" t="n">
        <v>27843</v>
      </c>
      <c r="M716" s="54" t="n">
        <v>4073</v>
      </c>
      <c r="N716" s="54" t="n">
        <v>0</v>
      </c>
      <c r="O716" s="63"/>
      <c r="P716" s="5" t="n">
        <v>10142</v>
      </c>
      <c r="Q716" s="54" t="n">
        <v>19550</v>
      </c>
      <c r="R716" s="63" t="n">
        <v>8393.9775</v>
      </c>
      <c r="S716" s="54" t="n">
        <v>0</v>
      </c>
      <c r="T716" s="54"/>
      <c r="U716" s="54" t="n">
        <v>-95.21494375</v>
      </c>
      <c r="V716" s="5" t="n">
        <v>0</v>
      </c>
      <c r="W716" s="54" t="n">
        <v>30330</v>
      </c>
      <c r="X716" s="54" t="n">
        <v>0</v>
      </c>
      <c r="Y716" s="54" t="n">
        <v>0</v>
      </c>
      <c r="Z716" s="63" t="n">
        <v>-303</v>
      </c>
      <c r="AA716" s="54" t="n">
        <v>0</v>
      </c>
      <c r="AB716" s="53" t="n">
        <f aca="false">SUM(K716:Z716)</f>
        <v>138038.76255625</v>
      </c>
      <c r="AC716" s="54" t="n">
        <v>140834</v>
      </c>
      <c r="AD716" s="54" t="n">
        <v>0</v>
      </c>
      <c r="AE716" s="54" t="n">
        <v>37113</v>
      </c>
      <c r="AF716" s="54" t="n">
        <v>5730</v>
      </c>
      <c r="AG716" s="54" t="n">
        <v>670</v>
      </c>
      <c r="AH716" s="53" t="n">
        <f aca="false">SUM(AC716:AG716)</f>
        <v>184347</v>
      </c>
      <c r="AI716" s="55" t="n">
        <f aca="false">+AB716-L716-Q716</f>
        <v>90645.76255625</v>
      </c>
      <c r="AJ716" s="32" t="n">
        <f aca="false">L716+Q716</f>
        <v>47393</v>
      </c>
      <c r="AK716" s="56" t="s">
        <v>73</v>
      </c>
      <c r="AL716" s="56" t="n">
        <v>31386.62449</v>
      </c>
      <c r="AM716" s="64" t="n">
        <v>5819</v>
      </c>
      <c r="AN716" s="32" t="n">
        <f aca="false">+AJ716-AM716</f>
        <v>41574</v>
      </c>
      <c r="AO716" s="32" t="n">
        <f aca="false">AC716-AJ716</f>
        <v>93441</v>
      </c>
      <c r="AP716" s="2" t="n">
        <v>36139</v>
      </c>
      <c r="AQ716" s="56" t="s">
        <v>73</v>
      </c>
      <c r="AR716" s="56" t="s">
        <v>73</v>
      </c>
      <c r="AS716" s="56" t="s">
        <v>73</v>
      </c>
      <c r="AX716" s="32" t="n">
        <f aca="false">+M716</f>
        <v>4073</v>
      </c>
      <c r="AY716" s="32" t="n">
        <f aca="false">+N716</f>
        <v>0</v>
      </c>
      <c r="AZ716" s="32" t="n">
        <f aca="false">+R716</f>
        <v>8393.9775</v>
      </c>
      <c r="BA716" s="32" t="n">
        <f aca="false">+'load Info'!S716</f>
        <v>0</v>
      </c>
      <c r="BB716" s="32" t="n">
        <f aca="false">+X716</f>
        <v>0</v>
      </c>
      <c r="BE716" s="57" t="n">
        <f aca="false">IF(AX716&lt;0,AX716,0)</f>
        <v>0</v>
      </c>
      <c r="BF716" s="57" t="n">
        <f aca="false">IF(AY716&lt;0,AY716,0)</f>
        <v>0</v>
      </c>
      <c r="BG716" s="57" t="n">
        <f aca="false">IF(AZ716&lt;0,AZ716,0)</f>
        <v>0</v>
      </c>
      <c r="BH716" s="57" t="n">
        <f aca="false">IF(BA716&lt;0,BA716,0)</f>
        <v>0</v>
      </c>
      <c r="BI716" s="57" t="n">
        <f aca="false">IF(BB716&lt;0,BB716,0)</f>
        <v>0</v>
      </c>
      <c r="BJ716" s="32" t="n">
        <f aca="false">SUM(BE716:BI716)</f>
        <v>0</v>
      </c>
    </row>
    <row r="717" customFormat="false" ht="15" hidden="false" customHeight="false" outlineLevel="0" collapsed="false">
      <c r="B717" s="9" t="n">
        <f aca="false">+MONTH(D717)</f>
        <v>12</v>
      </c>
      <c r="D717" s="2" t="n">
        <v>36140</v>
      </c>
      <c r="E717" s="62" t="n">
        <v>16</v>
      </c>
      <c r="F717" s="62" t="n">
        <v>16</v>
      </c>
      <c r="G717" s="62" t="n">
        <v>44</v>
      </c>
      <c r="H717" s="62" t="n">
        <v>53</v>
      </c>
      <c r="I717" s="50" t="n">
        <f aca="false">AVERAGE(G717:H717)</f>
        <v>48.5</v>
      </c>
      <c r="J717" s="37" t="s">
        <v>72</v>
      </c>
      <c r="K717" s="5" t="n">
        <v>33105</v>
      </c>
      <c r="L717" s="54" t="n">
        <v>27688</v>
      </c>
      <c r="M717" s="54" t="n">
        <v>6286</v>
      </c>
      <c r="N717" s="54" t="n">
        <v>0</v>
      </c>
      <c r="O717" s="63"/>
      <c r="P717" s="5" t="n">
        <v>10142</v>
      </c>
      <c r="Q717" s="54" t="n">
        <v>19550</v>
      </c>
      <c r="R717" s="63" t="n">
        <v>22003.9175</v>
      </c>
      <c r="S717" s="54" t="n">
        <v>0</v>
      </c>
      <c r="T717" s="54"/>
      <c r="U717" s="54" t="n">
        <v>-129.23979375</v>
      </c>
      <c r="V717" s="5" t="n">
        <v>0</v>
      </c>
      <c r="W717" s="54" t="n">
        <v>30330</v>
      </c>
      <c r="X717" s="54" t="n">
        <v>0</v>
      </c>
      <c r="Y717" s="54" t="n">
        <v>0</v>
      </c>
      <c r="Z717" s="63" t="n">
        <v>-303</v>
      </c>
      <c r="AA717" s="54" t="n">
        <v>0</v>
      </c>
      <c r="AB717" s="53" t="n">
        <f aca="false">SUM(K717:Z717)</f>
        <v>148672.67770625</v>
      </c>
      <c r="AC717" s="54" t="n">
        <v>149155</v>
      </c>
      <c r="AD717" s="54" t="n">
        <v>0</v>
      </c>
      <c r="AE717" s="54" t="n">
        <v>41129</v>
      </c>
      <c r="AF717" s="54" t="n">
        <v>13705</v>
      </c>
      <c r="AG717" s="54" t="n">
        <v>766</v>
      </c>
      <c r="AH717" s="53" t="n">
        <f aca="false">SUM(AC717:AG717)</f>
        <v>204755</v>
      </c>
      <c r="AI717" s="55" t="n">
        <f aca="false">+AB717-L717-Q717</f>
        <v>101434.67770625</v>
      </c>
      <c r="AJ717" s="32" t="n">
        <f aca="false">L717+Q717</f>
        <v>47238</v>
      </c>
      <c r="AK717" s="56" t="s">
        <v>73</v>
      </c>
      <c r="AL717" s="56" t="n">
        <v>31289.43754</v>
      </c>
      <c r="AM717" s="64" t="n">
        <v>6350</v>
      </c>
      <c r="AN717" s="32" t="n">
        <f aca="false">+AJ717-AM717</f>
        <v>40888</v>
      </c>
      <c r="AO717" s="32" t="n">
        <f aca="false">AC717-AJ717</f>
        <v>101917</v>
      </c>
      <c r="AP717" s="2" t="n">
        <v>36140</v>
      </c>
      <c r="AQ717" s="56" t="s">
        <v>73</v>
      </c>
      <c r="AR717" s="56" t="s">
        <v>73</v>
      </c>
      <c r="AS717" s="56" t="s">
        <v>73</v>
      </c>
      <c r="AX717" s="32" t="n">
        <f aca="false">+M717</f>
        <v>6286</v>
      </c>
      <c r="AY717" s="32" t="n">
        <f aca="false">+N717</f>
        <v>0</v>
      </c>
      <c r="AZ717" s="32" t="n">
        <f aca="false">+R717</f>
        <v>22003.9175</v>
      </c>
      <c r="BA717" s="32" t="n">
        <f aca="false">+'load Info'!S717</f>
        <v>0</v>
      </c>
      <c r="BB717" s="32" t="n">
        <f aca="false">+X717</f>
        <v>0</v>
      </c>
      <c r="BE717" s="57" t="n">
        <f aca="false">IF(AX717&lt;0,AX717,0)</f>
        <v>0</v>
      </c>
      <c r="BF717" s="57" t="n">
        <f aca="false">IF(AY717&lt;0,AY717,0)</f>
        <v>0</v>
      </c>
      <c r="BG717" s="57" t="n">
        <f aca="false">IF(AZ717&lt;0,AZ717,0)</f>
        <v>0</v>
      </c>
      <c r="BH717" s="57" t="n">
        <f aca="false">IF(BA717&lt;0,BA717,0)</f>
        <v>0</v>
      </c>
      <c r="BI717" s="57" t="n">
        <f aca="false">IF(BB717&lt;0,BB717,0)</f>
        <v>0</v>
      </c>
      <c r="BJ717" s="32" t="n">
        <f aca="false">SUM(BE717:BI717)</f>
        <v>0</v>
      </c>
    </row>
    <row r="718" customFormat="false" ht="15" hidden="false" customHeight="false" outlineLevel="0" collapsed="false">
      <c r="B718" s="9" t="n">
        <f aca="false">+MONTH(D718)</f>
        <v>12</v>
      </c>
      <c r="D718" s="2" t="n">
        <v>36141</v>
      </c>
      <c r="E718" s="62" t="n">
        <v>16</v>
      </c>
      <c r="F718" s="62" t="n">
        <v>15</v>
      </c>
      <c r="G718" s="62" t="n">
        <v>46</v>
      </c>
      <c r="H718" s="62" t="n">
        <v>51</v>
      </c>
      <c r="I718" s="50" t="n">
        <f aca="false">AVERAGE(G718:H718)</f>
        <v>48.5</v>
      </c>
      <c r="J718" s="37" t="s">
        <v>72</v>
      </c>
      <c r="K718" s="5" t="n">
        <v>33105</v>
      </c>
      <c r="L718" s="54" t="n">
        <v>27638</v>
      </c>
      <c r="M718" s="54" t="n">
        <v>2881</v>
      </c>
      <c r="N718" s="54" t="n">
        <v>0</v>
      </c>
      <c r="O718" s="63"/>
      <c r="P718" s="5" t="n">
        <v>10142</v>
      </c>
      <c r="Q718" s="54" t="n">
        <v>20446</v>
      </c>
      <c r="R718" s="63" t="n">
        <v>10107.485</v>
      </c>
      <c r="S718" s="54" t="n">
        <v>0</v>
      </c>
      <c r="T718" s="54"/>
      <c r="U718" s="54" t="n">
        <v>-101.7387125</v>
      </c>
      <c r="V718" s="5" t="n">
        <v>0</v>
      </c>
      <c r="W718" s="54" t="n">
        <v>30330</v>
      </c>
      <c r="X718" s="54" t="n">
        <v>0</v>
      </c>
      <c r="Y718" s="54" t="n">
        <v>0</v>
      </c>
      <c r="Z718" s="63" t="n">
        <v>-303</v>
      </c>
      <c r="AA718" s="54" t="n">
        <v>0</v>
      </c>
      <c r="AB718" s="53" t="n">
        <f aca="false">SUM(K718:Z718)</f>
        <v>134244.7462875</v>
      </c>
      <c r="AC718" s="54" t="n">
        <v>131422</v>
      </c>
      <c r="AD718" s="54" t="n">
        <v>0</v>
      </c>
      <c r="AE718" s="54" t="n">
        <v>36975</v>
      </c>
      <c r="AF718" s="54" t="n">
        <v>12729</v>
      </c>
      <c r="AG718" s="54" t="n">
        <v>743</v>
      </c>
      <c r="AH718" s="53" t="n">
        <f aca="false">SUM(AC718:AG718)</f>
        <v>181869</v>
      </c>
      <c r="AI718" s="55" t="n">
        <f aca="false">+AB718-L718-Q718</f>
        <v>86160.7462875</v>
      </c>
      <c r="AJ718" s="32" t="n">
        <f aca="false">L718+Q718</f>
        <v>48084</v>
      </c>
      <c r="AK718" s="56" t="s">
        <v>73</v>
      </c>
      <c r="AL718" s="56" t="n">
        <v>29094.18404</v>
      </c>
      <c r="AM718" s="64" t="n">
        <v>6615</v>
      </c>
      <c r="AN718" s="32" t="n">
        <f aca="false">+AJ718-AM718</f>
        <v>41469</v>
      </c>
      <c r="AO718" s="32" t="n">
        <f aca="false">AC718-AJ718</f>
        <v>83338</v>
      </c>
      <c r="AP718" s="2" t="n">
        <v>36141</v>
      </c>
      <c r="AQ718" s="56" t="s">
        <v>73</v>
      </c>
      <c r="AR718" s="56" t="s">
        <v>73</v>
      </c>
      <c r="AS718" s="56" t="s">
        <v>73</v>
      </c>
      <c r="AX718" s="32" t="n">
        <f aca="false">+M718</f>
        <v>2881</v>
      </c>
      <c r="AY718" s="32" t="n">
        <f aca="false">+N718</f>
        <v>0</v>
      </c>
      <c r="AZ718" s="32" t="n">
        <f aca="false">+R718</f>
        <v>10107.485</v>
      </c>
      <c r="BA718" s="32" t="n">
        <f aca="false">+'load Info'!S718</f>
        <v>0</v>
      </c>
      <c r="BB718" s="32" t="n">
        <f aca="false">+X718</f>
        <v>0</v>
      </c>
      <c r="BE718" s="57" t="n">
        <f aca="false">IF(AX718&lt;0,AX718,0)</f>
        <v>0</v>
      </c>
      <c r="BF718" s="57" t="n">
        <f aca="false">IF(AY718&lt;0,AY718,0)</f>
        <v>0</v>
      </c>
      <c r="BG718" s="57" t="n">
        <f aca="false">IF(AZ718&lt;0,AZ718,0)</f>
        <v>0</v>
      </c>
      <c r="BH718" s="57" t="n">
        <f aca="false">IF(BA718&lt;0,BA718,0)</f>
        <v>0</v>
      </c>
      <c r="BI718" s="57" t="n">
        <f aca="false">IF(BB718&lt;0,BB718,0)</f>
        <v>0</v>
      </c>
      <c r="BJ718" s="32" t="n">
        <f aca="false">SUM(BE718:BI718)</f>
        <v>0</v>
      </c>
    </row>
    <row r="719" customFormat="false" ht="15" hidden="false" customHeight="false" outlineLevel="0" collapsed="false">
      <c r="B719" s="9" t="n">
        <f aca="false">+MONTH(D719)</f>
        <v>12</v>
      </c>
      <c r="D719" s="2" t="n">
        <v>36142</v>
      </c>
      <c r="E719" s="62" t="n">
        <v>15</v>
      </c>
      <c r="F719" s="62" t="n">
        <v>17</v>
      </c>
      <c r="G719" s="62" t="n">
        <v>47</v>
      </c>
      <c r="H719" s="62" t="n">
        <v>53</v>
      </c>
      <c r="I719" s="50" t="n">
        <f aca="false">AVERAGE(G719:H719)</f>
        <v>50</v>
      </c>
      <c r="J719" s="37" t="s">
        <v>72</v>
      </c>
      <c r="K719" s="5" t="n">
        <v>33105</v>
      </c>
      <c r="L719" s="54" t="n">
        <v>27638</v>
      </c>
      <c r="M719" s="54" t="n">
        <v>6538</v>
      </c>
      <c r="N719" s="54" t="n">
        <v>0</v>
      </c>
      <c r="O719" s="63"/>
      <c r="P719" s="5" t="n">
        <v>10142</v>
      </c>
      <c r="Q719" s="54" t="n">
        <v>20446</v>
      </c>
      <c r="R719" s="63" t="n">
        <v>21609.1675</v>
      </c>
      <c r="S719" s="54" t="n">
        <v>0</v>
      </c>
      <c r="T719" s="54"/>
      <c r="U719" s="54" t="n">
        <v>-130.49291875</v>
      </c>
      <c r="V719" s="5" t="n">
        <v>0</v>
      </c>
      <c r="W719" s="54" t="n">
        <v>30330</v>
      </c>
      <c r="X719" s="54" t="n">
        <v>0</v>
      </c>
      <c r="Y719" s="54" t="n">
        <v>0</v>
      </c>
      <c r="Z719" s="63" t="n">
        <v>-303</v>
      </c>
      <c r="AA719" s="54" t="n">
        <v>0</v>
      </c>
      <c r="AB719" s="53" t="n">
        <f aca="false">SUM(K719:Z719)</f>
        <v>149374.67458125</v>
      </c>
      <c r="AC719" s="54" t="n">
        <v>152282</v>
      </c>
      <c r="AD719" s="54" t="n">
        <v>0</v>
      </c>
      <c r="AE719" s="54" t="n">
        <v>33999</v>
      </c>
      <c r="AF719" s="54" t="n">
        <v>14015</v>
      </c>
      <c r="AG719" s="54" t="n">
        <v>837</v>
      </c>
      <c r="AH719" s="53" t="n">
        <f aca="false">SUM(AC719:AG719)</f>
        <v>201133</v>
      </c>
      <c r="AI719" s="55" t="n">
        <f aca="false">+AB719-L719-Q719</f>
        <v>101290.67458125</v>
      </c>
      <c r="AJ719" s="32" t="n">
        <f aca="false">L719+Q719</f>
        <v>48084</v>
      </c>
      <c r="AK719" s="56" t="s">
        <v>73</v>
      </c>
      <c r="AL719" s="56" t="n">
        <v>30474.01216</v>
      </c>
      <c r="AM719" s="64" t="n">
        <v>6350</v>
      </c>
      <c r="AN719" s="32" t="n">
        <f aca="false">+AJ719-AM719</f>
        <v>41734</v>
      </c>
      <c r="AO719" s="32" t="n">
        <f aca="false">AC719-AJ719</f>
        <v>104198</v>
      </c>
      <c r="AP719" s="2" t="n">
        <v>36142</v>
      </c>
      <c r="AQ719" s="56" t="s">
        <v>73</v>
      </c>
      <c r="AR719" s="56" t="s">
        <v>73</v>
      </c>
      <c r="AS719" s="56" t="s">
        <v>73</v>
      </c>
      <c r="AX719" s="32" t="n">
        <f aca="false">+M719</f>
        <v>6538</v>
      </c>
      <c r="AY719" s="32" t="n">
        <f aca="false">+N719</f>
        <v>0</v>
      </c>
      <c r="AZ719" s="32" t="n">
        <f aca="false">+R719</f>
        <v>21609.1675</v>
      </c>
      <c r="BA719" s="32" t="n">
        <f aca="false">+'load Info'!S719</f>
        <v>0</v>
      </c>
      <c r="BB719" s="32" t="n">
        <f aca="false">+X719</f>
        <v>0</v>
      </c>
      <c r="BE719" s="57" t="n">
        <f aca="false">IF(AX719&lt;0,AX719,0)</f>
        <v>0</v>
      </c>
      <c r="BF719" s="57" t="n">
        <f aca="false">IF(AY719&lt;0,AY719,0)</f>
        <v>0</v>
      </c>
      <c r="BG719" s="57" t="n">
        <f aca="false">IF(AZ719&lt;0,AZ719,0)</f>
        <v>0</v>
      </c>
      <c r="BH719" s="57" t="n">
        <f aca="false">IF(BA719&lt;0,BA719,0)</f>
        <v>0</v>
      </c>
      <c r="BI719" s="57" t="n">
        <f aca="false">IF(BB719&lt;0,BB719,0)</f>
        <v>0</v>
      </c>
      <c r="BJ719" s="32" t="n">
        <f aca="false">SUM(BE719:BI719)</f>
        <v>0</v>
      </c>
    </row>
    <row r="720" customFormat="false" ht="15" hidden="false" customHeight="false" outlineLevel="0" collapsed="false">
      <c r="B720" s="9" t="n">
        <f aca="false">+MONTH(D720)</f>
        <v>12</v>
      </c>
      <c r="D720" s="2" t="n">
        <v>36143</v>
      </c>
      <c r="E720" s="62" t="n">
        <v>21</v>
      </c>
      <c r="F720" s="62" t="n">
        <v>22</v>
      </c>
      <c r="G720" s="62" t="n">
        <v>40</v>
      </c>
      <c r="H720" s="62" t="n">
        <v>48</v>
      </c>
      <c r="I720" s="50" t="n">
        <f aca="false">AVERAGE(G720:H720)</f>
        <v>44</v>
      </c>
      <c r="J720" s="37" t="s">
        <v>72</v>
      </c>
      <c r="K720" s="5" t="n">
        <v>33105</v>
      </c>
      <c r="L720" s="54" t="n">
        <v>27638</v>
      </c>
      <c r="M720" s="54" t="n">
        <v>15290</v>
      </c>
      <c r="N720" s="54" t="n">
        <v>0</v>
      </c>
      <c r="O720" s="63"/>
      <c r="P720" s="5" t="n">
        <v>10142</v>
      </c>
      <c r="Q720" s="54" t="n">
        <v>20446</v>
      </c>
      <c r="R720" s="63" t="n">
        <v>40965.4375</v>
      </c>
      <c r="S720" s="54" t="n">
        <v>0</v>
      </c>
      <c r="T720" s="54"/>
      <c r="U720" s="54" t="n">
        <v>-178.88359375</v>
      </c>
      <c r="V720" s="5" t="n">
        <v>0</v>
      </c>
      <c r="W720" s="54" t="n">
        <v>30330</v>
      </c>
      <c r="X720" s="54" t="n">
        <v>2070</v>
      </c>
      <c r="Y720" s="54" t="n">
        <v>0</v>
      </c>
      <c r="Z720" s="63" t="n">
        <v>-324</v>
      </c>
      <c r="AA720" s="54" t="n">
        <v>0</v>
      </c>
      <c r="AB720" s="53" t="n">
        <f aca="false">SUM(K720:Z720)</f>
        <v>179483.55390625</v>
      </c>
      <c r="AC720" s="54" t="n">
        <v>186859</v>
      </c>
      <c r="AD720" s="54" t="n">
        <v>0</v>
      </c>
      <c r="AE720" s="54" t="n">
        <v>37576</v>
      </c>
      <c r="AF720" s="54" t="n">
        <v>15686</v>
      </c>
      <c r="AG720" s="54" t="n">
        <v>1735</v>
      </c>
      <c r="AH720" s="53" t="n">
        <f aca="false">SUM(AC720:AG720)</f>
        <v>241856</v>
      </c>
      <c r="AI720" s="55" t="n">
        <f aca="false">+AB720-L720-Q720</f>
        <v>131399.55390625</v>
      </c>
      <c r="AJ720" s="32" t="n">
        <f aca="false">L720+Q720</f>
        <v>48084</v>
      </c>
      <c r="AK720" s="56" t="s">
        <v>73</v>
      </c>
      <c r="AL720" s="56" t="n">
        <v>33008.39691</v>
      </c>
      <c r="AM720" s="64" t="n">
        <v>6615</v>
      </c>
      <c r="AN720" s="32" t="n">
        <f aca="false">+AJ720-AM720</f>
        <v>41469</v>
      </c>
      <c r="AO720" s="32" t="n">
        <f aca="false">AC720-AJ720</f>
        <v>138775</v>
      </c>
      <c r="AP720" s="2" t="n">
        <v>36143</v>
      </c>
      <c r="AQ720" s="56" t="s">
        <v>73</v>
      </c>
      <c r="AR720" s="56" t="s">
        <v>73</v>
      </c>
      <c r="AS720" s="56" t="s">
        <v>73</v>
      </c>
      <c r="AX720" s="32" t="n">
        <f aca="false">+M720</f>
        <v>15290</v>
      </c>
      <c r="AY720" s="32" t="n">
        <f aca="false">+N720</f>
        <v>0</v>
      </c>
      <c r="AZ720" s="32" t="n">
        <f aca="false">+R720</f>
        <v>40965.4375</v>
      </c>
      <c r="BA720" s="32" t="n">
        <f aca="false">+'load Info'!S720</f>
        <v>0</v>
      </c>
      <c r="BB720" s="32" t="n">
        <f aca="false">+X720</f>
        <v>2070</v>
      </c>
      <c r="BE720" s="57" t="n">
        <f aca="false">IF(AX720&lt;0,AX720,0)</f>
        <v>0</v>
      </c>
      <c r="BF720" s="57" t="n">
        <f aca="false">IF(AY720&lt;0,AY720,0)</f>
        <v>0</v>
      </c>
      <c r="BG720" s="57" t="n">
        <f aca="false">IF(AZ720&lt;0,AZ720,0)</f>
        <v>0</v>
      </c>
      <c r="BH720" s="57" t="n">
        <f aca="false">IF(BA720&lt;0,BA720,0)</f>
        <v>0</v>
      </c>
      <c r="BI720" s="57" t="n">
        <f aca="false">IF(BB720&lt;0,BB720,0)</f>
        <v>0</v>
      </c>
      <c r="BJ720" s="32" t="n">
        <f aca="false">SUM(BE720:BI720)</f>
        <v>0</v>
      </c>
    </row>
    <row r="721" customFormat="false" ht="15" hidden="false" customHeight="false" outlineLevel="0" collapsed="false">
      <c r="B721" s="9" t="n">
        <f aca="false">+MONTH(D721)</f>
        <v>12</v>
      </c>
      <c r="D721" s="2" t="n">
        <v>36144</v>
      </c>
      <c r="E721" s="62" t="n">
        <v>20</v>
      </c>
      <c r="F721" s="62" t="n">
        <v>17</v>
      </c>
      <c r="G721" s="62" t="n">
        <v>40</v>
      </c>
      <c r="H721" s="62" t="n">
        <v>50</v>
      </c>
      <c r="I721" s="50" t="n">
        <f aca="false">AVERAGE(G721:H721)</f>
        <v>45</v>
      </c>
      <c r="J721" s="37" t="s">
        <v>72</v>
      </c>
      <c r="K721" s="5" t="n">
        <v>52952</v>
      </c>
      <c r="L721" s="54" t="n">
        <v>27492</v>
      </c>
      <c r="M721" s="54" t="n">
        <v>4320</v>
      </c>
      <c r="N721" s="54" t="n">
        <v>0</v>
      </c>
      <c r="O721" s="63"/>
      <c r="P721" s="5" t="n">
        <v>10142</v>
      </c>
      <c r="Q721" s="54" t="n">
        <v>20445</v>
      </c>
      <c r="R721" s="63" t="n">
        <v>9448.84</v>
      </c>
      <c r="S721" s="54" t="n">
        <v>0</v>
      </c>
      <c r="T721" s="54"/>
      <c r="U721" s="54" t="n">
        <v>-100.0896</v>
      </c>
      <c r="V721" s="5" t="n">
        <v>0</v>
      </c>
      <c r="W721" s="54" t="n">
        <v>22980</v>
      </c>
      <c r="X721" s="54" t="n">
        <v>0</v>
      </c>
      <c r="Y721" s="54" t="n">
        <v>7350</v>
      </c>
      <c r="Z721" s="63" t="n">
        <v>-303</v>
      </c>
      <c r="AA721" s="54" t="n">
        <v>0</v>
      </c>
      <c r="AB721" s="53" t="n">
        <f aca="false">SUM(K721:Z721)</f>
        <v>154726.7504</v>
      </c>
      <c r="AC721" s="54" t="n">
        <v>150348</v>
      </c>
      <c r="AD721" s="54" t="n">
        <v>0</v>
      </c>
      <c r="AE721" s="54" t="n">
        <v>9840</v>
      </c>
      <c r="AF721" s="54" t="n">
        <v>14053</v>
      </c>
      <c r="AG721" s="54" t="n">
        <v>1268</v>
      </c>
      <c r="AH721" s="53" t="n">
        <f aca="false">SUM(AC721:AG721)</f>
        <v>175509</v>
      </c>
      <c r="AI721" s="55" t="n">
        <f aca="false">+AB721-L721-Q721</f>
        <v>106789.7504</v>
      </c>
      <c r="AJ721" s="32" t="n">
        <f aca="false">L721+Q721</f>
        <v>47937</v>
      </c>
      <c r="AK721" s="56" t="s">
        <v>73</v>
      </c>
      <c r="AL721" s="56" t="n">
        <v>33298.15289</v>
      </c>
      <c r="AM721" s="64" t="n">
        <v>6880</v>
      </c>
      <c r="AN721" s="32" t="n">
        <f aca="false">+AJ721-AM721</f>
        <v>41057</v>
      </c>
      <c r="AO721" s="32" t="n">
        <f aca="false">AC721-AJ721</f>
        <v>102411</v>
      </c>
      <c r="AP721" s="2" t="n">
        <v>36144</v>
      </c>
      <c r="AQ721" s="56" t="s">
        <v>73</v>
      </c>
      <c r="AR721" s="56" t="s">
        <v>73</v>
      </c>
      <c r="AS721" s="56" t="s">
        <v>73</v>
      </c>
      <c r="AX721" s="32" t="n">
        <f aca="false">+M721</f>
        <v>4320</v>
      </c>
      <c r="AY721" s="32" t="n">
        <f aca="false">+N721</f>
        <v>0</v>
      </c>
      <c r="AZ721" s="32" t="n">
        <f aca="false">+R721</f>
        <v>9448.84</v>
      </c>
      <c r="BA721" s="32" t="n">
        <f aca="false">+'load Info'!S721</f>
        <v>0</v>
      </c>
      <c r="BB721" s="32" t="n">
        <f aca="false">+X721</f>
        <v>0</v>
      </c>
      <c r="BE721" s="57" t="n">
        <f aca="false">IF(AX721&lt;0,AX721,0)</f>
        <v>0</v>
      </c>
      <c r="BF721" s="57" t="n">
        <f aca="false">IF(AY721&lt;0,AY721,0)</f>
        <v>0</v>
      </c>
      <c r="BG721" s="57" t="n">
        <f aca="false">IF(AZ721&lt;0,AZ721,0)</f>
        <v>0</v>
      </c>
      <c r="BH721" s="57" t="n">
        <f aca="false">IF(BA721&lt;0,BA721,0)</f>
        <v>0</v>
      </c>
      <c r="BI721" s="57" t="n">
        <f aca="false">IF(BB721&lt;0,BB721,0)</f>
        <v>0</v>
      </c>
      <c r="BJ721" s="32" t="n">
        <f aca="false">SUM(BE721:BI721)</f>
        <v>0</v>
      </c>
    </row>
    <row r="722" customFormat="false" ht="15" hidden="false" customHeight="false" outlineLevel="0" collapsed="false">
      <c r="B722" s="9" t="n">
        <f aca="false">+MONTH(D722)</f>
        <v>12</v>
      </c>
      <c r="D722" s="2" t="n">
        <v>36145</v>
      </c>
      <c r="E722" s="62" t="n">
        <v>21</v>
      </c>
      <c r="F722" s="62" t="n">
        <v>22</v>
      </c>
      <c r="G722" s="62" t="n">
        <v>36</v>
      </c>
      <c r="H722" s="62" t="n">
        <v>51</v>
      </c>
      <c r="I722" s="50" t="n">
        <f aca="false">AVERAGE(G722:H722)</f>
        <v>43.5</v>
      </c>
      <c r="J722" s="37" t="s">
        <v>72</v>
      </c>
      <c r="K722" s="5" t="n">
        <v>47257</v>
      </c>
      <c r="L722" s="54" t="n">
        <v>29164</v>
      </c>
      <c r="M722" s="54" t="n">
        <v>3288</v>
      </c>
      <c r="N722" s="54" t="n">
        <v>0</v>
      </c>
      <c r="O722" s="63"/>
      <c r="P722" s="5" t="n">
        <v>10142</v>
      </c>
      <c r="Q722" s="54" t="n">
        <v>20075</v>
      </c>
      <c r="R722" s="63" t="n">
        <v>21866.885</v>
      </c>
      <c r="S722" s="54" t="n">
        <v>0</v>
      </c>
      <c r="T722" s="54"/>
      <c r="U722" s="54" t="n">
        <v>-130.2097125</v>
      </c>
      <c r="V722" s="5" t="n">
        <v>0</v>
      </c>
      <c r="W722" s="54" t="n">
        <v>28580</v>
      </c>
      <c r="X722" s="54" t="n">
        <v>0</v>
      </c>
      <c r="Y722" s="54" t="n">
        <v>7350</v>
      </c>
      <c r="Z722" s="63" t="n">
        <v>-359</v>
      </c>
      <c r="AA722" s="54" t="n">
        <v>0</v>
      </c>
      <c r="AB722" s="53" t="n">
        <f aca="false">SUM(K722:Z722)</f>
        <v>167233.6752875</v>
      </c>
      <c r="AC722" s="54" t="n">
        <v>173859</v>
      </c>
      <c r="AD722" s="54" t="n">
        <v>0</v>
      </c>
      <c r="AE722" s="54" t="n">
        <v>136</v>
      </c>
      <c r="AF722" s="54" t="n">
        <v>13406</v>
      </c>
      <c r="AG722" s="54" t="n">
        <v>1064</v>
      </c>
      <c r="AH722" s="53" t="n">
        <f aca="false">SUM(AC722:AG722)</f>
        <v>188465</v>
      </c>
      <c r="AI722" s="55" t="n">
        <f aca="false">+AB722-L722-Q722</f>
        <v>117994.6752875</v>
      </c>
      <c r="AJ722" s="32" t="n">
        <f aca="false">L722+Q722</f>
        <v>49239</v>
      </c>
      <c r="AK722" s="56" t="s">
        <v>73</v>
      </c>
      <c r="AL722" s="56" t="n">
        <v>34073.05772</v>
      </c>
      <c r="AM722" s="64" t="n">
        <v>7146</v>
      </c>
      <c r="AN722" s="32" t="n">
        <f aca="false">+AJ722-AM722</f>
        <v>42093</v>
      </c>
      <c r="AO722" s="32" t="n">
        <f aca="false">AC722-AJ722</f>
        <v>124620</v>
      </c>
      <c r="AP722" s="2" t="n">
        <v>36145</v>
      </c>
      <c r="AQ722" s="56" t="s">
        <v>73</v>
      </c>
      <c r="AR722" s="56" t="s">
        <v>73</v>
      </c>
      <c r="AS722" s="56" t="s">
        <v>73</v>
      </c>
      <c r="AX722" s="32" t="n">
        <f aca="false">+M722</f>
        <v>3288</v>
      </c>
      <c r="AY722" s="32" t="n">
        <f aca="false">+N722</f>
        <v>0</v>
      </c>
      <c r="AZ722" s="32" t="n">
        <f aca="false">+R722</f>
        <v>21866.885</v>
      </c>
      <c r="BA722" s="32" t="n">
        <f aca="false">+'load Info'!S722</f>
        <v>0</v>
      </c>
      <c r="BB722" s="32" t="n">
        <f aca="false">+X722</f>
        <v>0</v>
      </c>
      <c r="BE722" s="57" t="n">
        <f aca="false">IF(AX722&lt;0,AX722,0)</f>
        <v>0</v>
      </c>
      <c r="BF722" s="57" t="n">
        <f aca="false">IF(AY722&lt;0,AY722,0)</f>
        <v>0</v>
      </c>
      <c r="BG722" s="57" t="n">
        <f aca="false">IF(AZ722&lt;0,AZ722,0)</f>
        <v>0</v>
      </c>
      <c r="BH722" s="57" t="n">
        <f aca="false">IF(BA722&lt;0,BA722,0)</f>
        <v>0</v>
      </c>
      <c r="BI722" s="57" t="n">
        <f aca="false">IF(BB722&lt;0,BB722,0)</f>
        <v>0</v>
      </c>
      <c r="BJ722" s="32" t="n">
        <f aca="false">SUM(BE722:BI722)</f>
        <v>0</v>
      </c>
    </row>
    <row r="723" customFormat="false" ht="15" hidden="false" customHeight="false" outlineLevel="0" collapsed="false">
      <c r="B723" s="9" t="n">
        <f aca="false">+MONTH(D723)</f>
        <v>12</v>
      </c>
      <c r="D723" s="2" t="n">
        <v>36146</v>
      </c>
      <c r="E723" s="62" t="n">
        <v>20</v>
      </c>
      <c r="F723" s="62" t="n">
        <v>27</v>
      </c>
      <c r="G723" s="62" t="n">
        <v>37</v>
      </c>
      <c r="H723" s="62" t="n">
        <v>52</v>
      </c>
      <c r="I723" s="50" t="n">
        <f aca="false">AVERAGE(G723:H723)</f>
        <v>44.5</v>
      </c>
      <c r="J723" s="37" t="s">
        <v>72</v>
      </c>
      <c r="K723" s="5" t="n">
        <v>47257</v>
      </c>
      <c r="L723" s="54" t="n">
        <v>29486</v>
      </c>
      <c r="M723" s="54" t="n">
        <v>10894</v>
      </c>
      <c r="N723" s="54" t="n">
        <v>0</v>
      </c>
      <c r="O723" s="63"/>
      <c r="P723" s="5" t="n">
        <v>10142</v>
      </c>
      <c r="Q723" s="54" t="n">
        <v>20075</v>
      </c>
      <c r="R723" s="63" t="n">
        <v>38345.98</v>
      </c>
      <c r="S723" s="54" t="n">
        <v>0</v>
      </c>
      <c r="T723" s="54"/>
      <c r="U723" s="54" t="n">
        <v>-171.40745</v>
      </c>
      <c r="V723" s="5" t="n">
        <v>0</v>
      </c>
      <c r="W723" s="54" t="n">
        <v>28580</v>
      </c>
      <c r="X723" s="54" t="n">
        <v>0</v>
      </c>
      <c r="Y723" s="54" t="n">
        <v>7350</v>
      </c>
      <c r="Z723" s="63" t="n">
        <v>-359</v>
      </c>
      <c r="AA723" s="54" t="n">
        <v>0</v>
      </c>
      <c r="AB723" s="53" t="n">
        <f aca="false">SUM(K723:Z723)</f>
        <v>191599.57255</v>
      </c>
      <c r="AC723" s="54" t="n">
        <v>193716</v>
      </c>
      <c r="AD723" s="54" t="n">
        <v>0</v>
      </c>
      <c r="AE723" s="54" t="n">
        <v>1069</v>
      </c>
      <c r="AF723" s="54" t="n">
        <v>15148</v>
      </c>
      <c r="AG723" s="54" t="n">
        <v>1632</v>
      </c>
      <c r="AH723" s="53" t="n">
        <f aca="false">SUM(AC723:AG723)</f>
        <v>211565</v>
      </c>
      <c r="AI723" s="55" t="n">
        <f aca="false">+AB723-L723-Q723</f>
        <v>142038.57255</v>
      </c>
      <c r="AJ723" s="32" t="n">
        <f aca="false">L723+Q723</f>
        <v>49561</v>
      </c>
      <c r="AK723" s="56" t="s">
        <v>73</v>
      </c>
      <c r="AL723" s="56" t="n">
        <v>34006.71815</v>
      </c>
      <c r="AM723" s="64" t="n">
        <v>7411</v>
      </c>
      <c r="AN723" s="32" t="n">
        <f aca="false">+AJ723-AM723</f>
        <v>42150</v>
      </c>
      <c r="AO723" s="32" t="n">
        <f aca="false">AC723-AJ723</f>
        <v>144155</v>
      </c>
      <c r="AP723" s="2" t="n">
        <v>36146</v>
      </c>
      <c r="AQ723" s="56" t="s">
        <v>73</v>
      </c>
      <c r="AR723" s="56" t="s">
        <v>73</v>
      </c>
      <c r="AS723" s="56" t="s">
        <v>73</v>
      </c>
      <c r="AX723" s="32" t="n">
        <f aca="false">+M723</f>
        <v>10894</v>
      </c>
      <c r="AY723" s="32" t="n">
        <f aca="false">+N723</f>
        <v>0</v>
      </c>
      <c r="AZ723" s="32" t="n">
        <f aca="false">+R723</f>
        <v>38345.98</v>
      </c>
      <c r="BA723" s="32" t="n">
        <f aca="false">+'load Info'!S723</f>
        <v>0</v>
      </c>
      <c r="BB723" s="32" t="n">
        <f aca="false">+X723</f>
        <v>0</v>
      </c>
      <c r="BE723" s="57" t="n">
        <f aca="false">IF(AX723&lt;0,AX723,0)</f>
        <v>0</v>
      </c>
      <c r="BF723" s="57" t="n">
        <f aca="false">IF(AY723&lt;0,AY723,0)</f>
        <v>0</v>
      </c>
      <c r="BG723" s="57" t="n">
        <f aca="false">IF(AZ723&lt;0,AZ723,0)</f>
        <v>0</v>
      </c>
      <c r="BH723" s="57" t="n">
        <f aca="false">IF(BA723&lt;0,BA723,0)</f>
        <v>0</v>
      </c>
      <c r="BI723" s="57" t="n">
        <f aca="false">IF(BB723&lt;0,BB723,0)</f>
        <v>0</v>
      </c>
      <c r="BJ723" s="32" t="n">
        <f aca="false">SUM(BE723:BI723)</f>
        <v>0</v>
      </c>
    </row>
    <row r="724" customFormat="false" ht="15" hidden="false" customHeight="false" outlineLevel="0" collapsed="false">
      <c r="B724" s="9" t="n">
        <f aca="false">+MONTH(D724)</f>
        <v>12</v>
      </c>
      <c r="D724" s="2" t="n">
        <v>36147</v>
      </c>
      <c r="E724" s="62" t="n">
        <v>25</v>
      </c>
      <c r="F724" s="62" t="n">
        <v>24</v>
      </c>
      <c r="G724" s="62" t="n">
        <v>34</v>
      </c>
      <c r="H724" s="62" t="n">
        <v>46</v>
      </c>
      <c r="I724" s="50" t="n">
        <f aca="false">AVERAGE(G724:H724)</f>
        <v>40</v>
      </c>
      <c r="J724" s="37" t="s">
        <v>72</v>
      </c>
      <c r="K724" s="5" t="n">
        <v>47257</v>
      </c>
      <c r="L724" s="54" t="n">
        <v>29336</v>
      </c>
      <c r="M724" s="54" t="n">
        <v>-3267</v>
      </c>
      <c r="N724" s="54" t="n">
        <v>15000</v>
      </c>
      <c r="O724" s="63"/>
      <c r="P724" s="5" t="n">
        <v>10142</v>
      </c>
      <c r="Q724" s="54" t="n">
        <v>19081</v>
      </c>
      <c r="R724" s="63" t="n">
        <v>-1175.055</v>
      </c>
      <c r="S724" s="54" t="n">
        <v>0</v>
      </c>
      <c r="T724" s="54"/>
      <c r="U724" s="54" t="n">
        <v>-70.1198625</v>
      </c>
      <c r="V724" s="5" t="n">
        <v>0</v>
      </c>
      <c r="W724" s="54" t="n">
        <v>28580</v>
      </c>
      <c r="X724" s="54" t="n">
        <v>0</v>
      </c>
      <c r="Y724" s="54" t="n">
        <v>7350</v>
      </c>
      <c r="Z724" s="63" t="n">
        <v>-359</v>
      </c>
      <c r="AA724" s="54" t="n">
        <v>0</v>
      </c>
      <c r="AB724" s="53" t="n">
        <f aca="false">SUM(K724:Z724)</f>
        <v>151874.8251375</v>
      </c>
      <c r="AC724" s="54" t="n">
        <v>137656</v>
      </c>
      <c r="AD724" s="54" t="n">
        <v>0</v>
      </c>
      <c r="AE724" s="54" t="n">
        <v>569</v>
      </c>
      <c r="AF724" s="54" t="n">
        <v>14709</v>
      </c>
      <c r="AG724" s="54" t="n">
        <v>16446</v>
      </c>
      <c r="AH724" s="53" t="n">
        <f aca="false">SUM(AC724:AG724)</f>
        <v>169380</v>
      </c>
      <c r="AI724" s="55" t="n">
        <f aca="false">+AB724-L724-Q724</f>
        <v>103457.8251375</v>
      </c>
      <c r="AJ724" s="32" t="n">
        <f aca="false">L724+Q724</f>
        <v>48417</v>
      </c>
      <c r="AK724" s="56" t="s">
        <v>73</v>
      </c>
      <c r="AL724" s="56" t="n">
        <v>32188.93336</v>
      </c>
      <c r="AM724" s="64" t="n">
        <v>7146</v>
      </c>
      <c r="AN724" s="32" t="n">
        <f aca="false">+AJ724-AM724</f>
        <v>41271</v>
      </c>
      <c r="AO724" s="32" t="n">
        <f aca="false">AC724-AJ724</f>
        <v>89239</v>
      </c>
      <c r="AP724" s="2" t="n">
        <v>36147</v>
      </c>
      <c r="AQ724" s="56" t="s">
        <v>73</v>
      </c>
      <c r="AR724" s="56" t="s">
        <v>73</v>
      </c>
      <c r="AS724" s="56" t="s">
        <v>73</v>
      </c>
      <c r="AX724" s="32" t="n">
        <f aca="false">+M724</f>
        <v>-3267</v>
      </c>
      <c r="AY724" s="32" t="n">
        <f aca="false">+N724</f>
        <v>15000</v>
      </c>
      <c r="AZ724" s="32" t="n">
        <f aca="false">+R724</f>
        <v>-1175.055</v>
      </c>
      <c r="BA724" s="32" t="n">
        <f aca="false">+'load Info'!S724</f>
        <v>0</v>
      </c>
      <c r="BB724" s="32" t="n">
        <f aca="false">+X724</f>
        <v>0</v>
      </c>
      <c r="BE724" s="57" t="n">
        <f aca="false">IF(AX724&lt;0,AX724,0)</f>
        <v>-3267</v>
      </c>
      <c r="BF724" s="57" t="n">
        <f aca="false">IF(AY724&lt;0,AY724,0)</f>
        <v>0</v>
      </c>
      <c r="BG724" s="57" t="n">
        <f aca="false">IF(AZ724&lt;0,AZ724,0)</f>
        <v>-1175.055</v>
      </c>
      <c r="BH724" s="57" t="n">
        <f aca="false">IF(BA724&lt;0,BA724,0)</f>
        <v>0</v>
      </c>
      <c r="BI724" s="57" t="n">
        <f aca="false">IF(BB724&lt;0,BB724,0)</f>
        <v>0</v>
      </c>
      <c r="BJ724" s="32" t="n">
        <f aca="false">SUM(BE724:BI724)</f>
        <v>-4442.055</v>
      </c>
    </row>
    <row r="725" customFormat="false" ht="15" hidden="false" customHeight="false" outlineLevel="0" collapsed="false">
      <c r="B725" s="9" t="n">
        <f aca="false">+MONTH(D725)</f>
        <v>12</v>
      </c>
      <c r="D725" s="2" t="n">
        <v>36148</v>
      </c>
      <c r="E725" s="62" t="n">
        <v>16</v>
      </c>
      <c r="F725" s="62" t="n">
        <v>10</v>
      </c>
      <c r="G725" s="62" t="n">
        <v>36</v>
      </c>
      <c r="H725" s="62" t="n">
        <v>61</v>
      </c>
      <c r="I725" s="50" t="n">
        <f aca="false">AVERAGE(G725:H725)</f>
        <v>48.5</v>
      </c>
      <c r="J725" s="37" t="s">
        <v>72</v>
      </c>
      <c r="K725" s="5" t="n">
        <v>23401</v>
      </c>
      <c r="L725" s="54" t="n">
        <v>28918</v>
      </c>
      <c r="M725" s="54" t="n">
        <v>-4614</v>
      </c>
      <c r="N725" s="54" t="n">
        <v>0</v>
      </c>
      <c r="O725" s="63"/>
      <c r="P725" s="5" t="n">
        <v>10142</v>
      </c>
      <c r="Q725" s="54" t="n">
        <v>20275</v>
      </c>
      <c r="R725" s="63" t="n">
        <v>-233.730000000003</v>
      </c>
      <c r="S725" s="54" t="n">
        <v>0</v>
      </c>
      <c r="T725" s="54"/>
      <c r="U725" s="54" t="n">
        <v>-75.458175</v>
      </c>
      <c r="V725" s="5" t="n">
        <v>0</v>
      </c>
      <c r="W725" s="54" t="n">
        <v>14400</v>
      </c>
      <c r="X725" s="54" t="n">
        <v>0</v>
      </c>
      <c r="Y725" s="54" t="n">
        <v>0</v>
      </c>
      <c r="Z725" s="63" t="n">
        <v>-144</v>
      </c>
      <c r="AA725" s="54" t="n">
        <v>0</v>
      </c>
      <c r="AB725" s="53" t="n">
        <f aca="false">SUM(K725:Z725)</f>
        <v>92068.811825</v>
      </c>
      <c r="AC725" s="54" t="n">
        <v>86446</v>
      </c>
      <c r="AD725" s="54" t="n">
        <v>0</v>
      </c>
      <c r="AE725" s="54" t="n">
        <v>0</v>
      </c>
      <c r="AF725" s="54" t="n">
        <v>11446</v>
      </c>
      <c r="AG725" s="54" t="n">
        <v>1047</v>
      </c>
      <c r="AH725" s="53" t="n">
        <f aca="false">SUM(AC725:AG725)</f>
        <v>98939</v>
      </c>
      <c r="AI725" s="55" t="n">
        <f aca="false">+AB725-L725-Q725</f>
        <v>42875.811825</v>
      </c>
      <c r="AJ725" s="32" t="n">
        <f aca="false">L725+Q725</f>
        <v>49193</v>
      </c>
      <c r="AK725" s="56" t="s">
        <v>73</v>
      </c>
      <c r="AL725" s="56" t="n">
        <v>27778.36648</v>
      </c>
      <c r="AM725" s="64" t="n">
        <v>5819</v>
      </c>
      <c r="AN725" s="32" t="n">
        <f aca="false">+AJ725-AM725</f>
        <v>43374</v>
      </c>
      <c r="AO725" s="32" t="n">
        <f aca="false">AC725-AJ725</f>
        <v>37253</v>
      </c>
      <c r="AP725" s="2" t="n">
        <v>36148</v>
      </c>
      <c r="AQ725" s="56" t="s">
        <v>73</v>
      </c>
      <c r="AR725" s="56" t="s">
        <v>73</v>
      </c>
      <c r="AS725" s="56" t="s">
        <v>73</v>
      </c>
      <c r="AX725" s="32" t="n">
        <f aca="false">+M725</f>
        <v>-4614</v>
      </c>
      <c r="AY725" s="32" t="n">
        <f aca="false">+N725</f>
        <v>0</v>
      </c>
      <c r="AZ725" s="32" t="n">
        <f aca="false">+R725</f>
        <v>-233.730000000003</v>
      </c>
      <c r="BA725" s="32" t="n">
        <f aca="false">+'load Info'!S725</f>
        <v>0</v>
      </c>
      <c r="BB725" s="32" t="n">
        <f aca="false">+X725</f>
        <v>0</v>
      </c>
      <c r="BE725" s="57" t="n">
        <f aca="false">IF(AX725&lt;0,AX725,0)</f>
        <v>-4614</v>
      </c>
      <c r="BF725" s="57" t="n">
        <f aca="false">IF(AY725&lt;0,AY725,0)</f>
        <v>0</v>
      </c>
      <c r="BG725" s="57" t="n">
        <f aca="false">IF(AZ725&lt;0,AZ725,0)</f>
        <v>-233.730000000003</v>
      </c>
      <c r="BH725" s="57" t="n">
        <f aca="false">IF(BA725&lt;0,BA725,0)</f>
        <v>0</v>
      </c>
      <c r="BI725" s="57" t="n">
        <f aca="false">IF(BB725&lt;0,BB725,0)</f>
        <v>0</v>
      </c>
      <c r="BJ725" s="32" t="n">
        <f aca="false">SUM(BE725:BI725)</f>
        <v>-4847.73</v>
      </c>
    </row>
    <row r="726" customFormat="false" ht="15" hidden="false" customHeight="false" outlineLevel="0" collapsed="false">
      <c r="B726" s="9" t="n">
        <f aca="false">+MONTH(D726)</f>
        <v>12</v>
      </c>
      <c r="D726" s="2" t="n">
        <v>36149</v>
      </c>
      <c r="E726" s="62" t="n">
        <v>10</v>
      </c>
      <c r="F726" s="62" t="n">
        <v>12</v>
      </c>
      <c r="G726" s="62" t="n">
        <v>50</v>
      </c>
      <c r="H726" s="62" t="n">
        <v>60</v>
      </c>
      <c r="I726" s="50" t="n">
        <f aca="false">AVERAGE(G726:H726)</f>
        <v>55</v>
      </c>
      <c r="J726" s="37" t="s">
        <v>72</v>
      </c>
      <c r="K726" s="5" t="n">
        <v>23401</v>
      </c>
      <c r="L726" s="54" t="n">
        <v>28918</v>
      </c>
      <c r="M726" s="54" t="n">
        <v>-4583</v>
      </c>
      <c r="N726" s="54" t="n">
        <v>0</v>
      </c>
      <c r="O726" s="63"/>
      <c r="P726" s="5" t="n">
        <v>10142</v>
      </c>
      <c r="Q726" s="54" t="n">
        <v>20275</v>
      </c>
      <c r="R726" s="63" t="n">
        <v>-13660.2125</v>
      </c>
      <c r="S726" s="54" t="n">
        <v>0</v>
      </c>
      <c r="T726" s="54"/>
      <c r="U726" s="54" t="n">
        <v>-41.89196875</v>
      </c>
      <c r="V726" s="5" t="n">
        <v>0</v>
      </c>
      <c r="W726" s="54" t="n">
        <v>14400</v>
      </c>
      <c r="X726" s="54" t="n">
        <v>0</v>
      </c>
      <c r="Y726" s="54" t="n">
        <v>0</v>
      </c>
      <c r="Z726" s="63" t="n">
        <v>-144</v>
      </c>
      <c r="AA726" s="54" t="n">
        <v>0</v>
      </c>
      <c r="AB726" s="53" t="n">
        <f aca="false">SUM(K726:Z726)</f>
        <v>78706.89553125</v>
      </c>
      <c r="AC726" s="54" t="n">
        <v>76240</v>
      </c>
      <c r="AD726" s="54" t="n">
        <v>0</v>
      </c>
      <c r="AE726" s="54" t="n">
        <v>31</v>
      </c>
      <c r="AF726" s="54" t="n">
        <v>10173</v>
      </c>
      <c r="AG726" s="54" t="n">
        <v>895</v>
      </c>
      <c r="AH726" s="53" t="n">
        <f aca="false">SUM(AC726:AG726)</f>
        <v>87339</v>
      </c>
      <c r="AI726" s="55" t="n">
        <f aca="false">+AB726-L726-Q726</f>
        <v>29513.89553125</v>
      </c>
      <c r="AJ726" s="32" t="n">
        <f aca="false">L726+Q726</f>
        <v>49193</v>
      </c>
      <c r="AK726" s="56" t="s">
        <v>73</v>
      </c>
      <c r="AL726" s="56" t="n">
        <v>28998.5566</v>
      </c>
      <c r="AM726" s="64" t="n">
        <v>6880</v>
      </c>
      <c r="AN726" s="32" t="n">
        <f aca="false">+AJ726-AM726</f>
        <v>42313</v>
      </c>
      <c r="AO726" s="32" t="n">
        <f aca="false">AC726-AJ726</f>
        <v>27047</v>
      </c>
      <c r="AP726" s="2" t="n">
        <v>36149</v>
      </c>
      <c r="AQ726" s="56" t="s">
        <v>73</v>
      </c>
      <c r="AR726" s="56" t="s">
        <v>73</v>
      </c>
      <c r="AS726" s="56" t="s">
        <v>73</v>
      </c>
      <c r="AX726" s="32" t="n">
        <f aca="false">+M726</f>
        <v>-4583</v>
      </c>
      <c r="AY726" s="32" t="n">
        <f aca="false">+N726</f>
        <v>0</v>
      </c>
      <c r="AZ726" s="32" t="n">
        <f aca="false">+R726</f>
        <v>-13660.2125</v>
      </c>
      <c r="BA726" s="32" t="n">
        <f aca="false">+'load Info'!S726</f>
        <v>0</v>
      </c>
      <c r="BB726" s="32" t="n">
        <f aca="false">+X726</f>
        <v>0</v>
      </c>
      <c r="BE726" s="57" t="n">
        <f aca="false">IF(AX726&lt;0,AX726,0)</f>
        <v>-4583</v>
      </c>
      <c r="BF726" s="57" t="n">
        <f aca="false">IF(AY726&lt;0,AY726,0)</f>
        <v>0</v>
      </c>
      <c r="BG726" s="57" t="n">
        <f aca="false">IF(AZ726&lt;0,AZ726,0)</f>
        <v>-13660.2125</v>
      </c>
      <c r="BH726" s="57" t="n">
        <f aca="false">IF(BA726&lt;0,BA726,0)</f>
        <v>0</v>
      </c>
      <c r="BI726" s="57" t="n">
        <f aca="false">IF(BB726&lt;0,BB726,0)</f>
        <v>0</v>
      </c>
      <c r="BJ726" s="32" t="n">
        <f aca="false">SUM(BE726:BI726)</f>
        <v>-18243.2125</v>
      </c>
    </row>
    <row r="727" customFormat="false" ht="15" hidden="false" customHeight="false" outlineLevel="0" collapsed="false">
      <c r="B727" s="9" t="n">
        <f aca="false">+MONTH(D727)</f>
        <v>12</v>
      </c>
      <c r="D727" s="2" t="n">
        <v>36150</v>
      </c>
      <c r="E727" s="62" t="n">
        <v>9</v>
      </c>
      <c r="F727" s="62" t="n">
        <v>5</v>
      </c>
      <c r="G727" s="62" t="n">
        <v>51</v>
      </c>
      <c r="H727" s="62" t="n">
        <v>61</v>
      </c>
      <c r="I727" s="50" t="n">
        <f aca="false">AVERAGE(G727:H727)</f>
        <v>56</v>
      </c>
      <c r="J727" s="37" t="s">
        <v>72</v>
      </c>
      <c r="K727" s="5" t="n">
        <v>23401</v>
      </c>
      <c r="L727" s="54" t="n">
        <v>20927</v>
      </c>
      <c r="M727" s="54" t="n">
        <v>-3878</v>
      </c>
      <c r="N727" s="54" t="n">
        <v>0</v>
      </c>
      <c r="O727" s="63"/>
      <c r="P727" s="5" t="n">
        <v>10142</v>
      </c>
      <c r="Q727" s="54" t="n">
        <v>20275</v>
      </c>
      <c r="R727" s="63" t="n">
        <v>-5298.36</v>
      </c>
      <c r="S727" s="54" t="n">
        <v>0</v>
      </c>
      <c r="T727" s="54"/>
      <c r="U727" s="54" t="n">
        <v>-62.7966</v>
      </c>
      <c r="V727" s="5" t="n">
        <v>0</v>
      </c>
      <c r="W727" s="54" t="n">
        <v>14400</v>
      </c>
      <c r="X727" s="54" t="n">
        <v>0</v>
      </c>
      <c r="Y727" s="54" t="n">
        <v>0</v>
      </c>
      <c r="Z727" s="63" t="n">
        <v>-144</v>
      </c>
      <c r="AA727" s="54" t="n">
        <v>0</v>
      </c>
      <c r="AB727" s="53" t="n">
        <f aca="false">SUM(K727:Z727)</f>
        <v>79761.8434</v>
      </c>
      <c r="AC727" s="54" t="n">
        <v>73453</v>
      </c>
      <c r="AD727" s="54" t="n">
        <v>0</v>
      </c>
      <c r="AE727" s="54" t="n">
        <v>10543</v>
      </c>
      <c r="AF727" s="54" t="n">
        <v>8770</v>
      </c>
      <c r="AG727" s="54" t="n">
        <v>833</v>
      </c>
      <c r="AH727" s="53" t="n">
        <f aca="false">SUM(AC727:AG727)</f>
        <v>93599</v>
      </c>
      <c r="AI727" s="55" t="n">
        <f aca="false">+AB727-L727-Q727</f>
        <v>38559.8434</v>
      </c>
      <c r="AJ727" s="32" t="n">
        <f aca="false">L727+Q727</f>
        <v>41202</v>
      </c>
      <c r="AK727" s="56" t="s">
        <v>73</v>
      </c>
      <c r="AL727" s="56" t="n">
        <v>30634.6353</v>
      </c>
      <c r="AM727" s="64" t="n">
        <v>5819</v>
      </c>
      <c r="AN727" s="32" t="n">
        <f aca="false">+AJ727-AM727</f>
        <v>35383</v>
      </c>
      <c r="AO727" s="32" t="n">
        <f aca="false">AC727-AJ727</f>
        <v>32251</v>
      </c>
      <c r="AP727" s="2" t="n">
        <v>36150</v>
      </c>
      <c r="AQ727" s="56" t="s">
        <v>73</v>
      </c>
      <c r="AR727" s="56" t="s">
        <v>73</v>
      </c>
      <c r="AS727" s="56" t="s">
        <v>73</v>
      </c>
      <c r="AX727" s="32" t="n">
        <f aca="false">+M727</f>
        <v>-3878</v>
      </c>
      <c r="AY727" s="32" t="n">
        <f aca="false">+N727</f>
        <v>0</v>
      </c>
      <c r="AZ727" s="32" t="n">
        <f aca="false">+R727</f>
        <v>-5298.36</v>
      </c>
      <c r="BA727" s="32" t="n">
        <f aca="false">+'load Info'!S727</f>
        <v>0</v>
      </c>
      <c r="BB727" s="32" t="n">
        <f aca="false">+X727</f>
        <v>0</v>
      </c>
      <c r="BE727" s="57" t="n">
        <f aca="false">IF(AX727&lt;0,AX727,0)</f>
        <v>-3878</v>
      </c>
      <c r="BF727" s="57" t="n">
        <f aca="false">IF(AY727&lt;0,AY727,0)</f>
        <v>0</v>
      </c>
      <c r="BG727" s="57" t="n">
        <f aca="false">IF(AZ727&lt;0,AZ727,0)</f>
        <v>-5298.36</v>
      </c>
      <c r="BH727" s="57" t="n">
        <f aca="false">IF(BA727&lt;0,BA727,0)</f>
        <v>0</v>
      </c>
      <c r="BI727" s="57" t="n">
        <f aca="false">IF(BB727&lt;0,BB727,0)</f>
        <v>0</v>
      </c>
      <c r="BJ727" s="32" t="n">
        <f aca="false">SUM(BE727:BI727)</f>
        <v>-9176.36</v>
      </c>
    </row>
    <row r="728" customFormat="false" ht="15" hidden="false" customHeight="false" outlineLevel="0" collapsed="false">
      <c r="B728" s="9" t="n">
        <f aca="false">+MONTH(D728)</f>
        <v>12</v>
      </c>
      <c r="D728" s="2" t="n">
        <v>36151</v>
      </c>
      <c r="E728" s="62" t="n">
        <v>12</v>
      </c>
      <c r="F728" s="62" t="n">
        <v>18</v>
      </c>
      <c r="G728" s="62" t="n">
        <v>37</v>
      </c>
      <c r="H728" s="62" t="n">
        <v>69</v>
      </c>
      <c r="I728" s="50" t="n">
        <f aca="false">AVERAGE(G728:H728)</f>
        <v>53</v>
      </c>
      <c r="J728" s="37" t="s">
        <v>72</v>
      </c>
      <c r="K728" s="5" t="n">
        <v>38105</v>
      </c>
      <c r="L728" s="54" t="n">
        <v>20967</v>
      </c>
      <c r="M728" s="54" t="n">
        <v>29447</v>
      </c>
      <c r="N728" s="54" t="n">
        <v>25000</v>
      </c>
      <c r="O728" s="63"/>
      <c r="P728" s="5" t="n">
        <v>10142</v>
      </c>
      <c r="Q728" s="54" t="n">
        <v>20281</v>
      </c>
      <c r="R728" s="63" t="n">
        <v>19252.88</v>
      </c>
      <c r="S728" s="54" t="n">
        <v>0</v>
      </c>
      <c r="T728" s="54"/>
      <c r="U728" s="54" t="n">
        <v>-124.1897</v>
      </c>
      <c r="V728" s="5" t="n">
        <v>5600</v>
      </c>
      <c r="W728" s="54" t="n">
        <v>22980</v>
      </c>
      <c r="X728" s="54" t="n">
        <v>2070</v>
      </c>
      <c r="Y728" s="54" t="n">
        <v>7350</v>
      </c>
      <c r="Z728" s="63" t="n">
        <v>-380</v>
      </c>
      <c r="AA728" s="54" t="n">
        <v>0</v>
      </c>
      <c r="AB728" s="53" t="n">
        <f aca="false">SUM(K728:Z728)</f>
        <v>200690.6903</v>
      </c>
      <c r="AC728" s="54" t="n">
        <v>165317</v>
      </c>
      <c r="AD728" s="54" t="n">
        <v>18878</v>
      </c>
      <c r="AE728" s="54" t="n">
        <v>2777</v>
      </c>
      <c r="AF728" s="54" t="n">
        <v>14729</v>
      </c>
      <c r="AG728" s="54" t="n">
        <v>2257</v>
      </c>
      <c r="AH728" s="53" t="n">
        <f aca="false">SUM(AC728:AG728)</f>
        <v>203958</v>
      </c>
      <c r="AI728" s="55" t="n">
        <f aca="false">+AB728-L728-Q728</f>
        <v>159442.6903</v>
      </c>
      <c r="AJ728" s="32" t="n">
        <f aca="false">L728+Q728</f>
        <v>41248</v>
      </c>
      <c r="AK728" s="56" t="s">
        <v>73</v>
      </c>
      <c r="AL728" s="56" t="n">
        <v>41753.84001</v>
      </c>
      <c r="AM728" s="64" t="n">
        <v>5553</v>
      </c>
      <c r="AN728" s="32" t="n">
        <f aca="false">+AJ728-AM728</f>
        <v>35695</v>
      </c>
      <c r="AO728" s="32" t="n">
        <f aca="false">AC728-AJ728</f>
        <v>124069</v>
      </c>
      <c r="AP728" s="2" t="n">
        <v>36151</v>
      </c>
      <c r="AQ728" s="56" t="s">
        <v>73</v>
      </c>
      <c r="AR728" s="56" t="s">
        <v>73</v>
      </c>
      <c r="AS728" s="56" t="s">
        <v>73</v>
      </c>
      <c r="AX728" s="32" t="n">
        <f aca="false">+M728</f>
        <v>29447</v>
      </c>
      <c r="AY728" s="32" t="n">
        <f aca="false">+N728</f>
        <v>25000</v>
      </c>
      <c r="AZ728" s="32" t="n">
        <f aca="false">+R728</f>
        <v>19252.88</v>
      </c>
      <c r="BA728" s="32" t="n">
        <f aca="false">+'load Info'!S728</f>
        <v>0</v>
      </c>
      <c r="BB728" s="32" t="n">
        <f aca="false">+X728</f>
        <v>2070</v>
      </c>
      <c r="BE728" s="57" t="n">
        <f aca="false">IF(AX728&lt;0,AX728,0)</f>
        <v>0</v>
      </c>
      <c r="BF728" s="57" t="n">
        <f aca="false">IF(AY728&lt;0,AY728,0)</f>
        <v>0</v>
      </c>
      <c r="BG728" s="57" t="n">
        <f aca="false">IF(AZ728&lt;0,AZ728,0)</f>
        <v>0</v>
      </c>
      <c r="BH728" s="57" t="n">
        <f aca="false">IF(BA728&lt;0,BA728,0)</f>
        <v>0</v>
      </c>
      <c r="BI728" s="57" t="n">
        <f aca="false">IF(BB728&lt;0,BB728,0)</f>
        <v>0</v>
      </c>
      <c r="BJ728" s="32" t="n">
        <f aca="false">SUM(BE728:BI728)</f>
        <v>0</v>
      </c>
    </row>
    <row r="729" customFormat="false" ht="15" hidden="false" customHeight="false" outlineLevel="0" collapsed="false">
      <c r="B729" s="9" t="n">
        <f aca="false">+MONTH(D729)</f>
        <v>12</v>
      </c>
      <c r="D729" s="2" t="n">
        <v>36152</v>
      </c>
      <c r="E729" s="62" t="n">
        <v>30</v>
      </c>
      <c r="F729" s="62" t="n">
        <v>29</v>
      </c>
      <c r="G729" s="62" t="n">
        <v>30</v>
      </c>
      <c r="H729" s="62" t="n">
        <v>39</v>
      </c>
      <c r="I729" s="50" t="n">
        <f aca="false">AVERAGE(G729:H729)</f>
        <v>34.5</v>
      </c>
      <c r="J729" s="37" t="s">
        <v>72</v>
      </c>
      <c r="K729" s="5" t="n">
        <v>52952</v>
      </c>
      <c r="L729" s="54" t="n">
        <v>18933</v>
      </c>
      <c r="M729" s="54" t="n">
        <v>22598</v>
      </c>
      <c r="N729" s="54" t="n">
        <v>0</v>
      </c>
      <c r="O729" s="63"/>
      <c r="P729" s="5" t="n">
        <v>24304</v>
      </c>
      <c r="Q729" s="54" t="n">
        <v>21385</v>
      </c>
      <c r="R729" s="63" t="n">
        <v>50157.0175</v>
      </c>
      <c r="S729" s="54" t="n">
        <v>0</v>
      </c>
      <c r="T729" s="54"/>
      <c r="U729" s="54" t="n">
        <v>-239.61504375</v>
      </c>
      <c r="V729" s="5" t="n">
        <v>5600</v>
      </c>
      <c r="W729" s="54" t="n">
        <v>22980</v>
      </c>
      <c r="X729" s="54" t="n">
        <v>2070</v>
      </c>
      <c r="Y729" s="54" t="n">
        <v>7350</v>
      </c>
      <c r="Z729" s="63" t="n">
        <v>-380</v>
      </c>
      <c r="AA729" s="54" t="n">
        <v>0</v>
      </c>
      <c r="AB729" s="53" t="n">
        <f aca="false">SUM(K729:Z729)</f>
        <v>227709.40245625</v>
      </c>
      <c r="AC729" s="54" t="n">
        <v>227709</v>
      </c>
      <c r="AD729" s="54" t="n">
        <v>42876</v>
      </c>
      <c r="AE729" s="54" t="n">
        <v>35893</v>
      </c>
      <c r="AF729" s="54" t="n">
        <v>18052</v>
      </c>
      <c r="AG729" s="54" t="n">
        <v>5276</v>
      </c>
      <c r="AH729" s="53" t="n">
        <f aca="false">SUM(AC729:AG729)</f>
        <v>329806</v>
      </c>
      <c r="AI729" s="55" t="n">
        <f aca="false">+AB729-L729-Q729</f>
        <v>187391.40245625</v>
      </c>
      <c r="AJ729" s="32" t="n">
        <f aca="false">L729+Q729</f>
        <v>40318</v>
      </c>
      <c r="AK729" s="56" t="s">
        <v>73</v>
      </c>
      <c r="AL729" s="56" t="n">
        <v>30345.53597</v>
      </c>
      <c r="AM729" s="64" t="n">
        <v>9268</v>
      </c>
      <c r="AN729" s="32" t="n">
        <f aca="false">+AJ729-AM729</f>
        <v>31050</v>
      </c>
      <c r="AO729" s="32" t="n">
        <f aca="false">AC729-AJ729</f>
        <v>187391</v>
      </c>
      <c r="AP729" s="2" t="n">
        <v>36152</v>
      </c>
      <c r="AQ729" s="56" t="s">
        <v>73</v>
      </c>
      <c r="AR729" s="56" t="s">
        <v>73</v>
      </c>
      <c r="AS729" s="56" t="s">
        <v>73</v>
      </c>
      <c r="AX729" s="32" t="n">
        <f aca="false">+M729</f>
        <v>22598</v>
      </c>
      <c r="AY729" s="32" t="n">
        <f aca="false">+N729</f>
        <v>0</v>
      </c>
      <c r="AZ729" s="32" t="n">
        <f aca="false">+R729</f>
        <v>50157.0175</v>
      </c>
      <c r="BA729" s="32" t="n">
        <f aca="false">+'load Info'!S729</f>
        <v>0</v>
      </c>
      <c r="BB729" s="32" t="n">
        <f aca="false">+X729</f>
        <v>2070</v>
      </c>
      <c r="BE729" s="57" t="n">
        <f aca="false">IF(AX729&lt;0,AX729,0)</f>
        <v>0</v>
      </c>
      <c r="BF729" s="57" t="n">
        <f aca="false">IF(AY729&lt;0,AY729,0)</f>
        <v>0</v>
      </c>
      <c r="BG729" s="57" t="n">
        <f aca="false">IF(AZ729&lt;0,AZ729,0)</f>
        <v>0</v>
      </c>
      <c r="BH729" s="57" t="n">
        <f aca="false">IF(BA729&lt;0,BA729,0)</f>
        <v>0</v>
      </c>
      <c r="BI729" s="57" t="n">
        <f aca="false">IF(BB729&lt;0,BB729,0)</f>
        <v>0</v>
      </c>
      <c r="BJ729" s="32" t="n">
        <f aca="false">SUM(BE729:BI729)</f>
        <v>0</v>
      </c>
    </row>
    <row r="730" customFormat="false" ht="15" hidden="false" customHeight="false" outlineLevel="0" collapsed="false">
      <c r="B730" s="9" t="n">
        <f aca="false">+MONTH(D730)</f>
        <v>12</v>
      </c>
      <c r="D730" s="2" t="n">
        <v>36153</v>
      </c>
      <c r="E730" s="62" t="n">
        <v>30</v>
      </c>
      <c r="F730" s="62" t="n">
        <v>31</v>
      </c>
      <c r="G730" s="62" t="n">
        <v>31</v>
      </c>
      <c r="H730" s="62" t="n">
        <v>39</v>
      </c>
      <c r="I730" s="50" t="n">
        <f aca="false">AVERAGE(G730:H730)</f>
        <v>35</v>
      </c>
      <c r="J730" s="37" t="s">
        <v>72</v>
      </c>
      <c r="K730" s="5" t="n">
        <v>52952</v>
      </c>
      <c r="L730" s="54" t="n">
        <v>23462</v>
      </c>
      <c r="M730" s="54" t="n">
        <v>35055</v>
      </c>
      <c r="N730" s="54" t="n">
        <v>0</v>
      </c>
      <c r="O730" s="63"/>
      <c r="P730" s="5" t="n">
        <v>24304</v>
      </c>
      <c r="Q730" s="54" t="n">
        <v>16525</v>
      </c>
      <c r="R730" s="63" t="n">
        <v>15519.52</v>
      </c>
      <c r="S730" s="54" t="n">
        <v>0</v>
      </c>
      <c r="T730" s="54"/>
      <c r="U730" s="54" t="n">
        <v>-140.8713</v>
      </c>
      <c r="V730" s="5" t="n">
        <v>0</v>
      </c>
      <c r="W730" s="54" t="n">
        <v>28580</v>
      </c>
      <c r="X730" s="54" t="n">
        <v>2070</v>
      </c>
      <c r="Y730" s="54" t="n">
        <v>7350</v>
      </c>
      <c r="Z730" s="63" t="n">
        <v>-380</v>
      </c>
      <c r="AA730" s="54" t="n">
        <v>0</v>
      </c>
      <c r="AB730" s="53" t="n">
        <f aca="false">SUM(K730:Z730)</f>
        <v>205296.6487</v>
      </c>
      <c r="AC730" s="54" t="n">
        <v>205299</v>
      </c>
      <c r="AD730" s="54" t="n">
        <v>954</v>
      </c>
      <c r="AE730" s="54" t="n">
        <v>22107</v>
      </c>
      <c r="AF730" s="54" t="n">
        <v>17523</v>
      </c>
      <c r="AG730" s="54" t="n">
        <v>4058</v>
      </c>
      <c r="AH730" s="53" t="n">
        <f aca="false">SUM(AC730:AG730)</f>
        <v>249941</v>
      </c>
      <c r="AI730" s="55" t="n">
        <f aca="false">+AB730-L730-Q730</f>
        <v>165309.6487</v>
      </c>
      <c r="AJ730" s="32" t="n">
        <f aca="false">L730+Q730</f>
        <v>39987</v>
      </c>
      <c r="AK730" s="56" t="s">
        <v>73</v>
      </c>
      <c r="AL730" s="56" t="n">
        <v>24414.31651</v>
      </c>
      <c r="AM730" s="64" t="n">
        <v>8753</v>
      </c>
      <c r="AN730" s="32" t="n">
        <f aca="false">+AJ730-AM730</f>
        <v>31234</v>
      </c>
      <c r="AO730" s="32" t="n">
        <f aca="false">AC730-AJ730</f>
        <v>165312</v>
      </c>
      <c r="AP730" s="2" t="n">
        <v>36153</v>
      </c>
      <c r="AQ730" s="56" t="s">
        <v>73</v>
      </c>
      <c r="AR730" s="56" t="s">
        <v>73</v>
      </c>
      <c r="AS730" s="56" t="s">
        <v>73</v>
      </c>
      <c r="AX730" s="32" t="n">
        <f aca="false">+M730</f>
        <v>35055</v>
      </c>
      <c r="AY730" s="32" t="n">
        <f aca="false">+N730</f>
        <v>0</v>
      </c>
      <c r="AZ730" s="32" t="n">
        <f aca="false">+R730</f>
        <v>15519.52</v>
      </c>
      <c r="BA730" s="32" t="n">
        <f aca="false">+'load Info'!S730</f>
        <v>0</v>
      </c>
      <c r="BB730" s="32" t="n">
        <f aca="false">+X730</f>
        <v>2070</v>
      </c>
      <c r="BE730" s="57" t="n">
        <f aca="false">IF(AX730&lt;0,AX730,0)</f>
        <v>0</v>
      </c>
      <c r="BF730" s="57" t="n">
        <f aca="false">IF(AY730&lt;0,AY730,0)</f>
        <v>0</v>
      </c>
      <c r="BG730" s="57" t="n">
        <f aca="false">IF(AZ730&lt;0,AZ730,0)</f>
        <v>0</v>
      </c>
      <c r="BH730" s="57" t="n">
        <f aca="false">IF(BA730&lt;0,BA730,0)</f>
        <v>0</v>
      </c>
      <c r="BI730" s="57" t="n">
        <f aca="false">IF(BB730&lt;0,BB730,0)</f>
        <v>0</v>
      </c>
      <c r="BJ730" s="32" t="n">
        <f aca="false">SUM(BE730:BI730)</f>
        <v>0</v>
      </c>
    </row>
    <row r="731" customFormat="false" ht="15" hidden="false" customHeight="false" outlineLevel="0" collapsed="false">
      <c r="B731" s="9" t="n">
        <f aca="false">+MONTH(D731)</f>
        <v>12</v>
      </c>
      <c r="D731" s="2" t="n">
        <v>36154</v>
      </c>
      <c r="E731" s="62" t="n">
        <v>30</v>
      </c>
      <c r="F731" s="62" t="n">
        <v>30</v>
      </c>
      <c r="G731" s="62" t="n">
        <v>32</v>
      </c>
      <c r="H731" s="62" t="n">
        <v>37</v>
      </c>
      <c r="I731" s="50" t="n">
        <f aca="false">AVERAGE(G731:H731)</f>
        <v>34.5</v>
      </c>
      <c r="J731" s="37" t="s">
        <v>72</v>
      </c>
      <c r="K731" s="5" t="n">
        <v>52952</v>
      </c>
      <c r="L731" s="54" t="n">
        <v>23462</v>
      </c>
      <c r="M731" s="54" t="n">
        <v>40324</v>
      </c>
      <c r="N731" s="54" t="n">
        <v>2000</v>
      </c>
      <c r="O731" s="63"/>
      <c r="P731" s="5" t="n">
        <v>24304</v>
      </c>
      <c r="Q731" s="54" t="n">
        <v>16525</v>
      </c>
      <c r="R731" s="63" t="n">
        <v>6905.0375</v>
      </c>
      <c r="S731" s="54" t="n">
        <v>0</v>
      </c>
      <c r="T731" s="54"/>
      <c r="U731" s="54" t="n">
        <v>-119.33509375</v>
      </c>
      <c r="V731" s="5" t="n">
        <v>0</v>
      </c>
      <c r="W731" s="54" t="n">
        <v>28580</v>
      </c>
      <c r="X731" s="54" t="n">
        <v>2070</v>
      </c>
      <c r="Y731" s="54" t="n">
        <v>7350</v>
      </c>
      <c r="Z731" s="63" t="n">
        <v>-380</v>
      </c>
      <c r="AA731" s="54" t="n">
        <v>0</v>
      </c>
      <c r="AB731" s="53" t="n">
        <f aca="false">SUM(K731:Z731)</f>
        <v>203972.70240625</v>
      </c>
      <c r="AC731" s="54" t="n">
        <v>203973</v>
      </c>
      <c r="AD731" s="54" t="n">
        <v>672</v>
      </c>
      <c r="AE731" s="54" t="n">
        <v>4781</v>
      </c>
      <c r="AF731" s="54" t="n">
        <v>17254</v>
      </c>
      <c r="AG731" s="54" t="n">
        <v>3604</v>
      </c>
      <c r="AH731" s="53" t="n">
        <f aca="false">SUM(AC731:AG731)</f>
        <v>230284</v>
      </c>
      <c r="AI731" s="55" t="n">
        <f aca="false">+AB731-L731-Q731</f>
        <v>163985.70240625</v>
      </c>
      <c r="AJ731" s="32" t="n">
        <f aca="false">L731+Q731</f>
        <v>39987</v>
      </c>
      <c r="AK731" s="56" t="s">
        <v>73</v>
      </c>
      <c r="AL731" s="56" t="n">
        <v>24275.75939</v>
      </c>
      <c r="AM731" s="64" t="n">
        <v>8503</v>
      </c>
      <c r="AN731" s="32" t="n">
        <f aca="false">+AJ731-AM731</f>
        <v>31484</v>
      </c>
      <c r="AO731" s="32" t="n">
        <f aca="false">AC731-AJ731</f>
        <v>163986</v>
      </c>
      <c r="AP731" s="2" t="n">
        <v>36154</v>
      </c>
      <c r="AQ731" s="56" t="s">
        <v>73</v>
      </c>
      <c r="AR731" s="56" t="s">
        <v>73</v>
      </c>
      <c r="AS731" s="56" t="s">
        <v>73</v>
      </c>
      <c r="AX731" s="32" t="n">
        <f aca="false">+M731</f>
        <v>40324</v>
      </c>
      <c r="AY731" s="32" t="n">
        <f aca="false">+N731</f>
        <v>2000</v>
      </c>
      <c r="AZ731" s="32" t="n">
        <f aca="false">+R731</f>
        <v>6905.0375</v>
      </c>
      <c r="BA731" s="32" t="n">
        <f aca="false">+'load Info'!S731</f>
        <v>0</v>
      </c>
      <c r="BB731" s="32" t="n">
        <f aca="false">+X731</f>
        <v>2070</v>
      </c>
      <c r="BE731" s="57" t="n">
        <f aca="false">IF(AX731&lt;0,AX731,0)</f>
        <v>0</v>
      </c>
      <c r="BF731" s="57" t="n">
        <f aca="false">IF(AY731&lt;0,AY731,0)</f>
        <v>0</v>
      </c>
      <c r="BG731" s="57" t="n">
        <f aca="false">IF(AZ731&lt;0,AZ731,0)</f>
        <v>0</v>
      </c>
      <c r="BH731" s="57" t="n">
        <f aca="false">IF(BA731&lt;0,BA731,0)</f>
        <v>0</v>
      </c>
      <c r="BI731" s="57" t="n">
        <f aca="false">IF(BB731&lt;0,BB731,0)</f>
        <v>0</v>
      </c>
      <c r="BJ731" s="32" t="n">
        <f aca="false">SUM(BE731:BI731)</f>
        <v>0</v>
      </c>
    </row>
    <row r="732" customFormat="false" ht="15" hidden="false" customHeight="false" outlineLevel="0" collapsed="false">
      <c r="B732" s="9" t="n">
        <f aca="false">+MONTH(D732)</f>
        <v>12</v>
      </c>
      <c r="D732" s="2" t="n">
        <v>36155</v>
      </c>
      <c r="E732" s="62" t="n">
        <v>29</v>
      </c>
      <c r="F732" s="62" t="n">
        <v>30</v>
      </c>
      <c r="G732" s="62" t="n">
        <v>31</v>
      </c>
      <c r="H732" s="62" t="n">
        <v>40</v>
      </c>
      <c r="I732" s="50" t="n">
        <f aca="false">AVERAGE(G732:H732)</f>
        <v>35.5</v>
      </c>
      <c r="J732" s="37" t="s">
        <v>72</v>
      </c>
      <c r="K732" s="5" t="n">
        <v>52952</v>
      </c>
      <c r="L732" s="54" t="n">
        <v>23462</v>
      </c>
      <c r="M732" s="54" t="n">
        <v>19922</v>
      </c>
      <c r="N732" s="54" t="n">
        <v>0</v>
      </c>
      <c r="O732" s="63"/>
      <c r="P732" s="5" t="n">
        <v>24304</v>
      </c>
      <c r="Q732" s="54" t="n">
        <v>16525</v>
      </c>
      <c r="R732" s="63" t="n">
        <v>42191.0325</v>
      </c>
      <c r="S732" s="54" t="n">
        <v>0</v>
      </c>
      <c r="T732" s="54"/>
      <c r="U732" s="54" t="n">
        <v>-207.55008125</v>
      </c>
      <c r="V732" s="5" t="n">
        <v>0</v>
      </c>
      <c r="W732" s="54" t="n">
        <v>28580</v>
      </c>
      <c r="X732" s="54" t="n">
        <v>2070</v>
      </c>
      <c r="Y732" s="54" t="n">
        <v>7350</v>
      </c>
      <c r="Z732" s="63" t="n">
        <v>-380</v>
      </c>
      <c r="AA732" s="54" t="n">
        <v>0</v>
      </c>
      <c r="AB732" s="53" t="n">
        <f aca="false">SUM(K732:Z732)</f>
        <v>216768.48241875</v>
      </c>
      <c r="AC732" s="54" t="n">
        <v>216768</v>
      </c>
      <c r="AD732" s="54" t="n">
        <v>853</v>
      </c>
      <c r="AE732" s="54" t="n">
        <v>0</v>
      </c>
      <c r="AF732" s="54" t="n">
        <v>17947</v>
      </c>
      <c r="AG732" s="54" t="n">
        <v>5281</v>
      </c>
      <c r="AH732" s="53" t="n">
        <f aca="false">SUM(AC732:AG732)</f>
        <v>240849</v>
      </c>
      <c r="AI732" s="55" t="n">
        <f aca="false">+AB732-L732-Q732</f>
        <v>176781.48241875</v>
      </c>
      <c r="AJ732" s="32" t="n">
        <f aca="false">L732+Q732</f>
        <v>39987</v>
      </c>
      <c r="AK732" s="56" t="s">
        <v>73</v>
      </c>
      <c r="AL732" s="56" t="n">
        <v>28626.16648</v>
      </c>
      <c r="AM732" s="64" t="n">
        <v>7972</v>
      </c>
      <c r="AN732" s="32" t="n">
        <f aca="false">+AJ732-AM732</f>
        <v>32015</v>
      </c>
      <c r="AO732" s="32" t="n">
        <f aca="false">AC732-AJ732</f>
        <v>176781</v>
      </c>
      <c r="AP732" s="2" t="n">
        <v>36155</v>
      </c>
      <c r="AQ732" s="56" t="s">
        <v>73</v>
      </c>
      <c r="AR732" s="56" t="s">
        <v>73</v>
      </c>
      <c r="AS732" s="56" t="s">
        <v>73</v>
      </c>
      <c r="AX732" s="32" t="n">
        <f aca="false">+M732</f>
        <v>19922</v>
      </c>
      <c r="AY732" s="32" t="n">
        <f aca="false">+N732</f>
        <v>0</v>
      </c>
      <c r="AZ732" s="32" t="n">
        <f aca="false">+R732</f>
        <v>42191.0325</v>
      </c>
      <c r="BA732" s="32" t="n">
        <f aca="false">+'load Info'!S732</f>
        <v>0</v>
      </c>
      <c r="BB732" s="32" t="n">
        <f aca="false">+X732</f>
        <v>2070</v>
      </c>
      <c r="BE732" s="57" t="n">
        <f aca="false">IF(AX732&lt;0,AX732,0)</f>
        <v>0</v>
      </c>
      <c r="BF732" s="57" t="n">
        <f aca="false">IF(AY732&lt;0,AY732,0)</f>
        <v>0</v>
      </c>
      <c r="BG732" s="57" t="n">
        <f aca="false">IF(AZ732&lt;0,AZ732,0)</f>
        <v>0</v>
      </c>
      <c r="BH732" s="57" t="n">
        <f aca="false">IF(BA732&lt;0,BA732,0)</f>
        <v>0</v>
      </c>
      <c r="BI732" s="57" t="n">
        <f aca="false">IF(BB732&lt;0,BB732,0)</f>
        <v>0</v>
      </c>
      <c r="BJ732" s="32" t="n">
        <f aca="false">SUM(BE732:BI732)</f>
        <v>0</v>
      </c>
    </row>
    <row r="733" customFormat="false" ht="15" hidden="false" customHeight="false" outlineLevel="0" collapsed="false">
      <c r="B733" s="9" t="n">
        <f aca="false">+MONTH(D733)</f>
        <v>12</v>
      </c>
      <c r="D733" s="2" t="n">
        <v>36156</v>
      </c>
      <c r="E733" s="62" t="n">
        <v>27</v>
      </c>
      <c r="F733" s="62" t="n">
        <v>21</v>
      </c>
      <c r="G733" s="62" t="n">
        <v>25</v>
      </c>
      <c r="H733" s="62" t="n">
        <v>50</v>
      </c>
      <c r="I733" s="50" t="n">
        <f aca="false">AVERAGE(G733:H733)</f>
        <v>37.5</v>
      </c>
      <c r="J733" s="37" t="s">
        <v>72</v>
      </c>
      <c r="K733" s="5" t="n">
        <v>52952</v>
      </c>
      <c r="L733" s="54" t="n">
        <v>23339</v>
      </c>
      <c r="M733" s="54" t="n">
        <v>3296</v>
      </c>
      <c r="N733" s="54" t="n">
        <v>0</v>
      </c>
      <c r="O733" s="63"/>
      <c r="P733" s="5" t="n">
        <v>14304</v>
      </c>
      <c r="Q733" s="54" t="n">
        <v>16525</v>
      </c>
      <c r="R733" s="63" t="n">
        <v>30325.505</v>
      </c>
      <c r="S733" s="54" t="n">
        <v>0</v>
      </c>
      <c r="T733" s="54"/>
      <c r="U733" s="54" t="n">
        <v>-152.8862625</v>
      </c>
      <c r="V733" s="5" t="n">
        <v>0</v>
      </c>
      <c r="W733" s="54" t="n">
        <v>28580</v>
      </c>
      <c r="X733" s="54" t="n">
        <v>2070</v>
      </c>
      <c r="Y733" s="54" t="n">
        <v>7350</v>
      </c>
      <c r="Z733" s="63" t="n">
        <v>-380</v>
      </c>
      <c r="AA733" s="54" t="n">
        <v>0</v>
      </c>
      <c r="AB733" s="53" t="n">
        <f aca="false">SUM(K733:Z733)</f>
        <v>178208.6187375</v>
      </c>
      <c r="AC733" s="54" t="n">
        <v>178209</v>
      </c>
      <c r="AD733" s="54" t="n">
        <v>809</v>
      </c>
      <c r="AE733" s="54" t="n">
        <v>0</v>
      </c>
      <c r="AF733" s="54" t="n">
        <v>16455</v>
      </c>
      <c r="AG733" s="54" t="n">
        <v>2583</v>
      </c>
      <c r="AH733" s="53" t="n">
        <f aca="false">SUM(AC733:AG733)</f>
        <v>198056</v>
      </c>
      <c r="AI733" s="55" t="n">
        <f aca="false">+AB733-L733-Q733</f>
        <v>138344.6187375</v>
      </c>
      <c r="AJ733" s="32" t="n">
        <f aca="false">L733+Q733</f>
        <v>39864</v>
      </c>
      <c r="AK733" s="56" t="s">
        <v>73</v>
      </c>
      <c r="AL733" s="56" t="n">
        <v>30335.01051</v>
      </c>
      <c r="AM733" s="64" t="n">
        <v>6911</v>
      </c>
      <c r="AN733" s="32" t="n">
        <f aca="false">+AJ733-AM733</f>
        <v>32953</v>
      </c>
      <c r="AO733" s="32" t="n">
        <f aca="false">AC733-AJ733</f>
        <v>138345</v>
      </c>
      <c r="AP733" s="2" t="n">
        <v>36156</v>
      </c>
      <c r="AQ733" s="56" t="s">
        <v>73</v>
      </c>
      <c r="AR733" s="56" t="s">
        <v>73</v>
      </c>
      <c r="AS733" s="56" t="s">
        <v>73</v>
      </c>
      <c r="AX733" s="32" t="n">
        <f aca="false">+M733</f>
        <v>3296</v>
      </c>
      <c r="AY733" s="32" t="n">
        <f aca="false">+N733</f>
        <v>0</v>
      </c>
      <c r="AZ733" s="32" t="n">
        <f aca="false">+R733</f>
        <v>30325.505</v>
      </c>
      <c r="BA733" s="32" t="n">
        <f aca="false">+'load Info'!S733</f>
        <v>0</v>
      </c>
      <c r="BB733" s="32" t="n">
        <f aca="false">+X733</f>
        <v>2070</v>
      </c>
      <c r="BE733" s="57" t="n">
        <f aca="false">IF(AX733&lt;0,AX733,0)</f>
        <v>0</v>
      </c>
      <c r="BF733" s="57" t="n">
        <f aca="false">IF(AY733&lt;0,AY733,0)</f>
        <v>0</v>
      </c>
      <c r="BG733" s="57" t="n">
        <f aca="false">IF(AZ733&lt;0,AZ733,0)</f>
        <v>0</v>
      </c>
      <c r="BH733" s="57" t="n">
        <f aca="false">IF(BA733&lt;0,BA733,0)</f>
        <v>0</v>
      </c>
      <c r="BI733" s="57" t="n">
        <f aca="false">IF(BB733&lt;0,BB733,0)</f>
        <v>0</v>
      </c>
      <c r="BJ733" s="32" t="n">
        <f aca="false">SUM(BE733:BI733)</f>
        <v>0</v>
      </c>
    </row>
    <row r="734" customFormat="false" ht="15" hidden="false" customHeight="false" outlineLevel="0" collapsed="false">
      <c r="B734" s="9" t="n">
        <f aca="false">+MONTH(D734)</f>
        <v>12</v>
      </c>
      <c r="D734" s="2" t="n">
        <v>36157</v>
      </c>
      <c r="E734" s="62" t="n">
        <v>22</v>
      </c>
      <c r="F734" s="62" t="n">
        <v>22</v>
      </c>
      <c r="G734" s="62" t="n">
        <v>41</v>
      </c>
      <c r="H734" s="62" t="n">
        <v>45</v>
      </c>
      <c r="I734" s="50" t="n">
        <f aca="false">AVERAGE(G734:H734)</f>
        <v>43</v>
      </c>
      <c r="J734" s="37" t="s">
        <v>72</v>
      </c>
      <c r="K734" s="5" t="n">
        <v>23401</v>
      </c>
      <c r="L734" s="54" t="n">
        <v>23339</v>
      </c>
      <c r="M734" s="54" t="n">
        <v>29342</v>
      </c>
      <c r="N734" s="54" t="n">
        <v>10000</v>
      </c>
      <c r="O734" s="63"/>
      <c r="P734" s="5" t="n">
        <v>14648</v>
      </c>
      <c r="Q734" s="54" t="n">
        <v>16525</v>
      </c>
      <c r="R734" s="63" t="n">
        <v>44631.0375</v>
      </c>
      <c r="S734" s="54" t="n">
        <v>0</v>
      </c>
      <c r="T734" s="54"/>
      <c r="U734" s="54" t="n">
        <v>-189.51009375</v>
      </c>
      <c r="V734" s="5" t="n">
        <v>0</v>
      </c>
      <c r="W734" s="54" t="n">
        <v>22980</v>
      </c>
      <c r="X734" s="54" t="n">
        <v>0</v>
      </c>
      <c r="Y734" s="54" t="n">
        <v>0</v>
      </c>
      <c r="Z734" s="63" t="n">
        <v>-230</v>
      </c>
      <c r="AA734" s="54" t="n">
        <v>0</v>
      </c>
      <c r="AB734" s="53" t="n">
        <f aca="false">SUM(K734:Z734)</f>
        <v>184446.52740625</v>
      </c>
      <c r="AC734" s="54" t="n">
        <v>184447</v>
      </c>
      <c r="AD734" s="54" t="n">
        <v>904</v>
      </c>
      <c r="AE734" s="54" t="n">
        <v>0</v>
      </c>
      <c r="AF734" s="54" t="n">
        <v>16041</v>
      </c>
      <c r="AG734" s="54" t="n">
        <v>2140</v>
      </c>
      <c r="AH734" s="53" t="n">
        <f aca="false">SUM(AC734:AG734)</f>
        <v>203532</v>
      </c>
      <c r="AI734" s="55" t="n">
        <f aca="false">+AB734-L734-Q734</f>
        <v>144582.52740625</v>
      </c>
      <c r="AJ734" s="32" t="n">
        <f aca="false">L734+Q734</f>
        <v>39864</v>
      </c>
      <c r="AK734" s="56" t="s">
        <v>73</v>
      </c>
      <c r="AL734" s="56" t="n">
        <v>36937.25124</v>
      </c>
      <c r="AM734" s="64" t="n">
        <v>5053</v>
      </c>
      <c r="AN734" s="32" t="n">
        <f aca="false">+AJ734-AM734</f>
        <v>34811</v>
      </c>
      <c r="AO734" s="32" t="n">
        <f aca="false">AC734-AJ734</f>
        <v>144583</v>
      </c>
      <c r="AP734" s="2" t="n">
        <v>36157</v>
      </c>
      <c r="AQ734" s="56" t="s">
        <v>73</v>
      </c>
      <c r="AR734" s="56" t="s">
        <v>73</v>
      </c>
      <c r="AS734" s="56" t="s">
        <v>73</v>
      </c>
      <c r="AX734" s="32" t="n">
        <f aca="false">+M734</f>
        <v>29342</v>
      </c>
      <c r="AY734" s="32" t="n">
        <f aca="false">+N734</f>
        <v>10000</v>
      </c>
      <c r="AZ734" s="32" t="n">
        <f aca="false">+R734</f>
        <v>44631.0375</v>
      </c>
      <c r="BA734" s="32" t="n">
        <f aca="false">+'load Info'!S734</f>
        <v>0</v>
      </c>
      <c r="BB734" s="32" t="n">
        <f aca="false">+X734</f>
        <v>0</v>
      </c>
      <c r="BE734" s="57" t="n">
        <f aca="false">IF(AX734&lt;0,AX734,0)</f>
        <v>0</v>
      </c>
      <c r="BF734" s="57" t="n">
        <f aca="false">IF(AY734&lt;0,AY734,0)</f>
        <v>0</v>
      </c>
      <c r="BG734" s="57" t="n">
        <f aca="false">IF(AZ734&lt;0,AZ734,0)</f>
        <v>0</v>
      </c>
      <c r="BH734" s="57" t="n">
        <f aca="false">IF(BA734&lt;0,BA734,0)</f>
        <v>0</v>
      </c>
      <c r="BI734" s="57" t="n">
        <f aca="false">IF(BB734&lt;0,BB734,0)</f>
        <v>0</v>
      </c>
      <c r="BJ734" s="32" t="n">
        <f aca="false">SUM(BE734:BI734)</f>
        <v>0</v>
      </c>
    </row>
    <row r="735" customFormat="false" ht="15" hidden="false" customHeight="false" outlineLevel="0" collapsed="false">
      <c r="B735" s="9" t="n">
        <f aca="false">+MONTH(D735)</f>
        <v>12</v>
      </c>
      <c r="D735" s="2" t="n">
        <v>36158</v>
      </c>
      <c r="E735" s="62" t="n">
        <v>23</v>
      </c>
      <c r="F735" s="62" t="n">
        <v>23</v>
      </c>
      <c r="G735" s="62" t="n">
        <v>39</v>
      </c>
      <c r="H735" s="62" t="n">
        <v>45</v>
      </c>
      <c r="I735" s="50" t="n">
        <f aca="false">AVERAGE(G735:H735)</f>
        <v>42</v>
      </c>
      <c r="J735" s="37" t="s">
        <v>72</v>
      </c>
      <c r="K735" s="5" t="n">
        <v>38248</v>
      </c>
      <c r="L735" s="54" t="n">
        <v>26119</v>
      </c>
      <c r="M735" s="54" t="n">
        <v>-2849</v>
      </c>
      <c r="N735" s="54" t="n">
        <v>10000</v>
      </c>
      <c r="O735" s="63"/>
      <c r="P735" s="5" t="n">
        <v>24304</v>
      </c>
      <c r="Q735" s="54" t="n">
        <v>23377</v>
      </c>
      <c r="R735" s="63" t="n">
        <v>39942.5125</v>
      </c>
      <c r="S735" s="54" t="n">
        <v>0</v>
      </c>
      <c r="T735" s="54"/>
      <c r="U735" s="54" t="n">
        <v>-219.05878125</v>
      </c>
      <c r="V735" s="5" t="n">
        <v>0</v>
      </c>
      <c r="W735" s="54" t="n">
        <v>28580</v>
      </c>
      <c r="X735" s="54" t="n">
        <v>2070</v>
      </c>
      <c r="Y735" s="54" t="n">
        <v>7350</v>
      </c>
      <c r="Z735" s="63" t="n">
        <v>-380</v>
      </c>
      <c r="AA735" s="54" t="n">
        <v>0</v>
      </c>
      <c r="AB735" s="53" t="n">
        <f aca="false">SUM(K735:Z735)</f>
        <v>196542.45371875</v>
      </c>
      <c r="AC735" s="54" t="n">
        <v>187735</v>
      </c>
      <c r="AD735" s="54" t="n">
        <v>946</v>
      </c>
      <c r="AE735" s="54" t="n">
        <v>0</v>
      </c>
      <c r="AF735" s="54" t="n">
        <v>14630</v>
      </c>
      <c r="AG735" s="54" t="n">
        <v>2541</v>
      </c>
      <c r="AH735" s="53" t="n">
        <f aca="false">SUM(AC735:AG735)</f>
        <v>205852</v>
      </c>
      <c r="AI735" s="55" t="n">
        <f aca="false">+AB735-L735-Q735</f>
        <v>147046.45371875</v>
      </c>
      <c r="AJ735" s="32" t="n">
        <f aca="false">L735+Q735</f>
        <v>49496</v>
      </c>
      <c r="AK735" s="56" t="s">
        <v>73</v>
      </c>
      <c r="AL735" s="56" t="n">
        <v>35953.99594</v>
      </c>
      <c r="AM735" s="64" t="n">
        <v>5053</v>
      </c>
      <c r="AN735" s="32" t="n">
        <f aca="false">+AJ735-AM735</f>
        <v>44443</v>
      </c>
      <c r="AO735" s="32" t="n">
        <f aca="false">AC735-AJ735</f>
        <v>138239</v>
      </c>
      <c r="AP735" s="2" t="n">
        <v>36158</v>
      </c>
      <c r="AQ735" s="56" t="s">
        <v>73</v>
      </c>
      <c r="AR735" s="56" t="s">
        <v>73</v>
      </c>
      <c r="AS735" s="56" t="s">
        <v>73</v>
      </c>
      <c r="AX735" s="32" t="n">
        <f aca="false">+M735</f>
        <v>-2849</v>
      </c>
      <c r="AY735" s="32" t="n">
        <f aca="false">+N735</f>
        <v>10000</v>
      </c>
      <c r="AZ735" s="32" t="n">
        <f aca="false">+R735</f>
        <v>39942.5125</v>
      </c>
      <c r="BA735" s="32" t="n">
        <f aca="false">+'load Info'!S735</f>
        <v>0</v>
      </c>
      <c r="BB735" s="32" t="n">
        <f aca="false">+X735</f>
        <v>2070</v>
      </c>
      <c r="BE735" s="57" t="n">
        <f aca="false">IF(AX735&lt;0,AX735,0)</f>
        <v>-2849</v>
      </c>
      <c r="BF735" s="57" t="n">
        <f aca="false">IF(AY735&lt;0,AY735,0)</f>
        <v>0</v>
      </c>
      <c r="BG735" s="57" t="n">
        <f aca="false">IF(AZ735&lt;0,AZ735,0)</f>
        <v>0</v>
      </c>
      <c r="BH735" s="57" t="n">
        <f aca="false">IF(BA735&lt;0,BA735,0)</f>
        <v>0</v>
      </c>
      <c r="BI735" s="57" t="n">
        <f aca="false">IF(BB735&lt;0,BB735,0)</f>
        <v>0</v>
      </c>
      <c r="BJ735" s="32" t="n">
        <f aca="false">SUM(BE735:BI735)</f>
        <v>-2849</v>
      </c>
    </row>
    <row r="736" customFormat="false" ht="15" hidden="false" customHeight="false" outlineLevel="0" collapsed="false">
      <c r="B736" s="9" t="n">
        <f aca="false">+MONTH(D736)</f>
        <v>12</v>
      </c>
      <c r="D736" s="2" t="n">
        <v>36159</v>
      </c>
      <c r="E736" s="62" t="n">
        <v>30</v>
      </c>
      <c r="F736" s="62" t="n">
        <v>33</v>
      </c>
      <c r="G736" s="62" t="n">
        <v>29</v>
      </c>
      <c r="H736" s="62" t="n">
        <v>41</v>
      </c>
      <c r="I736" s="50" t="n">
        <f aca="false">AVERAGE(G736:H736)</f>
        <v>35</v>
      </c>
      <c r="J736" s="37" t="s">
        <v>72</v>
      </c>
      <c r="K736" s="5" t="n">
        <v>52952</v>
      </c>
      <c r="L736" s="54" t="n">
        <v>22081</v>
      </c>
      <c r="M736" s="54" t="n">
        <v>-2663</v>
      </c>
      <c r="N736" s="54" t="n">
        <v>41377</v>
      </c>
      <c r="O736" s="63"/>
      <c r="P736" s="5" t="n">
        <v>38962</v>
      </c>
      <c r="Q736" s="54" t="n">
        <v>22365</v>
      </c>
      <c r="R736" s="63" t="n">
        <v>44980.105</v>
      </c>
      <c r="S736" s="54" t="n">
        <v>0</v>
      </c>
      <c r="T736" s="54"/>
      <c r="U736" s="54" t="n">
        <v>-265.7677625</v>
      </c>
      <c r="V736" s="5" t="n">
        <v>0</v>
      </c>
      <c r="W736" s="54" t="n">
        <v>28580</v>
      </c>
      <c r="X736" s="54" t="n">
        <v>2070</v>
      </c>
      <c r="Y736" s="54" t="n">
        <v>7350</v>
      </c>
      <c r="Z736" s="63" t="n">
        <v>-380</v>
      </c>
      <c r="AA736" s="54" t="n">
        <v>0</v>
      </c>
      <c r="AB736" s="53" t="n">
        <f aca="false">SUM(K736:Z736)</f>
        <v>257408.3372375</v>
      </c>
      <c r="AC736" s="54" t="n">
        <v>257271</v>
      </c>
      <c r="AD736" s="54" t="n">
        <v>2021</v>
      </c>
      <c r="AE736" s="54" t="n">
        <v>0</v>
      </c>
      <c r="AF736" s="54" t="n">
        <v>22194</v>
      </c>
      <c r="AG736" s="54" t="n">
        <v>5784</v>
      </c>
      <c r="AH736" s="53" t="n">
        <f aca="false">SUM(AC736:AG736)</f>
        <v>287270</v>
      </c>
      <c r="AI736" s="55" t="n">
        <f aca="false">+AB736-L736-Q736</f>
        <v>212962.3372375</v>
      </c>
      <c r="AJ736" s="32" t="n">
        <f aca="false">L736+Q736</f>
        <v>44446</v>
      </c>
      <c r="AK736" s="56" t="s">
        <v>73</v>
      </c>
      <c r="AL736" s="56" t="n">
        <v>34705.00794</v>
      </c>
      <c r="AM736" s="64" t="n">
        <v>7967</v>
      </c>
      <c r="AN736" s="32" t="n">
        <f aca="false">+AJ736-AM736</f>
        <v>36479</v>
      </c>
      <c r="AO736" s="32" t="n">
        <f aca="false">AC736-AJ736</f>
        <v>212825</v>
      </c>
      <c r="AP736" s="2" t="n">
        <v>36159</v>
      </c>
      <c r="AQ736" s="56" t="s">
        <v>73</v>
      </c>
      <c r="AR736" s="56" t="s">
        <v>73</v>
      </c>
      <c r="AS736" s="56" t="s">
        <v>73</v>
      </c>
      <c r="AX736" s="32" t="n">
        <f aca="false">+M736</f>
        <v>-2663</v>
      </c>
      <c r="AY736" s="32" t="n">
        <f aca="false">+N736</f>
        <v>41377</v>
      </c>
      <c r="AZ736" s="32" t="n">
        <f aca="false">+R736</f>
        <v>44980.105</v>
      </c>
      <c r="BA736" s="32" t="n">
        <f aca="false">+'load Info'!S736</f>
        <v>0</v>
      </c>
      <c r="BB736" s="32" t="n">
        <f aca="false">+X736</f>
        <v>2070</v>
      </c>
      <c r="BE736" s="57" t="n">
        <f aca="false">IF(AX736&lt;0,AX736,0)</f>
        <v>-2663</v>
      </c>
      <c r="BF736" s="57" t="n">
        <f aca="false">IF(AY736&lt;0,AY736,0)</f>
        <v>0</v>
      </c>
      <c r="BG736" s="57" t="n">
        <f aca="false">IF(AZ736&lt;0,AZ736,0)</f>
        <v>0</v>
      </c>
      <c r="BH736" s="57" t="n">
        <f aca="false">IF(BA736&lt;0,BA736,0)</f>
        <v>0</v>
      </c>
      <c r="BI736" s="57" t="n">
        <f aca="false">IF(BB736&lt;0,BB736,0)</f>
        <v>0</v>
      </c>
      <c r="BJ736" s="32" t="n">
        <f aca="false">SUM(BE736:BI736)</f>
        <v>-2663</v>
      </c>
    </row>
    <row r="737" customFormat="false" ht="15" hidden="false" customHeight="false" outlineLevel="0" collapsed="false">
      <c r="B737" s="9" t="n">
        <f aca="false">+MONTH(D737)</f>
        <v>12</v>
      </c>
      <c r="D737" s="2" t="n">
        <v>36160</v>
      </c>
      <c r="E737" s="62" t="n">
        <v>36</v>
      </c>
      <c r="F737" s="62" t="n">
        <v>36</v>
      </c>
      <c r="G737" s="62" t="n">
        <v>24</v>
      </c>
      <c r="H737" s="62" t="n">
        <v>34</v>
      </c>
      <c r="I737" s="50" t="n">
        <f aca="false">AVERAGE(G737:H737)</f>
        <v>29</v>
      </c>
      <c r="J737" s="37" t="s">
        <v>72</v>
      </c>
      <c r="K737" s="5" t="n">
        <v>52952</v>
      </c>
      <c r="L737" s="54" t="n">
        <v>18273</v>
      </c>
      <c r="M737" s="54" t="n">
        <v>1199</v>
      </c>
      <c r="N737" s="54" t="n">
        <v>42200</v>
      </c>
      <c r="O737" s="63"/>
      <c r="P737" s="5" t="n">
        <v>38962</v>
      </c>
      <c r="Q737" s="54" t="n">
        <v>4496</v>
      </c>
      <c r="R737" s="63" t="n">
        <v>52445.16</v>
      </c>
      <c r="S737" s="54" t="n">
        <v>0</v>
      </c>
      <c r="T737" s="54"/>
      <c r="U737" s="54" t="n">
        <v>-239.7579</v>
      </c>
      <c r="V737" s="5" t="n">
        <v>0</v>
      </c>
      <c r="W737" s="54" t="n">
        <v>14400</v>
      </c>
      <c r="X737" s="54" t="n">
        <v>2070</v>
      </c>
      <c r="Y737" s="54" t="n">
        <v>7350</v>
      </c>
      <c r="Z737" s="63" t="n">
        <v>-238</v>
      </c>
      <c r="AA737" s="54" t="n">
        <v>0</v>
      </c>
      <c r="AB737" s="53" t="n">
        <f aca="false">SUM(K737:Z737)</f>
        <v>233869.4021</v>
      </c>
      <c r="AC737" s="54" t="n">
        <v>253306</v>
      </c>
      <c r="AD737" s="54" t="n">
        <v>27215</v>
      </c>
      <c r="AE737" s="54" t="n">
        <v>0</v>
      </c>
      <c r="AF737" s="54" t="n">
        <v>21969</v>
      </c>
      <c r="AG737" s="54" t="n">
        <v>6922</v>
      </c>
      <c r="AH737" s="53" t="n">
        <f aca="false">SUM(AC737:AG737)</f>
        <v>309412</v>
      </c>
      <c r="AI737" s="55" t="n">
        <f aca="false">+AB737-L737-Q737</f>
        <v>211100.4021</v>
      </c>
      <c r="AJ737" s="32" t="n">
        <f aca="false">L737+Q737</f>
        <v>22769</v>
      </c>
      <c r="AK737" s="56" t="s">
        <v>73</v>
      </c>
      <c r="AL737" s="56" t="n">
        <v>32083.25925</v>
      </c>
      <c r="AM737" s="64" t="n">
        <v>10001</v>
      </c>
      <c r="AN737" s="32" t="n">
        <f aca="false">+AJ737-AM737</f>
        <v>12768</v>
      </c>
      <c r="AO737" s="32" t="n">
        <f aca="false">AC737-AJ737</f>
        <v>230537</v>
      </c>
      <c r="AP737" s="2" t="n">
        <v>36160</v>
      </c>
      <c r="AQ737" s="56" t="s">
        <v>73</v>
      </c>
      <c r="AR737" s="56" t="s">
        <v>73</v>
      </c>
      <c r="AS737" s="56" t="s">
        <v>73</v>
      </c>
      <c r="AX737" s="32" t="n">
        <f aca="false">+M737</f>
        <v>1199</v>
      </c>
      <c r="AY737" s="32" t="n">
        <f aca="false">+N737</f>
        <v>42200</v>
      </c>
      <c r="AZ737" s="32" t="n">
        <f aca="false">+R737</f>
        <v>52445.16</v>
      </c>
      <c r="BA737" s="32" t="n">
        <f aca="false">+'load Info'!S737</f>
        <v>0</v>
      </c>
      <c r="BB737" s="32" t="n">
        <f aca="false">+X737</f>
        <v>2070</v>
      </c>
      <c r="BE737" s="57" t="n">
        <f aca="false">IF(AX737&lt;0,AX737,0)</f>
        <v>0</v>
      </c>
      <c r="BF737" s="57" t="n">
        <f aca="false">IF(AY737&lt;0,AY737,0)</f>
        <v>0</v>
      </c>
      <c r="BG737" s="57" t="n">
        <f aca="false">IF(AZ737&lt;0,AZ737,0)</f>
        <v>0</v>
      </c>
      <c r="BH737" s="57" t="n">
        <f aca="false">IF(BA737&lt;0,BA737,0)</f>
        <v>0</v>
      </c>
      <c r="BI737" s="57" t="n">
        <f aca="false">IF(BB737&lt;0,BB737,0)</f>
        <v>0</v>
      </c>
      <c r="BJ737" s="32" t="n">
        <f aca="false">SUM(BE737:BI737)</f>
        <v>0</v>
      </c>
    </row>
    <row r="738" customFormat="false" ht="15" hidden="false" customHeight="false" outlineLevel="0" collapsed="false">
      <c r="B738" s="65" t="n">
        <f aca="false">+MONTH(D738)</f>
        <v>1</v>
      </c>
      <c r="C738" s="65"/>
      <c r="D738" s="6" t="n">
        <v>36161</v>
      </c>
      <c r="E738" s="66" t="n">
        <v>33</v>
      </c>
      <c r="F738" s="66" t="n">
        <v>31</v>
      </c>
      <c r="G738" s="66" t="n">
        <v>24</v>
      </c>
      <c r="H738" s="66" t="n">
        <v>39</v>
      </c>
      <c r="I738" s="67" t="n">
        <f aca="false">AVERAGE(G738:H738)</f>
        <v>31.5</v>
      </c>
      <c r="J738" s="68" t="s">
        <v>72</v>
      </c>
      <c r="K738" s="7" t="n">
        <v>52952</v>
      </c>
      <c r="L738" s="69" t="n">
        <v>13900</v>
      </c>
      <c r="M738" s="69" t="n">
        <v>4944</v>
      </c>
      <c r="N738" s="69" t="n">
        <v>31100</v>
      </c>
      <c r="O738" s="70"/>
      <c r="P738" s="7" t="n">
        <v>24171</v>
      </c>
      <c r="Q738" s="69" t="n">
        <v>23894</v>
      </c>
      <c r="R738" s="70" t="n">
        <v>43760.9925</v>
      </c>
      <c r="S738" s="69" t="n">
        <v>0</v>
      </c>
      <c r="T738" s="69"/>
      <c r="U738" s="69" t="n">
        <v>-229.56498125</v>
      </c>
      <c r="V738" s="7" t="n">
        <v>14180</v>
      </c>
      <c r="W738" s="69" t="n">
        <v>14400</v>
      </c>
      <c r="X738" s="69" t="n">
        <v>2070</v>
      </c>
      <c r="Y738" s="69" t="n">
        <v>7350</v>
      </c>
      <c r="Z738" s="70" t="n">
        <v>-380</v>
      </c>
      <c r="AA738" s="69" t="n">
        <v>0</v>
      </c>
      <c r="AB738" s="71" t="n">
        <f aca="false">SUM(K738:Z738)</f>
        <v>232112.42751875</v>
      </c>
      <c r="AC738" s="69" t="n">
        <v>234478</v>
      </c>
      <c r="AD738" s="69" t="n">
        <v>942</v>
      </c>
      <c r="AE738" s="69" t="n">
        <v>28548</v>
      </c>
      <c r="AF738" s="69" t="n">
        <v>21324</v>
      </c>
      <c r="AG738" s="69" t="n">
        <v>5690</v>
      </c>
      <c r="AH738" s="71" t="n">
        <f aca="false">SUM(AC738:AG738)</f>
        <v>290982</v>
      </c>
      <c r="AI738" s="72" t="n">
        <f aca="false">+AB738-L738-Q738</f>
        <v>194318.42751875</v>
      </c>
      <c r="AJ738" s="73" t="n">
        <f aca="false">L738+Q738</f>
        <v>37794</v>
      </c>
      <c r="AK738" s="74" t="n">
        <v>2652.4</v>
      </c>
      <c r="AL738" s="74" t="n">
        <v>27330.83248</v>
      </c>
      <c r="AM738" s="75" t="n">
        <v>7101</v>
      </c>
      <c r="AN738" s="73" t="n">
        <f aca="false">+AJ738-AM738</f>
        <v>30693</v>
      </c>
      <c r="AO738" s="32" t="n">
        <f aca="false">AC738-AJ738</f>
        <v>196684</v>
      </c>
      <c r="AP738" s="6" t="n">
        <v>36161</v>
      </c>
      <c r="AQ738" s="74" t="n">
        <f aca="false">+AC738-AK738-AL738</f>
        <v>204494.76752</v>
      </c>
      <c r="AR738" s="74" t="n">
        <f aca="false">+AK738+AL738-AN738</f>
        <v>-709.767519999994</v>
      </c>
      <c r="AS738" s="74" t="n">
        <f aca="false">+AN738</f>
        <v>30693</v>
      </c>
      <c r="AT738" s="76" t="n">
        <f aca="false">+AQ738+IF(AR738&lt;0,-AR738,0)</f>
        <v>205204.53504</v>
      </c>
      <c r="AX738" s="32" t="n">
        <f aca="false">+M738</f>
        <v>4944</v>
      </c>
      <c r="AY738" s="32" t="n">
        <f aca="false">+N738</f>
        <v>31100</v>
      </c>
      <c r="AZ738" s="32" t="n">
        <f aca="false">+R738</f>
        <v>43760.9925</v>
      </c>
      <c r="BA738" s="32" t="n">
        <f aca="false">+'load Info'!S738</f>
        <v>0</v>
      </c>
      <c r="BB738" s="32" t="n">
        <f aca="false">+X738</f>
        <v>2070</v>
      </c>
      <c r="BE738" s="57" t="n">
        <f aca="false">IF(AX738&lt;0,AX738,0)</f>
        <v>0</v>
      </c>
      <c r="BF738" s="57" t="n">
        <f aca="false">IF(AY738&lt;0,AY738,0)</f>
        <v>0</v>
      </c>
      <c r="BG738" s="57" t="n">
        <f aca="false">IF(AZ738&lt;0,AZ738,0)</f>
        <v>0</v>
      </c>
      <c r="BH738" s="57" t="n">
        <f aca="false">IF(BA738&lt;0,BA738,0)</f>
        <v>0</v>
      </c>
      <c r="BI738" s="57" t="n">
        <f aca="false">IF(BB738&lt;0,BB738,0)</f>
        <v>0</v>
      </c>
      <c r="BJ738" s="32" t="n">
        <f aca="false">SUM(BE738:BI738)</f>
        <v>0</v>
      </c>
    </row>
    <row r="739" customFormat="false" ht="15" hidden="false" customHeight="false" outlineLevel="0" collapsed="false">
      <c r="B739" s="65" t="n">
        <f aca="false">+MONTH(D739)</f>
        <v>1</v>
      </c>
      <c r="C739" s="65"/>
      <c r="D739" s="6" t="n">
        <v>36162</v>
      </c>
      <c r="E739" s="66" t="n">
        <v>22</v>
      </c>
      <c r="F739" s="66" t="n">
        <v>16</v>
      </c>
      <c r="G739" s="66" t="n">
        <v>28</v>
      </c>
      <c r="H739" s="66" t="n">
        <v>57</v>
      </c>
      <c r="I739" s="67" t="n">
        <f aca="false">AVERAGE(G739:H739)</f>
        <v>42.5</v>
      </c>
      <c r="J739" s="68" t="s">
        <v>72</v>
      </c>
      <c r="K739" s="7" t="n">
        <v>52952</v>
      </c>
      <c r="L739" s="69" t="n">
        <v>12119</v>
      </c>
      <c r="M739" s="69" t="n">
        <v>-335</v>
      </c>
      <c r="N739" s="69" t="n">
        <v>16000</v>
      </c>
      <c r="O739" s="70"/>
      <c r="P739" s="7" t="n">
        <v>24171</v>
      </c>
      <c r="Q739" s="69" t="n">
        <v>29014</v>
      </c>
      <c r="R739" s="70" t="n">
        <v>18458.6625</v>
      </c>
      <c r="S739" s="69" t="n">
        <v>0</v>
      </c>
      <c r="T739" s="69"/>
      <c r="U739" s="69" t="n">
        <v>-179.10915625</v>
      </c>
      <c r="V739" s="7" t="n">
        <v>14180</v>
      </c>
      <c r="W739" s="69" t="n">
        <v>14400</v>
      </c>
      <c r="X739" s="69" t="n">
        <v>2070</v>
      </c>
      <c r="Y739" s="69" t="n">
        <v>7350</v>
      </c>
      <c r="Z739" s="70" t="n">
        <v>-380</v>
      </c>
      <c r="AA739" s="69" t="n">
        <v>0</v>
      </c>
      <c r="AB739" s="71" t="n">
        <f aca="false">SUM(K739:Z739)</f>
        <v>189820.55334375</v>
      </c>
      <c r="AC739" s="69" t="n">
        <v>183738</v>
      </c>
      <c r="AD739" s="69" t="n">
        <v>949</v>
      </c>
      <c r="AE739" s="69" t="n">
        <v>36009</v>
      </c>
      <c r="AF739" s="69" t="n">
        <v>20344</v>
      </c>
      <c r="AG739" s="69" t="n">
        <v>6198</v>
      </c>
      <c r="AH739" s="71" t="n">
        <f aca="false">SUM(AC739:AG739)</f>
        <v>247238</v>
      </c>
      <c r="AI739" s="72" t="n">
        <f aca="false">+AB739-L739-Q739</f>
        <v>148687.55334375</v>
      </c>
      <c r="AJ739" s="73" t="n">
        <f aca="false">L739+Q739</f>
        <v>41133</v>
      </c>
      <c r="AK739" s="74" t="n">
        <v>3589</v>
      </c>
      <c r="AL739" s="74" t="n">
        <v>28582.55035</v>
      </c>
      <c r="AM739" s="75" t="n">
        <v>6454</v>
      </c>
      <c r="AN739" s="73" t="n">
        <f aca="false">+AJ739-AM739</f>
        <v>34679</v>
      </c>
      <c r="AO739" s="32" t="n">
        <f aca="false">AC739-AJ739</f>
        <v>142605</v>
      </c>
      <c r="AP739" s="6" t="n">
        <v>36162</v>
      </c>
      <c r="AQ739" s="74" t="n">
        <f aca="false">+AC739-AK739-AL739</f>
        <v>151566.44965</v>
      </c>
      <c r="AR739" s="74" t="n">
        <f aca="false">+AK739+AL739-AN739</f>
        <v>-2507.44965</v>
      </c>
      <c r="AS739" s="74" t="n">
        <f aca="false">+AN739</f>
        <v>34679</v>
      </c>
      <c r="AT739" s="57" t="n">
        <f aca="false">+AQ739+IF(AR739&lt;0,-AR739,0)</f>
        <v>154073.8993</v>
      </c>
      <c r="AX739" s="32" t="n">
        <f aca="false">+M739</f>
        <v>-335</v>
      </c>
      <c r="AY739" s="32" t="n">
        <f aca="false">+N739</f>
        <v>16000</v>
      </c>
      <c r="AZ739" s="32" t="n">
        <f aca="false">+R739</f>
        <v>18458.6625</v>
      </c>
      <c r="BA739" s="32" t="n">
        <f aca="false">+'load Info'!S739</f>
        <v>0</v>
      </c>
      <c r="BB739" s="32" t="n">
        <f aca="false">+X739</f>
        <v>2070</v>
      </c>
      <c r="BE739" s="57" t="n">
        <f aca="false">IF(AX739&lt;0,AX739,0)</f>
        <v>-335</v>
      </c>
      <c r="BF739" s="57" t="n">
        <f aca="false">IF(AY739&lt;0,AY739,0)</f>
        <v>0</v>
      </c>
      <c r="BG739" s="57" t="n">
        <f aca="false">IF(AZ739&lt;0,AZ739,0)</f>
        <v>0</v>
      </c>
      <c r="BH739" s="57" t="n">
        <f aca="false">IF(BA739&lt;0,BA739,0)</f>
        <v>0</v>
      </c>
      <c r="BI739" s="57" t="n">
        <f aca="false">IF(BB739&lt;0,BB739,0)</f>
        <v>0</v>
      </c>
      <c r="BJ739" s="32" t="n">
        <f aca="false">SUM(BE739:BI739)</f>
        <v>-335</v>
      </c>
    </row>
    <row r="740" customFormat="false" ht="15" hidden="false" customHeight="false" outlineLevel="0" collapsed="false">
      <c r="B740" s="65" t="n">
        <f aca="false">+MONTH(D740)</f>
        <v>1</v>
      </c>
      <c r="C740" s="65"/>
      <c r="D740" s="6" t="n">
        <v>36163</v>
      </c>
      <c r="E740" s="66" t="n">
        <v>10</v>
      </c>
      <c r="F740" s="66" t="n">
        <v>18</v>
      </c>
      <c r="G740" s="66" t="n">
        <v>44</v>
      </c>
      <c r="H740" s="66" t="n">
        <v>66</v>
      </c>
      <c r="I740" s="67" t="n">
        <f aca="false">AVERAGE(G740:H740)</f>
        <v>55</v>
      </c>
      <c r="J740" s="68" t="s">
        <v>72</v>
      </c>
      <c r="K740" s="7" t="n">
        <v>52952</v>
      </c>
      <c r="L740" s="69" t="n">
        <v>12119</v>
      </c>
      <c r="M740" s="69" t="n">
        <v>-463</v>
      </c>
      <c r="N740" s="69" t="n">
        <v>0</v>
      </c>
      <c r="O740" s="70"/>
      <c r="P740" s="7" t="n">
        <v>24304</v>
      </c>
      <c r="Q740" s="69" t="n">
        <v>30009</v>
      </c>
      <c r="R740" s="70" t="n">
        <v>-8252.135</v>
      </c>
      <c r="S740" s="69" t="n">
        <v>0</v>
      </c>
      <c r="T740" s="69"/>
      <c r="U740" s="69" t="n">
        <v>-115.1521625</v>
      </c>
      <c r="V740" s="7" t="n">
        <v>14182</v>
      </c>
      <c r="W740" s="69" t="n">
        <v>14400</v>
      </c>
      <c r="X740" s="69" t="n">
        <v>2070</v>
      </c>
      <c r="Y740" s="69" t="n">
        <v>7350</v>
      </c>
      <c r="Z740" s="70" t="n">
        <v>-380</v>
      </c>
      <c r="AA740" s="69" t="n">
        <v>0</v>
      </c>
      <c r="AB740" s="71" t="n">
        <f aca="false">SUM(K740:Z740)</f>
        <v>148175.7128375</v>
      </c>
      <c r="AC740" s="69" t="n">
        <v>154495</v>
      </c>
      <c r="AD740" s="69" t="n">
        <v>888</v>
      </c>
      <c r="AE740" s="69" t="n">
        <v>18082</v>
      </c>
      <c r="AF740" s="69" t="n">
        <v>18560</v>
      </c>
      <c r="AG740" s="69" t="n">
        <v>3040</v>
      </c>
      <c r="AH740" s="71" t="n">
        <f aca="false">SUM(AC740:AG740)</f>
        <v>195065</v>
      </c>
      <c r="AI740" s="72" t="n">
        <f aca="false">+AB740-L740-Q740</f>
        <v>106047.7128375</v>
      </c>
      <c r="AJ740" s="73" t="n">
        <f aca="false">L740+Q740</f>
        <v>42128</v>
      </c>
      <c r="AK740" s="74" t="n">
        <v>3467.8</v>
      </c>
      <c r="AL740" s="74" t="n">
        <v>30771.17499</v>
      </c>
      <c r="AM740" s="75" t="n">
        <v>6238</v>
      </c>
      <c r="AN740" s="73" t="n">
        <f aca="false">+AJ740-AM740</f>
        <v>35890</v>
      </c>
      <c r="AO740" s="32" t="n">
        <f aca="false">AC740-AJ740</f>
        <v>112367</v>
      </c>
      <c r="AP740" s="6" t="n">
        <v>36163</v>
      </c>
      <c r="AQ740" s="74" t="n">
        <f aca="false">+AC740-AK740-AL740</f>
        <v>120256.02501</v>
      </c>
      <c r="AR740" s="74" t="n">
        <f aca="false">+AK740+AL740-AN740</f>
        <v>-1651.02501</v>
      </c>
      <c r="AS740" s="74" t="n">
        <f aca="false">+AN740</f>
        <v>35890</v>
      </c>
      <c r="AT740" s="57" t="n">
        <f aca="false">+AQ740+IF(AR740&lt;0,-AR740,0)</f>
        <v>121907.05002</v>
      </c>
      <c r="AX740" s="32" t="n">
        <f aca="false">+M740</f>
        <v>-463</v>
      </c>
      <c r="AY740" s="32" t="n">
        <f aca="false">+N740</f>
        <v>0</v>
      </c>
      <c r="AZ740" s="32" t="n">
        <f aca="false">+R740</f>
        <v>-8252.135</v>
      </c>
      <c r="BA740" s="32" t="n">
        <f aca="false">+'load Info'!S740</f>
        <v>0</v>
      </c>
      <c r="BB740" s="32" t="n">
        <f aca="false">+X740</f>
        <v>2070</v>
      </c>
      <c r="BE740" s="57" t="n">
        <f aca="false">IF(AX740&lt;0,AX740,0)</f>
        <v>-463</v>
      </c>
      <c r="BF740" s="57" t="n">
        <f aca="false">IF(AY740&lt;0,AY740,0)</f>
        <v>0</v>
      </c>
      <c r="BG740" s="57" t="n">
        <f aca="false">IF(AZ740&lt;0,AZ740,0)</f>
        <v>-8252.135</v>
      </c>
      <c r="BH740" s="57" t="n">
        <f aca="false">IF(BA740&lt;0,BA740,0)</f>
        <v>0</v>
      </c>
      <c r="BI740" s="57" t="n">
        <f aca="false">IF(BB740&lt;0,BB740,0)</f>
        <v>0</v>
      </c>
      <c r="BJ740" s="32" t="n">
        <f aca="false">SUM(BE740:BI740)</f>
        <v>-8715.135</v>
      </c>
    </row>
    <row r="741" customFormat="false" ht="15" hidden="false" customHeight="false" outlineLevel="0" collapsed="false">
      <c r="B741" s="65" t="n">
        <f aca="false">+MONTH(D741)</f>
        <v>1</v>
      </c>
      <c r="C741" s="65"/>
      <c r="D741" s="6" t="n">
        <v>36164</v>
      </c>
      <c r="E741" s="66" t="n">
        <v>27</v>
      </c>
      <c r="F741" s="66" t="n">
        <v>33</v>
      </c>
      <c r="G741" s="66" t="n">
        <v>31</v>
      </c>
      <c r="H741" s="66" t="n">
        <v>44</v>
      </c>
      <c r="I741" s="67" t="n">
        <f aca="false">AVERAGE(G741:H741)</f>
        <v>37.5</v>
      </c>
      <c r="J741" s="68" t="s">
        <v>72</v>
      </c>
      <c r="K741" s="7" t="n">
        <v>52952</v>
      </c>
      <c r="L741" s="69" t="n">
        <v>12119</v>
      </c>
      <c r="M741" s="69" t="n">
        <v>1400</v>
      </c>
      <c r="N741" s="69" t="n">
        <v>41200</v>
      </c>
      <c r="O741" s="70"/>
      <c r="P741" s="7" t="n">
        <v>24304</v>
      </c>
      <c r="Q741" s="69" t="n">
        <v>30239</v>
      </c>
      <c r="R741" s="70" t="n">
        <v>50073.89</v>
      </c>
      <c r="S741" s="69" t="n">
        <v>0</v>
      </c>
      <c r="T741" s="69"/>
      <c r="U741" s="69" t="n">
        <v>-261.542225</v>
      </c>
      <c r="V741" s="7" t="n">
        <v>14180</v>
      </c>
      <c r="W741" s="69" t="n">
        <v>14400</v>
      </c>
      <c r="X741" s="69" t="n">
        <v>2070</v>
      </c>
      <c r="Y741" s="69" t="n">
        <v>7350</v>
      </c>
      <c r="Z741" s="70" t="n">
        <v>-380</v>
      </c>
      <c r="AA741" s="69" t="n">
        <v>0</v>
      </c>
      <c r="AB741" s="71" t="n">
        <f aca="false">SUM(K741:Z741)</f>
        <v>249646.347775</v>
      </c>
      <c r="AC741" s="69" t="n">
        <v>254038</v>
      </c>
      <c r="AD741" s="69" t="n">
        <v>33370</v>
      </c>
      <c r="AE741" s="69" t="n">
        <v>34904</v>
      </c>
      <c r="AF741" s="69" t="n">
        <v>23934</v>
      </c>
      <c r="AG741" s="69" t="n">
        <v>6970</v>
      </c>
      <c r="AH741" s="71" t="n">
        <f aca="false">SUM(AC741:AG741)</f>
        <v>353216</v>
      </c>
      <c r="AI741" s="72" t="n">
        <f aca="false">+AB741-L741-Q741</f>
        <v>207288.347775</v>
      </c>
      <c r="AJ741" s="73" t="n">
        <f aca="false">L741+Q741</f>
        <v>42358</v>
      </c>
      <c r="AK741" s="74" t="n">
        <v>3433.3</v>
      </c>
      <c r="AL741" s="74" t="n">
        <v>31854.74285</v>
      </c>
      <c r="AM741" s="75" t="n">
        <v>7101</v>
      </c>
      <c r="AN741" s="73" t="n">
        <f aca="false">+AJ741-AM741</f>
        <v>35257</v>
      </c>
      <c r="AO741" s="32" t="n">
        <f aca="false">AC741-AJ741</f>
        <v>211680</v>
      </c>
      <c r="AP741" s="6" t="n">
        <v>36164</v>
      </c>
      <c r="AQ741" s="74" t="n">
        <f aca="false">+AC741-AK741-AL741</f>
        <v>218749.95715</v>
      </c>
      <c r="AR741" s="74" t="n">
        <f aca="false">+AK741+AL741-AN741</f>
        <v>31.0428500000053</v>
      </c>
      <c r="AS741" s="74" t="n">
        <f aca="false">+AN741</f>
        <v>35257</v>
      </c>
      <c r="AT741" s="57" t="n">
        <f aca="false">+AQ741+IF(AR741&lt;0,-AR741,0)</f>
        <v>218749.95715</v>
      </c>
      <c r="AX741" s="32" t="n">
        <f aca="false">+M741</f>
        <v>1400</v>
      </c>
      <c r="AY741" s="32" t="n">
        <f aca="false">+N741</f>
        <v>41200</v>
      </c>
      <c r="AZ741" s="32" t="n">
        <f aca="false">+R741</f>
        <v>50073.89</v>
      </c>
      <c r="BA741" s="32" t="n">
        <f aca="false">+'load Info'!S741</f>
        <v>0</v>
      </c>
      <c r="BB741" s="32" t="n">
        <f aca="false">+X741</f>
        <v>2070</v>
      </c>
      <c r="BE741" s="57" t="n">
        <f aca="false">IF(AX741&lt;0,AX741,0)</f>
        <v>0</v>
      </c>
      <c r="BF741" s="57" t="n">
        <f aca="false">IF(AY741&lt;0,AY741,0)</f>
        <v>0</v>
      </c>
      <c r="BG741" s="57" t="n">
        <f aca="false">IF(AZ741&lt;0,AZ741,0)</f>
        <v>0</v>
      </c>
      <c r="BH741" s="57" t="n">
        <f aca="false">IF(BA741&lt;0,BA741,0)</f>
        <v>0</v>
      </c>
      <c r="BI741" s="57" t="n">
        <f aca="false">IF(BB741&lt;0,BB741,0)</f>
        <v>0</v>
      </c>
      <c r="BJ741" s="32" t="n">
        <f aca="false">SUM(BE741:BI741)</f>
        <v>0</v>
      </c>
    </row>
    <row r="742" customFormat="false" ht="15" hidden="false" customHeight="false" outlineLevel="0" collapsed="false">
      <c r="B742" s="65" t="n">
        <f aca="false">+MONTH(D742)</f>
        <v>1</v>
      </c>
      <c r="C742" s="65"/>
      <c r="D742" s="6" t="n">
        <v>36165</v>
      </c>
      <c r="E742" s="66" t="n">
        <v>39</v>
      </c>
      <c r="F742" s="66" t="n">
        <v>41</v>
      </c>
      <c r="G742" s="66" t="n">
        <v>20</v>
      </c>
      <c r="H742" s="66" t="n">
        <v>31</v>
      </c>
      <c r="I742" s="67" t="n">
        <f aca="false">AVERAGE(G742:H742)</f>
        <v>25.5</v>
      </c>
      <c r="J742" s="68" t="s">
        <v>72</v>
      </c>
      <c r="K742" s="7" t="n">
        <v>52952</v>
      </c>
      <c r="L742" s="69" t="n">
        <v>12119</v>
      </c>
      <c r="M742" s="69" t="n">
        <v>17203</v>
      </c>
      <c r="N742" s="69" t="n">
        <v>52000</v>
      </c>
      <c r="O742" s="70"/>
      <c r="P742" s="7" t="n">
        <v>38962</v>
      </c>
      <c r="Q742" s="69" t="n">
        <v>31222</v>
      </c>
      <c r="R742" s="70" t="n">
        <v>37456.43</v>
      </c>
      <c r="S742" s="69" t="n">
        <v>0</v>
      </c>
      <c r="T742" s="69"/>
      <c r="U742" s="69" t="n">
        <v>-269.101075</v>
      </c>
      <c r="V742" s="7" t="n">
        <v>14180</v>
      </c>
      <c r="W742" s="69" t="n">
        <v>14400</v>
      </c>
      <c r="X742" s="69" t="n">
        <v>2070</v>
      </c>
      <c r="Y742" s="69" t="n">
        <v>7350</v>
      </c>
      <c r="Z742" s="70" t="n">
        <v>-380</v>
      </c>
      <c r="AA742" s="69" t="n">
        <v>0</v>
      </c>
      <c r="AB742" s="71" t="n">
        <f aca="false">SUM(K742:Z742)</f>
        <v>279265.328925</v>
      </c>
      <c r="AC742" s="69" t="n">
        <v>283312</v>
      </c>
      <c r="AD742" s="69" t="n">
        <v>115331</v>
      </c>
      <c r="AE742" s="69" t="n">
        <v>0</v>
      </c>
      <c r="AF742" s="69" t="n">
        <v>24336</v>
      </c>
      <c r="AG742" s="69" t="n">
        <v>10149</v>
      </c>
      <c r="AH742" s="71" t="n">
        <f aca="false">SUM(AC742:AG742)</f>
        <v>433128</v>
      </c>
      <c r="AI742" s="72" t="n">
        <f aca="false">+AB742-L742-Q742</f>
        <v>235924.328925</v>
      </c>
      <c r="AJ742" s="73" t="n">
        <f aca="false">L742+Q742</f>
        <v>43341</v>
      </c>
      <c r="AK742" s="74" t="n">
        <v>5243.1</v>
      </c>
      <c r="AL742" s="74" t="n">
        <v>32342.9055</v>
      </c>
      <c r="AM742" s="75" t="n">
        <v>7101</v>
      </c>
      <c r="AN742" s="73" t="n">
        <f aca="false">+AJ742-AM742</f>
        <v>36240</v>
      </c>
      <c r="AO742" s="32" t="n">
        <f aca="false">AC742-AJ742</f>
        <v>239971</v>
      </c>
      <c r="AP742" s="6" t="n">
        <v>36165</v>
      </c>
      <c r="AQ742" s="74" t="n">
        <f aca="false">+AC742-AK742-AL742</f>
        <v>245725.9945</v>
      </c>
      <c r="AR742" s="74" t="n">
        <f aca="false">+AK742+AL742-AN742</f>
        <v>1346.0055</v>
      </c>
      <c r="AS742" s="74" t="n">
        <f aca="false">+AN742</f>
        <v>36240</v>
      </c>
      <c r="AT742" s="57" t="n">
        <f aca="false">+AQ742+IF(AR742&lt;0,-AR742,0)</f>
        <v>245725.9945</v>
      </c>
      <c r="AX742" s="32" t="n">
        <f aca="false">+M742</f>
        <v>17203</v>
      </c>
      <c r="AY742" s="32" t="n">
        <f aca="false">+N742</f>
        <v>52000</v>
      </c>
      <c r="AZ742" s="32" t="n">
        <f aca="false">+R742</f>
        <v>37456.43</v>
      </c>
      <c r="BA742" s="32" t="n">
        <f aca="false">+'load Info'!S742</f>
        <v>0</v>
      </c>
      <c r="BB742" s="32" t="n">
        <f aca="false">+X742</f>
        <v>2070</v>
      </c>
      <c r="BE742" s="57" t="n">
        <f aca="false">IF(AX742&lt;0,AX742,0)</f>
        <v>0</v>
      </c>
      <c r="BF742" s="57" t="n">
        <f aca="false">IF(AY742&lt;0,AY742,0)</f>
        <v>0</v>
      </c>
      <c r="BG742" s="57" t="n">
        <f aca="false">IF(AZ742&lt;0,AZ742,0)</f>
        <v>0</v>
      </c>
      <c r="BH742" s="57" t="n">
        <f aca="false">IF(BA742&lt;0,BA742,0)</f>
        <v>0</v>
      </c>
      <c r="BI742" s="57" t="n">
        <f aca="false">IF(BB742&lt;0,BB742,0)</f>
        <v>0</v>
      </c>
      <c r="BJ742" s="32" t="n">
        <f aca="false">SUM(BE742:BI742)</f>
        <v>0</v>
      </c>
    </row>
    <row r="743" customFormat="false" ht="15" hidden="false" customHeight="false" outlineLevel="0" collapsed="false">
      <c r="B743" s="65" t="n">
        <f aca="false">+MONTH(D743)</f>
        <v>1</v>
      </c>
      <c r="C743" s="65"/>
      <c r="D743" s="6" t="n">
        <v>36166</v>
      </c>
      <c r="E743" s="66" t="n">
        <v>37</v>
      </c>
      <c r="F743" s="66" t="n">
        <v>30</v>
      </c>
      <c r="G743" s="66" t="n">
        <v>17</v>
      </c>
      <c r="H743" s="66" t="n">
        <v>39</v>
      </c>
      <c r="I743" s="67" t="n">
        <f aca="false">AVERAGE(G743:H743)</f>
        <v>28</v>
      </c>
      <c r="J743" s="68" t="s">
        <v>72</v>
      </c>
      <c r="K743" s="7" t="n">
        <v>52952</v>
      </c>
      <c r="L743" s="69" t="n">
        <v>11984</v>
      </c>
      <c r="M743" s="69" t="n">
        <v>2200</v>
      </c>
      <c r="N743" s="69" t="n">
        <v>49000</v>
      </c>
      <c r="O743" s="70"/>
      <c r="P743" s="7" t="n">
        <v>38962</v>
      </c>
      <c r="Q743" s="69" t="n">
        <v>22979</v>
      </c>
      <c r="R743" s="70" t="n">
        <v>59919.8925</v>
      </c>
      <c r="S743" s="69" t="n">
        <v>0</v>
      </c>
      <c r="T743" s="69"/>
      <c r="U743" s="69" t="n">
        <v>-304.65223125</v>
      </c>
      <c r="V743" s="7" t="n">
        <v>14180</v>
      </c>
      <c r="W743" s="69" t="n">
        <v>14400</v>
      </c>
      <c r="X743" s="69" t="n">
        <v>2070</v>
      </c>
      <c r="Y743" s="69" t="n">
        <v>7350</v>
      </c>
      <c r="Z743" s="70" t="n">
        <v>-380</v>
      </c>
      <c r="AA743" s="69" t="n">
        <v>0</v>
      </c>
      <c r="AB743" s="71" t="n">
        <f aca="false">SUM(K743:Z743)</f>
        <v>275312.24026875</v>
      </c>
      <c r="AC743" s="69" t="n">
        <v>259007</v>
      </c>
      <c r="AD743" s="69" t="n">
        <v>68792</v>
      </c>
      <c r="AE743" s="69" t="n">
        <v>4478</v>
      </c>
      <c r="AF743" s="69" t="n">
        <v>22424</v>
      </c>
      <c r="AG743" s="69" t="n">
        <v>8902</v>
      </c>
      <c r="AH743" s="71" t="n">
        <f aca="false">SUM(AC743:AG743)</f>
        <v>363603</v>
      </c>
      <c r="AI743" s="72" t="n">
        <f aca="false">+AB743-L743-Q743</f>
        <v>240349.24026875</v>
      </c>
      <c r="AJ743" s="73" t="n">
        <f aca="false">L743+Q743</f>
        <v>34963</v>
      </c>
      <c r="AK743" s="74" t="n">
        <v>6013.2</v>
      </c>
      <c r="AL743" s="74" t="n">
        <v>32379.56438</v>
      </c>
      <c r="AM743" s="75" t="n">
        <v>7532</v>
      </c>
      <c r="AN743" s="73" t="n">
        <f aca="false">+AJ743-AM743</f>
        <v>27431</v>
      </c>
      <c r="AO743" s="32" t="n">
        <f aca="false">AC743-AJ743</f>
        <v>224044</v>
      </c>
      <c r="AP743" s="6" t="n">
        <v>36166</v>
      </c>
      <c r="AQ743" s="74" t="n">
        <f aca="false">+AC743-AK743-AL743</f>
        <v>220614.23562</v>
      </c>
      <c r="AR743" s="74" t="n">
        <f aca="false">+AK743+AL743-AN743</f>
        <v>10961.76438</v>
      </c>
      <c r="AS743" s="74" t="n">
        <f aca="false">+AN743</f>
        <v>27431</v>
      </c>
      <c r="AT743" s="57" t="n">
        <f aca="false">+AQ743+IF(AR743&lt;0,-AR743,0)</f>
        <v>220614.23562</v>
      </c>
      <c r="AX743" s="32" t="n">
        <f aca="false">+M743</f>
        <v>2200</v>
      </c>
      <c r="AY743" s="32" t="n">
        <f aca="false">+N743</f>
        <v>49000</v>
      </c>
      <c r="AZ743" s="32" t="n">
        <f aca="false">+R743</f>
        <v>59919.8925</v>
      </c>
      <c r="BA743" s="32" t="n">
        <f aca="false">+'load Info'!S743</f>
        <v>0</v>
      </c>
      <c r="BB743" s="32" t="n">
        <f aca="false">+X743</f>
        <v>2070</v>
      </c>
      <c r="BE743" s="57" t="n">
        <f aca="false">IF(AX743&lt;0,AX743,0)</f>
        <v>0</v>
      </c>
      <c r="BF743" s="57" t="n">
        <f aca="false">IF(AY743&lt;0,AY743,0)</f>
        <v>0</v>
      </c>
      <c r="BG743" s="57" t="n">
        <f aca="false">IF(AZ743&lt;0,AZ743,0)</f>
        <v>0</v>
      </c>
      <c r="BH743" s="57" t="n">
        <f aca="false">IF(BA743&lt;0,BA743,0)</f>
        <v>0</v>
      </c>
      <c r="BI743" s="57" t="n">
        <f aca="false">IF(BB743&lt;0,BB743,0)</f>
        <v>0</v>
      </c>
      <c r="BJ743" s="32" t="n">
        <f aca="false">SUM(BE743:BI743)</f>
        <v>0</v>
      </c>
    </row>
    <row r="744" customFormat="false" ht="15" hidden="false" customHeight="false" outlineLevel="0" collapsed="false">
      <c r="B744" s="65" t="n">
        <f aca="false">+MONTH(D744)</f>
        <v>1</v>
      </c>
      <c r="C744" s="65"/>
      <c r="D744" s="6" t="n">
        <v>36167</v>
      </c>
      <c r="E744" s="66" t="n">
        <v>22</v>
      </c>
      <c r="F744" s="66" t="n">
        <v>24</v>
      </c>
      <c r="G744" s="66" t="n">
        <v>34</v>
      </c>
      <c r="H744" s="66" t="n">
        <v>52</v>
      </c>
      <c r="I744" s="67" t="n">
        <f aca="false">AVERAGE(G744:H744)</f>
        <v>43</v>
      </c>
      <c r="J744" s="68" t="s">
        <v>72</v>
      </c>
      <c r="K744" s="7" t="n">
        <v>52952</v>
      </c>
      <c r="L744" s="69" t="n">
        <v>9984</v>
      </c>
      <c r="M744" s="69" t="n">
        <v>21768</v>
      </c>
      <c r="N744" s="69" t="n">
        <v>0</v>
      </c>
      <c r="O744" s="70"/>
      <c r="P744" s="7" t="n">
        <v>24304</v>
      </c>
      <c r="Q744" s="69" t="n">
        <v>24014</v>
      </c>
      <c r="R744" s="70" t="n">
        <v>34559.6775</v>
      </c>
      <c r="S744" s="69" t="n">
        <v>0</v>
      </c>
      <c r="T744" s="69"/>
      <c r="U744" s="69" t="n">
        <v>-207.19419375</v>
      </c>
      <c r="V744" s="7" t="n">
        <v>14180</v>
      </c>
      <c r="W744" s="69" t="n">
        <v>14400</v>
      </c>
      <c r="X744" s="69" t="n">
        <v>2070</v>
      </c>
      <c r="Y744" s="69" t="n">
        <v>7350</v>
      </c>
      <c r="Z744" s="70" t="n">
        <v>-380</v>
      </c>
      <c r="AA744" s="69" t="n">
        <v>0</v>
      </c>
      <c r="AB744" s="71" t="n">
        <f aca="false">SUM(K744:Z744)</f>
        <v>204994.48330625</v>
      </c>
      <c r="AC744" s="69" t="n">
        <v>207989</v>
      </c>
      <c r="AD744" s="69" t="n">
        <v>57692</v>
      </c>
      <c r="AE744" s="69" t="n">
        <v>943</v>
      </c>
      <c r="AF744" s="69" t="n">
        <v>20959</v>
      </c>
      <c r="AG744" s="69" t="n">
        <v>4580</v>
      </c>
      <c r="AH744" s="71" t="n">
        <f aca="false">SUM(AC744:AG744)</f>
        <v>292163</v>
      </c>
      <c r="AI744" s="72" t="n">
        <f aca="false">+AB744-L744-Q744</f>
        <v>170996.48330625</v>
      </c>
      <c r="AJ744" s="73" t="n">
        <f aca="false">L744+Q744</f>
        <v>33998</v>
      </c>
      <c r="AK744" s="74" t="n">
        <v>5431.6</v>
      </c>
      <c r="AL744" s="74" t="n">
        <v>29584.12902</v>
      </c>
      <c r="AM744" s="75" t="n">
        <v>7316</v>
      </c>
      <c r="AN744" s="73" t="n">
        <f aca="false">+AJ744-AM744</f>
        <v>26682</v>
      </c>
      <c r="AO744" s="32" t="n">
        <f aca="false">AC744-AJ744</f>
        <v>173991</v>
      </c>
      <c r="AP744" s="6" t="n">
        <v>36167</v>
      </c>
      <c r="AQ744" s="74" t="n">
        <f aca="false">+AC744-AK744-AL744</f>
        <v>172973.27098</v>
      </c>
      <c r="AR744" s="74" t="n">
        <f aca="false">+AK744+AL744-AN744</f>
        <v>8333.72902</v>
      </c>
      <c r="AS744" s="74" t="n">
        <f aca="false">+AN744</f>
        <v>26682</v>
      </c>
      <c r="AT744" s="57" t="n">
        <f aca="false">+AQ744+IF(AR744&lt;0,-AR744,0)</f>
        <v>172973.27098</v>
      </c>
      <c r="AX744" s="32" t="n">
        <f aca="false">+M744</f>
        <v>21768</v>
      </c>
      <c r="AY744" s="32" t="n">
        <f aca="false">+N744</f>
        <v>0</v>
      </c>
      <c r="AZ744" s="32" t="n">
        <f aca="false">+R744</f>
        <v>34559.6775</v>
      </c>
      <c r="BA744" s="32" t="n">
        <f aca="false">+'load Info'!S744</f>
        <v>0</v>
      </c>
      <c r="BB744" s="32" t="n">
        <f aca="false">+X744</f>
        <v>2070</v>
      </c>
      <c r="BE744" s="57" t="n">
        <f aca="false">IF(AX744&lt;0,AX744,0)</f>
        <v>0</v>
      </c>
      <c r="BF744" s="57" t="n">
        <f aca="false">IF(AY744&lt;0,AY744,0)</f>
        <v>0</v>
      </c>
      <c r="BG744" s="57" t="n">
        <f aca="false">IF(AZ744&lt;0,AZ744,0)</f>
        <v>0</v>
      </c>
      <c r="BH744" s="57" t="n">
        <f aca="false">IF(BA744&lt;0,BA744,0)</f>
        <v>0</v>
      </c>
      <c r="BI744" s="57" t="n">
        <f aca="false">IF(BB744&lt;0,BB744,0)</f>
        <v>0</v>
      </c>
      <c r="BJ744" s="32" t="n">
        <f aca="false">SUM(BE744:BI744)</f>
        <v>0</v>
      </c>
    </row>
    <row r="745" customFormat="false" ht="15" hidden="false" customHeight="false" outlineLevel="0" collapsed="false">
      <c r="B745" s="65" t="n">
        <f aca="false">+MONTH(D745)</f>
        <v>1</v>
      </c>
      <c r="C745" s="65"/>
      <c r="D745" s="6" t="n">
        <v>36168</v>
      </c>
      <c r="E745" s="66" t="n">
        <v>20</v>
      </c>
      <c r="F745" s="66" t="n">
        <v>15</v>
      </c>
      <c r="G745" s="66" t="n">
        <v>37</v>
      </c>
      <c r="H745" s="66" t="n">
        <v>52</v>
      </c>
      <c r="I745" s="67" t="n">
        <f aca="false">AVERAGE(G745:H745)</f>
        <v>44.5</v>
      </c>
      <c r="J745" s="68" t="s">
        <v>72</v>
      </c>
      <c r="K745" s="7" t="n">
        <v>52952</v>
      </c>
      <c r="L745" s="69" t="n">
        <v>10163</v>
      </c>
      <c r="M745" s="69" t="n">
        <v>2602</v>
      </c>
      <c r="N745" s="69" t="n">
        <v>0</v>
      </c>
      <c r="O745" s="70"/>
      <c r="P745" s="7" t="n">
        <v>24304</v>
      </c>
      <c r="Q745" s="69" t="n">
        <v>27023</v>
      </c>
      <c r="R745" s="70" t="n">
        <v>14627.475</v>
      </c>
      <c r="S745" s="69" t="n">
        <v>0</v>
      </c>
      <c r="T745" s="69"/>
      <c r="U745" s="69" t="n">
        <v>-164.8861875</v>
      </c>
      <c r="V745" s="7" t="n">
        <v>14180</v>
      </c>
      <c r="W745" s="69" t="n">
        <v>14400</v>
      </c>
      <c r="X745" s="69" t="n">
        <v>0</v>
      </c>
      <c r="Y745" s="69" t="n">
        <v>7350</v>
      </c>
      <c r="Z745" s="70" t="n">
        <v>-359</v>
      </c>
      <c r="AA745" s="69" t="n">
        <v>0</v>
      </c>
      <c r="AB745" s="71" t="n">
        <f aca="false">SUM(K745:Z745)</f>
        <v>167077.5888125</v>
      </c>
      <c r="AC745" s="69" t="n">
        <v>162763</v>
      </c>
      <c r="AD745" s="69" t="n">
        <v>58069</v>
      </c>
      <c r="AE745" s="69" t="n">
        <v>25363</v>
      </c>
      <c r="AF745" s="69" t="n">
        <v>21569</v>
      </c>
      <c r="AG745" s="69" t="n">
        <v>7003</v>
      </c>
      <c r="AH745" s="71" t="n">
        <f aca="false">SUM(AC745:AG745)</f>
        <v>274767</v>
      </c>
      <c r="AI745" s="72" t="n">
        <f aca="false">+AB745-L745-Q745</f>
        <v>129891.5888125</v>
      </c>
      <c r="AJ745" s="73" t="n">
        <f aca="false">L745+Q745</f>
        <v>37186</v>
      </c>
      <c r="AK745" s="74" t="n">
        <v>4852.6</v>
      </c>
      <c r="AL745" s="74" t="n">
        <v>29682.34357</v>
      </c>
      <c r="AM745" s="75" t="n">
        <v>5591</v>
      </c>
      <c r="AN745" s="73" t="n">
        <f aca="false">+AJ745-AM745</f>
        <v>31595</v>
      </c>
      <c r="AO745" s="32" t="n">
        <f aca="false">AC745-AJ745</f>
        <v>125577</v>
      </c>
      <c r="AP745" s="6" t="n">
        <v>36168</v>
      </c>
      <c r="AQ745" s="74" t="n">
        <f aca="false">+AC745-AK745-AL745</f>
        <v>128228.05643</v>
      </c>
      <c r="AR745" s="74" t="n">
        <f aca="false">+AK745+AL745-AN745</f>
        <v>2939.94357</v>
      </c>
      <c r="AS745" s="74" t="n">
        <f aca="false">+AN745</f>
        <v>31595</v>
      </c>
      <c r="AT745" s="57" t="n">
        <f aca="false">+AQ745+IF(AR745&lt;0,-AR745,0)</f>
        <v>128228.05643</v>
      </c>
      <c r="AX745" s="32" t="n">
        <f aca="false">+M745</f>
        <v>2602</v>
      </c>
      <c r="AY745" s="32" t="n">
        <f aca="false">+N745</f>
        <v>0</v>
      </c>
      <c r="AZ745" s="32" t="n">
        <f aca="false">+R745</f>
        <v>14627.475</v>
      </c>
      <c r="BA745" s="32" t="n">
        <f aca="false">+'load Info'!S745</f>
        <v>0</v>
      </c>
      <c r="BB745" s="32" t="n">
        <f aca="false">+X745</f>
        <v>0</v>
      </c>
      <c r="BE745" s="57" t="n">
        <f aca="false">IF(AX745&lt;0,AX745,0)</f>
        <v>0</v>
      </c>
      <c r="BF745" s="57" t="n">
        <f aca="false">IF(AY745&lt;0,AY745,0)</f>
        <v>0</v>
      </c>
      <c r="BG745" s="57" t="n">
        <f aca="false">IF(AZ745&lt;0,AZ745,0)</f>
        <v>0</v>
      </c>
      <c r="BH745" s="57" t="n">
        <f aca="false">IF(BA745&lt;0,BA745,0)</f>
        <v>0</v>
      </c>
      <c r="BI745" s="57" t="n">
        <f aca="false">IF(BB745&lt;0,BB745,0)</f>
        <v>0</v>
      </c>
      <c r="BJ745" s="32" t="n">
        <f aca="false">SUM(BE745:BI745)</f>
        <v>0</v>
      </c>
    </row>
    <row r="746" customFormat="false" ht="15" hidden="false" customHeight="false" outlineLevel="0" collapsed="false">
      <c r="B746" s="65" t="n">
        <f aca="false">+MONTH(D746)</f>
        <v>1</v>
      </c>
      <c r="C746" s="65"/>
      <c r="D746" s="6" t="n">
        <v>36169</v>
      </c>
      <c r="E746" s="66" t="n">
        <v>14</v>
      </c>
      <c r="F746" s="66" t="n">
        <v>19</v>
      </c>
      <c r="G746" s="66" t="n">
        <v>34</v>
      </c>
      <c r="H746" s="66" t="n">
        <v>67</v>
      </c>
      <c r="I746" s="67" t="n">
        <f aca="false">AVERAGE(G746:H746)</f>
        <v>50.5</v>
      </c>
      <c r="J746" s="68" t="s">
        <v>72</v>
      </c>
      <c r="K746" s="7" t="n">
        <v>52952</v>
      </c>
      <c r="L746" s="69" t="n">
        <v>10163</v>
      </c>
      <c r="M746" s="69" t="n">
        <v>8593</v>
      </c>
      <c r="N746" s="69" t="n">
        <v>0</v>
      </c>
      <c r="O746" s="70"/>
      <c r="P746" s="7" t="n">
        <v>24304</v>
      </c>
      <c r="Q746" s="69" t="n">
        <v>25414</v>
      </c>
      <c r="R746" s="70" t="n">
        <v>17317.17</v>
      </c>
      <c r="S746" s="69" t="n">
        <v>0</v>
      </c>
      <c r="T746" s="69"/>
      <c r="U746" s="69" t="n">
        <v>-167.587925</v>
      </c>
      <c r="V746" s="7" t="n">
        <v>14930</v>
      </c>
      <c r="W746" s="69" t="n">
        <v>14400</v>
      </c>
      <c r="X746" s="69" t="n">
        <v>0</v>
      </c>
      <c r="Y746" s="69" t="n">
        <v>6600</v>
      </c>
      <c r="Z746" s="70" t="n">
        <v>-359</v>
      </c>
      <c r="AA746" s="69" t="n">
        <v>0</v>
      </c>
      <c r="AB746" s="71" t="n">
        <f aca="false">SUM(K746:Z746)</f>
        <v>174146.582075</v>
      </c>
      <c r="AC746" s="69" t="n">
        <v>170326</v>
      </c>
      <c r="AD746" s="69" t="n">
        <v>11626</v>
      </c>
      <c r="AE746" s="69" t="n">
        <v>21130</v>
      </c>
      <c r="AF746" s="69" t="n">
        <v>20659</v>
      </c>
      <c r="AG746" s="69" t="n">
        <v>7264</v>
      </c>
      <c r="AH746" s="71" t="n">
        <f aca="false">SUM(AC746:AG746)</f>
        <v>231005</v>
      </c>
      <c r="AI746" s="72" t="n">
        <f aca="false">+AB746-L746-Q746</f>
        <v>138569.582075</v>
      </c>
      <c r="AJ746" s="73" t="n">
        <f aca="false">L746+Q746</f>
        <v>35577</v>
      </c>
      <c r="AK746" s="74" t="n">
        <v>3591.5</v>
      </c>
      <c r="AL746" s="74" t="n">
        <v>37114.41048</v>
      </c>
      <c r="AM746" s="75" t="n">
        <v>5160</v>
      </c>
      <c r="AN746" s="73" t="n">
        <f aca="false">+AJ746-AM746</f>
        <v>30417</v>
      </c>
      <c r="AO746" s="32" t="n">
        <f aca="false">AC746-AJ746</f>
        <v>134749</v>
      </c>
      <c r="AP746" s="6" t="n">
        <v>36169</v>
      </c>
      <c r="AQ746" s="74" t="n">
        <f aca="false">+AC746-AK746-AL746</f>
        <v>129620.08952</v>
      </c>
      <c r="AR746" s="74" t="n">
        <f aca="false">+AK746+AL746-AN746</f>
        <v>10288.91048</v>
      </c>
      <c r="AS746" s="74" t="n">
        <f aca="false">+AN746</f>
        <v>30417</v>
      </c>
      <c r="AT746" s="57" t="n">
        <f aca="false">+AQ746+IF(AR746&lt;0,-AR746,0)</f>
        <v>129620.08952</v>
      </c>
      <c r="AX746" s="32" t="n">
        <f aca="false">+M746</f>
        <v>8593</v>
      </c>
      <c r="AY746" s="32" t="n">
        <f aca="false">+N746</f>
        <v>0</v>
      </c>
      <c r="AZ746" s="32" t="n">
        <f aca="false">+R746</f>
        <v>17317.17</v>
      </c>
      <c r="BA746" s="32" t="n">
        <f aca="false">+'load Info'!S746</f>
        <v>0</v>
      </c>
      <c r="BB746" s="32" t="n">
        <f aca="false">+X746</f>
        <v>0</v>
      </c>
      <c r="BE746" s="57" t="n">
        <f aca="false">IF(AX746&lt;0,AX746,0)</f>
        <v>0</v>
      </c>
      <c r="BF746" s="57" t="n">
        <f aca="false">IF(AY746&lt;0,AY746,0)</f>
        <v>0</v>
      </c>
      <c r="BG746" s="57" t="n">
        <f aca="false">IF(AZ746&lt;0,AZ746,0)</f>
        <v>0</v>
      </c>
      <c r="BH746" s="57" t="n">
        <f aca="false">IF(BA746&lt;0,BA746,0)</f>
        <v>0</v>
      </c>
      <c r="BI746" s="57" t="n">
        <f aca="false">IF(BB746&lt;0,BB746,0)</f>
        <v>0</v>
      </c>
      <c r="BJ746" s="32" t="n">
        <f aca="false">SUM(BE746:BI746)</f>
        <v>0</v>
      </c>
    </row>
    <row r="747" customFormat="false" ht="15" hidden="false" customHeight="false" outlineLevel="0" collapsed="false">
      <c r="B747" s="65" t="n">
        <f aca="false">+MONTH(D747)</f>
        <v>1</v>
      </c>
      <c r="C747" s="65"/>
      <c r="D747" s="6" t="n">
        <v>36170</v>
      </c>
      <c r="E747" s="66" t="n">
        <v>35</v>
      </c>
      <c r="F747" s="66" t="n">
        <v>35</v>
      </c>
      <c r="G747" s="66" t="n">
        <v>26</v>
      </c>
      <c r="H747" s="66" t="n">
        <v>34</v>
      </c>
      <c r="I747" s="67" t="n">
        <f aca="false">AVERAGE(G747:H747)</f>
        <v>30</v>
      </c>
      <c r="J747" s="68" t="s">
        <v>72</v>
      </c>
      <c r="K747" s="7" t="n">
        <v>52952</v>
      </c>
      <c r="L747" s="69" t="n">
        <v>10163</v>
      </c>
      <c r="M747" s="69" t="n">
        <v>41113</v>
      </c>
      <c r="N747" s="69" t="n">
        <v>10000</v>
      </c>
      <c r="O747" s="70"/>
      <c r="P747" s="7" t="n">
        <v>38962</v>
      </c>
      <c r="Q747" s="69" t="n">
        <v>25414</v>
      </c>
      <c r="R747" s="70" t="n">
        <v>44837.3525</v>
      </c>
      <c r="S747" s="69" t="n">
        <v>0</v>
      </c>
      <c r="T747" s="69"/>
      <c r="U747" s="69" t="n">
        <v>-273.03338125</v>
      </c>
      <c r="V747" s="7" t="n">
        <v>14930</v>
      </c>
      <c r="W747" s="69" t="n">
        <v>14400</v>
      </c>
      <c r="X747" s="69" t="n">
        <v>2070</v>
      </c>
      <c r="Y747" s="69" t="n">
        <v>6600</v>
      </c>
      <c r="Z747" s="70" t="n">
        <v>-380</v>
      </c>
      <c r="AA747" s="69" t="n">
        <v>0</v>
      </c>
      <c r="AB747" s="71" t="n">
        <f aca="false">SUM(K747:Z747)</f>
        <v>260788.31911875</v>
      </c>
      <c r="AC747" s="69" t="n">
        <v>253543</v>
      </c>
      <c r="AD747" s="69" t="n">
        <v>62223</v>
      </c>
      <c r="AE747" s="69" t="n">
        <v>25226</v>
      </c>
      <c r="AF747" s="69" t="n">
        <v>22419</v>
      </c>
      <c r="AG747" s="69" t="n">
        <v>7682</v>
      </c>
      <c r="AH747" s="71" t="n">
        <f aca="false">SUM(AC747:AG747)</f>
        <v>371093</v>
      </c>
      <c r="AI747" s="72" t="n">
        <f aca="false">+AB747-L747-Q747</f>
        <v>225211.31911875</v>
      </c>
      <c r="AJ747" s="73" t="n">
        <f aca="false">L747+Q747</f>
        <v>35577</v>
      </c>
      <c r="AK747" s="74" t="n">
        <v>2811.9</v>
      </c>
      <c r="AL747" s="74" t="n">
        <v>36479.62945</v>
      </c>
      <c r="AM747" s="75" t="n">
        <v>7316</v>
      </c>
      <c r="AN747" s="73" t="n">
        <f aca="false">+AJ747-AM747</f>
        <v>28261</v>
      </c>
      <c r="AO747" s="32" t="n">
        <f aca="false">AC747-AJ747</f>
        <v>217966</v>
      </c>
      <c r="AP747" s="6" t="n">
        <v>36170</v>
      </c>
      <c r="AQ747" s="74" t="n">
        <f aca="false">+AC747-AK747-AL747</f>
        <v>214251.47055</v>
      </c>
      <c r="AR747" s="74" t="n">
        <f aca="false">+AK747+AL747-AN747</f>
        <v>11030.52945</v>
      </c>
      <c r="AS747" s="74" t="n">
        <f aca="false">+AN747</f>
        <v>28261</v>
      </c>
      <c r="AT747" s="57" t="n">
        <f aca="false">+AQ747+IF(AR747&lt;0,-AR747,0)</f>
        <v>214251.47055</v>
      </c>
      <c r="AX747" s="32" t="n">
        <f aca="false">+M747</f>
        <v>41113</v>
      </c>
      <c r="AY747" s="32" t="n">
        <f aca="false">+N747</f>
        <v>10000</v>
      </c>
      <c r="AZ747" s="32" t="n">
        <f aca="false">+R747</f>
        <v>44837.3525</v>
      </c>
      <c r="BA747" s="32" t="n">
        <f aca="false">+'load Info'!S747</f>
        <v>0</v>
      </c>
      <c r="BB747" s="32" t="n">
        <f aca="false">+X747</f>
        <v>2070</v>
      </c>
      <c r="BE747" s="57" t="n">
        <f aca="false">IF(AX747&lt;0,AX747,0)</f>
        <v>0</v>
      </c>
      <c r="BF747" s="57" t="n">
        <f aca="false">IF(AY747&lt;0,AY747,0)</f>
        <v>0</v>
      </c>
      <c r="BG747" s="57" t="n">
        <f aca="false">IF(AZ747&lt;0,AZ747,0)</f>
        <v>0</v>
      </c>
      <c r="BH747" s="57" t="n">
        <f aca="false">IF(BA747&lt;0,BA747,0)</f>
        <v>0</v>
      </c>
      <c r="BI747" s="57" t="n">
        <f aca="false">IF(BB747&lt;0,BB747,0)</f>
        <v>0</v>
      </c>
      <c r="BJ747" s="32" t="n">
        <f aca="false">SUM(BE747:BI747)</f>
        <v>0</v>
      </c>
    </row>
    <row r="748" customFormat="false" ht="15" hidden="false" customHeight="false" outlineLevel="0" collapsed="false">
      <c r="B748" s="65" t="n">
        <f aca="false">+MONTH(D748)</f>
        <v>1</v>
      </c>
      <c r="C748" s="65"/>
      <c r="D748" s="6" t="n">
        <v>36171</v>
      </c>
      <c r="E748" s="66" t="n">
        <v>29</v>
      </c>
      <c r="F748" s="66" t="n">
        <v>25</v>
      </c>
      <c r="G748" s="66" t="n">
        <v>28</v>
      </c>
      <c r="H748" s="66" t="n">
        <v>44</v>
      </c>
      <c r="I748" s="67" t="n">
        <f aca="false">AVERAGE(G748:H748)</f>
        <v>36</v>
      </c>
      <c r="J748" s="68" t="s">
        <v>72</v>
      </c>
      <c r="K748" s="7" t="n">
        <v>52952</v>
      </c>
      <c r="L748" s="69" t="n">
        <v>10163</v>
      </c>
      <c r="M748" s="69" t="n">
        <v>30641</v>
      </c>
      <c r="N748" s="69" t="n">
        <v>0</v>
      </c>
      <c r="O748" s="70"/>
      <c r="P748" s="7" t="n">
        <v>38962</v>
      </c>
      <c r="Q748" s="69" t="n">
        <v>25414</v>
      </c>
      <c r="R748" s="70" t="n">
        <v>11416.0075</v>
      </c>
      <c r="S748" s="69" t="n">
        <v>0</v>
      </c>
      <c r="T748" s="69"/>
      <c r="U748" s="69" t="n">
        <v>-189.48001875</v>
      </c>
      <c r="V748" s="7" t="n">
        <v>14930</v>
      </c>
      <c r="W748" s="69" t="n">
        <v>14400</v>
      </c>
      <c r="X748" s="69" t="n">
        <v>2070</v>
      </c>
      <c r="Y748" s="69" t="n">
        <v>6600</v>
      </c>
      <c r="Z748" s="70" t="n">
        <v>-380</v>
      </c>
      <c r="AA748" s="69" t="n">
        <v>0</v>
      </c>
      <c r="AB748" s="71" t="n">
        <f aca="false">SUM(K748:Z748)</f>
        <v>206978.52748125</v>
      </c>
      <c r="AC748" s="69" t="n">
        <v>221654</v>
      </c>
      <c r="AD748" s="69" t="n">
        <v>14745</v>
      </c>
      <c r="AE748" s="69" t="n">
        <v>18038</v>
      </c>
      <c r="AF748" s="69" t="n">
        <v>21015</v>
      </c>
      <c r="AG748" s="69" t="n">
        <v>7038</v>
      </c>
      <c r="AH748" s="71" t="n">
        <f aca="false">SUM(AC748:AG748)</f>
        <v>282490</v>
      </c>
      <c r="AI748" s="72" t="n">
        <f aca="false">+AB748-L748-Q748</f>
        <v>171401.52748125</v>
      </c>
      <c r="AJ748" s="73" t="n">
        <f aca="false">L748+Q748</f>
        <v>35577</v>
      </c>
      <c r="AK748" s="74" t="n">
        <v>4082.6</v>
      </c>
      <c r="AL748" s="74" t="n">
        <v>33151.48829</v>
      </c>
      <c r="AM748" s="75" t="n">
        <v>8179</v>
      </c>
      <c r="AN748" s="73" t="n">
        <f aca="false">+AJ748-AM748</f>
        <v>27398</v>
      </c>
      <c r="AO748" s="32" t="n">
        <f aca="false">AC748-AJ748</f>
        <v>186077</v>
      </c>
      <c r="AP748" s="6" t="n">
        <v>36171</v>
      </c>
      <c r="AQ748" s="74" t="n">
        <f aca="false">+AC748-AK748-AL748</f>
        <v>184419.91171</v>
      </c>
      <c r="AR748" s="74" t="n">
        <f aca="false">+AK748+AL748-AN748</f>
        <v>9836.08829</v>
      </c>
      <c r="AS748" s="74" t="n">
        <f aca="false">+AN748</f>
        <v>27398</v>
      </c>
      <c r="AT748" s="57" t="n">
        <f aca="false">+AQ748+IF(AR748&lt;0,-AR748,0)</f>
        <v>184419.91171</v>
      </c>
      <c r="AX748" s="32" t="n">
        <f aca="false">+M748</f>
        <v>30641</v>
      </c>
      <c r="AY748" s="32" t="n">
        <f aca="false">+N748</f>
        <v>0</v>
      </c>
      <c r="AZ748" s="32" t="n">
        <f aca="false">+R748</f>
        <v>11416.0075</v>
      </c>
      <c r="BA748" s="32" t="n">
        <f aca="false">+'load Info'!S748</f>
        <v>0</v>
      </c>
      <c r="BB748" s="32" t="n">
        <f aca="false">+X748</f>
        <v>2070</v>
      </c>
      <c r="BE748" s="57" t="n">
        <f aca="false">IF(AX748&lt;0,AX748,0)</f>
        <v>0</v>
      </c>
      <c r="BF748" s="57" t="n">
        <f aca="false">IF(AY748&lt;0,AY748,0)</f>
        <v>0</v>
      </c>
      <c r="BG748" s="57" t="n">
        <f aca="false">IF(AZ748&lt;0,AZ748,0)</f>
        <v>0</v>
      </c>
      <c r="BH748" s="57" t="n">
        <f aca="false">IF(BA748&lt;0,BA748,0)</f>
        <v>0</v>
      </c>
      <c r="BI748" s="57" t="n">
        <f aca="false">IF(BB748&lt;0,BB748,0)</f>
        <v>0</v>
      </c>
      <c r="BJ748" s="32" t="n">
        <f aca="false">SUM(BE748:BI748)</f>
        <v>0</v>
      </c>
    </row>
    <row r="749" customFormat="false" ht="15" hidden="false" customHeight="false" outlineLevel="0" collapsed="false">
      <c r="B749" s="65" t="n">
        <f aca="false">+MONTH(D749)</f>
        <v>1</v>
      </c>
      <c r="C749" s="65"/>
      <c r="D749" s="6" t="n">
        <v>36172</v>
      </c>
      <c r="E749" s="66" t="n">
        <v>15</v>
      </c>
      <c r="F749" s="66" t="n">
        <v>14</v>
      </c>
      <c r="G749" s="66" t="n">
        <v>38</v>
      </c>
      <c r="H749" s="66" t="n">
        <v>62</v>
      </c>
      <c r="I749" s="67" t="n">
        <f aca="false">AVERAGE(G749:H749)</f>
        <v>50</v>
      </c>
      <c r="J749" s="68" t="s">
        <v>72</v>
      </c>
      <c r="K749" s="7" t="n">
        <v>52952</v>
      </c>
      <c r="L749" s="69" t="n">
        <v>10163</v>
      </c>
      <c r="M749" s="69" t="n">
        <v>-4022</v>
      </c>
      <c r="N749" s="69" t="n">
        <v>0</v>
      </c>
      <c r="O749" s="70"/>
      <c r="P749" s="7" t="n">
        <v>24304</v>
      </c>
      <c r="Q749" s="69" t="n">
        <v>25664</v>
      </c>
      <c r="R749" s="70" t="n">
        <v>-2219.92750000001</v>
      </c>
      <c r="S749" s="69" t="n">
        <v>0</v>
      </c>
      <c r="T749" s="69"/>
      <c r="U749" s="69" t="n">
        <v>-119.37018125</v>
      </c>
      <c r="V749" s="7" t="n">
        <v>14930</v>
      </c>
      <c r="W749" s="69" t="n">
        <v>14400</v>
      </c>
      <c r="X749" s="69" t="n">
        <v>2070</v>
      </c>
      <c r="Y749" s="69" t="n">
        <v>6600</v>
      </c>
      <c r="Z749" s="70" t="n">
        <v>-380</v>
      </c>
      <c r="AA749" s="69" t="n">
        <v>0</v>
      </c>
      <c r="AB749" s="71" t="n">
        <f aca="false">SUM(K749:Z749)</f>
        <v>144341.70231875</v>
      </c>
      <c r="AC749" s="69" t="n">
        <v>153316</v>
      </c>
      <c r="AD749" s="69" t="n">
        <v>261</v>
      </c>
      <c r="AE749" s="69" t="n">
        <v>23457</v>
      </c>
      <c r="AF749" s="69" t="n">
        <v>18345</v>
      </c>
      <c r="AG749" s="69" t="n">
        <v>2723</v>
      </c>
      <c r="AH749" s="71" t="n">
        <f aca="false">SUM(AC749:AG749)</f>
        <v>198102</v>
      </c>
      <c r="AI749" s="72" t="n">
        <f aca="false">+AB749-L749-Q749</f>
        <v>108514.70231875</v>
      </c>
      <c r="AJ749" s="73" t="n">
        <f aca="false">L749+Q749</f>
        <v>35827</v>
      </c>
      <c r="AK749" s="74" t="n">
        <v>4980.3</v>
      </c>
      <c r="AL749" s="74" t="n">
        <v>31465.21657</v>
      </c>
      <c r="AM749" s="75" t="n">
        <v>7747</v>
      </c>
      <c r="AN749" s="73" t="n">
        <f aca="false">+AJ749-AM749</f>
        <v>28080</v>
      </c>
      <c r="AO749" s="32" t="n">
        <f aca="false">AC749-AJ749</f>
        <v>117489</v>
      </c>
      <c r="AP749" s="6" t="n">
        <v>36172</v>
      </c>
      <c r="AQ749" s="74" t="n">
        <f aca="false">+AC749-AK749-AL749</f>
        <v>116870.48343</v>
      </c>
      <c r="AR749" s="74" t="n">
        <f aca="false">+AK749+AL749-AN749</f>
        <v>8365.51657</v>
      </c>
      <c r="AS749" s="74" t="n">
        <f aca="false">+AN749</f>
        <v>28080</v>
      </c>
      <c r="AT749" s="57" t="n">
        <f aca="false">+AQ749+IF(AR749&lt;0,-AR749,0)</f>
        <v>116870.48343</v>
      </c>
      <c r="AX749" s="32" t="n">
        <f aca="false">+M749</f>
        <v>-4022</v>
      </c>
      <c r="AY749" s="32" t="n">
        <f aca="false">+N749</f>
        <v>0</v>
      </c>
      <c r="AZ749" s="32" t="n">
        <f aca="false">+R749</f>
        <v>-2219.92750000001</v>
      </c>
      <c r="BA749" s="32" t="n">
        <f aca="false">+'load Info'!S749</f>
        <v>0</v>
      </c>
      <c r="BB749" s="32" t="n">
        <f aca="false">+X749</f>
        <v>2070</v>
      </c>
      <c r="BE749" s="57" t="n">
        <f aca="false">IF(AX749&lt;0,AX749,0)</f>
        <v>-4022</v>
      </c>
      <c r="BF749" s="57" t="n">
        <f aca="false">IF(AY749&lt;0,AY749,0)</f>
        <v>0</v>
      </c>
      <c r="BG749" s="57" t="n">
        <f aca="false">IF(AZ749&lt;0,AZ749,0)</f>
        <v>-2219.92750000001</v>
      </c>
      <c r="BH749" s="57" t="n">
        <f aca="false">IF(BA749&lt;0,BA749,0)</f>
        <v>0</v>
      </c>
      <c r="BI749" s="57" t="n">
        <f aca="false">IF(BB749&lt;0,BB749,0)</f>
        <v>0</v>
      </c>
      <c r="BJ749" s="32" t="n">
        <f aca="false">SUM(BE749:BI749)</f>
        <v>-6241.92750000001</v>
      </c>
    </row>
    <row r="750" customFormat="false" ht="15" hidden="false" customHeight="false" outlineLevel="0" collapsed="false">
      <c r="B750" s="65" t="n">
        <f aca="false">+MONTH(D750)</f>
        <v>1</v>
      </c>
      <c r="C750" s="65"/>
      <c r="D750" s="6" t="n">
        <v>36173</v>
      </c>
      <c r="E750" s="66" t="n">
        <v>12</v>
      </c>
      <c r="F750" s="66" t="n">
        <v>12</v>
      </c>
      <c r="G750" s="66" t="n">
        <v>41</v>
      </c>
      <c r="H750" s="66" t="n">
        <v>65</v>
      </c>
      <c r="I750" s="67" t="n">
        <f aca="false">AVERAGE(G750:H750)</f>
        <v>53</v>
      </c>
      <c r="J750" s="68" t="s">
        <v>72</v>
      </c>
      <c r="K750" s="7" t="n">
        <v>52952</v>
      </c>
      <c r="L750" s="69" t="n">
        <v>12163</v>
      </c>
      <c r="M750" s="69" t="n">
        <v>-8920</v>
      </c>
      <c r="N750" s="69" t="n">
        <v>0</v>
      </c>
      <c r="O750" s="70"/>
      <c r="P750" s="7" t="n">
        <v>24304</v>
      </c>
      <c r="Q750" s="69" t="n">
        <v>26250</v>
      </c>
      <c r="R750" s="70" t="n">
        <v>-1234.0075</v>
      </c>
      <c r="S750" s="69" t="n">
        <v>0</v>
      </c>
      <c r="T750" s="69"/>
      <c r="U750" s="69" t="n">
        <v>-123.29998125</v>
      </c>
      <c r="V750" s="7" t="n">
        <v>14930</v>
      </c>
      <c r="W750" s="69" t="n">
        <v>14400</v>
      </c>
      <c r="X750" s="69" t="n">
        <v>0</v>
      </c>
      <c r="Y750" s="69" t="n">
        <v>6600</v>
      </c>
      <c r="Z750" s="70" t="n">
        <v>-359</v>
      </c>
      <c r="AA750" s="69" t="n">
        <v>0</v>
      </c>
      <c r="AB750" s="71" t="n">
        <f aca="false">SUM(K750:Z750)</f>
        <v>140962.69251875</v>
      </c>
      <c r="AC750" s="69" t="n">
        <v>131388</v>
      </c>
      <c r="AD750" s="69" t="n">
        <v>0</v>
      </c>
      <c r="AE750" s="69" t="n">
        <v>35621</v>
      </c>
      <c r="AF750" s="69" t="n">
        <v>17797</v>
      </c>
      <c r="AG750" s="69" t="n">
        <v>2589</v>
      </c>
      <c r="AH750" s="71" t="n">
        <f aca="false">SUM(AC750:AG750)</f>
        <v>187395</v>
      </c>
      <c r="AI750" s="72" t="n">
        <f aca="false">+AB750-L750-Q750</f>
        <v>102549.69251875</v>
      </c>
      <c r="AJ750" s="73" t="n">
        <f aca="false">L750+Q750</f>
        <v>38413</v>
      </c>
      <c r="AK750" s="74" t="n">
        <v>3685.5</v>
      </c>
      <c r="AL750" s="74" t="n">
        <v>32755.676</v>
      </c>
      <c r="AM750" s="75" t="n">
        <v>7316</v>
      </c>
      <c r="AN750" s="73" t="n">
        <f aca="false">+AJ750-AM750</f>
        <v>31097</v>
      </c>
      <c r="AO750" s="32" t="n">
        <f aca="false">AC750-AJ750</f>
        <v>92975</v>
      </c>
      <c r="AP750" s="6" t="n">
        <v>36173</v>
      </c>
      <c r="AQ750" s="74" t="n">
        <f aca="false">+AC750-AK750-AL750</f>
        <v>94946.824</v>
      </c>
      <c r="AR750" s="74" t="n">
        <f aca="false">+AK750+AL750-AN750</f>
        <v>5344.176</v>
      </c>
      <c r="AS750" s="74" t="n">
        <f aca="false">+AN750</f>
        <v>31097</v>
      </c>
      <c r="AT750" s="57" t="n">
        <f aca="false">+AQ750+IF(AR750&lt;0,-AR750,0)</f>
        <v>94946.824</v>
      </c>
      <c r="AX750" s="32" t="n">
        <f aca="false">+M750</f>
        <v>-8920</v>
      </c>
      <c r="AY750" s="32" t="n">
        <f aca="false">+N750</f>
        <v>0</v>
      </c>
      <c r="AZ750" s="32" t="n">
        <f aca="false">+R750</f>
        <v>-1234.0075</v>
      </c>
      <c r="BA750" s="32" t="n">
        <f aca="false">+'load Info'!S750</f>
        <v>0</v>
      </c>
      <c r="BB750" s="32" t="n">
        <f aca="false">+X750</f>
        <v>0</v>
      </c>
      <c r="BE750" s="57" t="n">
        <f aca="false">IF(AX750&lt;0,AX750,0)</f>
        <v>-8920</v>
      </c>
      <c r="BF750" s="57" t="n">
        <f aca="false">IF(AY750&lt;0,AY750,0)</f>
        <v>0</v>
      </c>
      <c r="BG750" s="57" t="n">
        <f aca="false">IF(AZ750&lt;0,AZ750,0)</f>
        <v>-1234.0075</v>
      </c>
      <c r="BH750" s="57" t="n">
        <f aca="false">IF(BA750&lt;0,BA750,0)</f>
        <v>0</v>
      </c>
      <c r="BI750" s="57" t="n">
        <f aca="false">IF(BB750&lt;0,BB750,0)</f>
        <v>0</v>
      </c>
      <c r="BJ750" s="32" t="n">
        <f aca="false">SUM(BE750:BI750)</f>
        <v>-10154.0075</v>
      </c>
    </row>
    <row r="751" customFormat="false" ht="15" hidden="false" customHeight="false" outlineLevel="0" collapsed="false">
      <c r="B751" s="65" t="n">
        <f aca="false">+MONTH(D751)</f>
        <v>1</v>
      </c>
      <c r="C751" s="65"/>
      <c r="D751" s="6" t="n">
        <v>36174</v>
      </c>
      <c r="E751" s="66" t="n">
        <v>18</v>
      </c>
      <c r="F751" s="66" t="n">
        <v>16</v>
      </c>
      <c r="G751" s="66" t="n">
        <v>41</v>
      </c>
      <c r="H751" s="66" t="n">
        <v>53</v>
      </c>
      <c r="I751" s="67" t="n">
        <f aca="false">AVERAGE(G751:H751)</f>
        <v>47</v>
      </c>
      <c r="J751" s="68" t="s">
        <v>72</v>
      </c>
      <c r="K751" s="7" t="n">
        <v>52952</v>
      </c>
      <c r="L751" s="69" t="n">
        <v>10342</v>
      </c>
      <c r="M751" s="69" t="n">
        <v>4766</v>
      </c>
      <c r="N751" s="69" t="n">
        <v>0</v>
      </c>
      <c r="O751" s="70"/>
      <c r="P751" s="7" t="n">
        <v>14648</v>
      </c>
      <c r="Q751" s="69" t="n">
        <v>36458</v>
      </c>
      <c r="R751" s="70" t="n">
        <v>4098.6675</v>
      </c>
      <c r="S751" s="69" t="n">
        <v>0</v>
      </c>
      <c r="T751" s="69"/>
      <c r="U751" s="69" t="n">
        <v>-138.01166875</v>
      </c>
      <c r="V751" s="7" t="n">
        <v>14930</v>
      </c>
      <c r="W751" s="69" t="n">
        <v>14400</v>
      </c>
      <c r="X751" s="69" t="n">
        <v>0</v>
      </c>
      <c r="Y751" s="69" t="n">
        <v>6600</v>
      </c>
      <c r="Z751" s="70" t="n">
        <v>-359</v>
      </c>
      <c r="AA751" s="69" t="n">
        <v>0</v>
      </c>
      <c r="AB751" s="71" t="n">
        <f aca="false">SUM(K751:Z751)</f>
        <v>158697.65583125</v>
      </c>
      <c r="AC751" s="69" t="n">
        <v>157351</v>
      </c>
      <c r="AD751" s="69" t="n">
        <v>1</v>
      </c>
      <c r="AE751" s="69" t="n">
        <v>39204</v>
      </c>
      <c r="AF751" s="69" t="n">
        <v>21649</v>
      </c>
      <c r="AG751" s="69" t="n">
        <v>7126</v>
      </c>
      <c r="AH751" s="71" t="n">
        <f aca="false">SUM(AC751:AG751)</f>
        <v>225331</v>
      </c>
      <c r="AI751" s="72" t="n">
        <f aca="false">+AB751-L751-Q751</f>
        <v>111897.65583125</v>
      </c>
      <c r="AJ751" s="73" t="n">
        <f aca="false">L751+Q751</f>
        <v>46800</v>
      </c>
      <c r="AK751" s="74" t="n">
        <v>3420.4</v>
      </c>
      <c r="AL751" s="74" t="n">
        <v>30589.88162</v>
      </c>
      <c r="AM751" s="75" t="n">
        <v>6885</v>
      </c>
      <c r="AN751" s="73" t="n">
        <f aca="false">+AJ751-AM751</f>
        <v>39915</v>
      </c>
      <c r="AO751" s="32" t="n">
        <f aca="false">AC751-AJ751</f>
        <v>110551</v>
      </c>
      <c r="AP751" s="6" t="n">
        <v>36174</v>
      </c>
      <c r="AQ751" s="74" t="n">
        <f aca="false">+AC751-AK751-AL751</f>
        <v>123340.71838</v>
      </c>
      <c r="AR751" s="74" t="n">
        <f aca="false">+AK751+AL751-AN751</f>
        <v>-5904.71838</v>
      </c>
      <c r="AS751" s="74" t="n">
        <f aca="false">+AN751</f>
        <v>39915</v>
      </c>
      <c r="AT751" s="57" t="n">
        <f aca="false">+AQ751+IF(AR751&lt;0,-AR751,0)</f>
        <v>129245.43676</v>
      </c>
      <c r="AX751" s="32" t="n">
        <f aca="false">+M751</f>
        <v>4766</v>
      </c>
      <c r="AY751" s="32" t="n">
        <f aca="false">+N751</f>
        <v>0</v>
      </c>
      <c r="AZ751" s="32" t="n">
        <f aca="false">+R751</f>
        <v>4098.6675</v>
      </c>
      <c r="BA751" s="32" t="n">
        <f aca="false">+'load Info'!S751</f>
        <v>0</v>
      </c>
      <c r="BB751" s="32" t="n">
        <f aca="false">+X751</f>
        <v>0</v>
      </c>
      <c r="BE751" s="57" t="n">
        <f aca="false">IF(AX751&lt;0,AX751,0)</f>
        <v>0</v>
      </c>
      <c r="BF751" s="57" t="n">
        <f aca="false">IF(AY751&lt;0,AY751,0)</f>
        <v>0</v>
      </c>
      <c r="BG751" s="57" t="n">
        <f aca="false">IF(AZ751&lt;0,AZ751,0)</f>
        <v>0</v>
      </c>
      <c r="BH751" s="57" t="n">
        <f aca="false">IF(BA751&lt;0,BA751,0)</f>
        <v>0</v>
      </c>
      <c r="BI751" s="57" t="n">
        <f aca="false">IF(BB751&lt;0,BB751,0)</f>
        <v>0</v>
      </c>
      <c r="BJ751" s="32" t="n">
        <f aca="false">SUM(BE751:BI751)</f>
        <v>0</v>
      </c>
    </row>
    <row r="752" customFormat="false" ht="15" hidden="false" customHeight="false" outlineLevel="0" collapsed="false">
      <c r="B752" s="65" t="n">
        <f aca="false">+MONTH(D752)</f>
        <v>1</v>
      </c>
      <c r="C752" s="65"/>
      <c r="D752" s="6" t="n">
        <v>36175</v>
      </c>
      <c r="E752" s="66" t="n">
        <v>17</v>
      </c>
      <c r="F752" s="66" t="n">
        <v>27</v>
      </c>
      <c r="G752" s="66" t="n">
        <v>36</v>
      </c>
      <c r="H752" s="66" t="n">
        <v>60</v>
      </c>
      <c r="I752" s="67" t="n">
        <f aca="false">AVERAGE(G752:H752)</f>
        <v>48</v>
      </c>
      <c r="J752" s="68" t="s">
        <v>72</v>
      </c>
      <c r="K752" s="7" t="n">
        <v>52952</v>
      </c>
      <c r="L752" s="69" t="n">
        <v>10163</v>
      </c>
      <c r="M752" s="69" t="n">
        <v>24251</v>
      </c>
      <c r="N752" s="69" t="n">
        <v>0</v>
      </c>
      <c r="O752" s="70"/>
      <c r="P752" s="7" t="n">
        <v>24304</v>
      </c>
      <c r="Q752" s="69" t="n">
        <v>28844</v>
      </c>
      <c r="R752" s="70" t="n">
        <v>12469.635</v>
      </c>
      <c r="S752" s="69" t="n">
        <v>0</v>
      </c>
      <c r="T752" s="69"/>
      <c r="U752" s="69" t="n">
        <v>-164.0440875</v>
      </c>
      <c r="V752" s="7" t="n">
        <v>14930</v>
      </c>
      <c r="W752" s="69" t="n">
        <v>14400</v>
      </c>
      <c r="X752" s="69" t="n">
        <v>0</v>
      </c>
      <c r="Y752" s="69" t="n">
        <v>6600</v>
      </c>
      <c r="Z752" s="70" t="n">
        <v>-359</v>
      </c>
      <c r="AA752" s="69" t="n">
        <v>0</v>
      </c>
      <c r="AB752" s="71" t="n">
        <f aca="false">SUM(K752:Z752)</f>
        <v>188390.5909125</v>
      </c>
      <c r="AC752" s="69" t="n">
        <v>196440</v>
      </c>
      <c r="AD752" s="69" t="n">
        <v>1</v>
      </c>
      <c r="AE752" s="69" t="n">
        <v>38969</v>
      </c>
      <c r="AF752" s="69" t="n">
        <v>21257</v>
      </c>
      <c r="AG752" s="69" t="n">
        <v>5220</v>
      </c>
      <c r="AH752" s="71" t="n">
        <f aca="false">SUM(AC752:AG752)</f>
        <v>261887</v>
      </c>
      <c r="AI752" s="72" t="n">
        <f aca="false">+AB752-L752-Q752</f>
        <v>149383.5909125</v>
      </c>
      <c r="AJ752" s="73" t="n">
        <f aca="false">L752+Q752</f>
        <v>39007</v>
      </c>
      <c r="AK752" s="74" t="n">
        <v>3688.3</v>
      </c>
      <c r="AL752" s="74" t="n">
        <v>26480.07306</v>
      </c>
      <c r="AM752" s="75" t="n">
        <v>5807</v>
      </c>
      <c r="AN752" s="73" t="n">
        <f aca="false">+AJ752-AM752</f>
        <v>33200</v>
      </c>
      <c r="AO752" s="32" t="n">
        <f aca="false">AC752-AJ752</f>
        <v>157433</v>
      </c>
      <c r="AP752" s="6" t="n">
        <v>36175</v>
      </c>
      <c r="AQ752" s="74" t="n">
        <f aca="false">+AC752-AK752-AL752</f>
        <v>166271.62694</v>
      </c>
      <c r="AR752" s="74" t="n">
        <f aca="false">+AK752+AL752-AN752</f>
        <v>-3031.62694</v>
      </c>
      <c r="AS752" s="74" t="n">
        <f aca="false">+AN752</f>
        <v>33200</v>
      </c>
      <c r="AT752" s="57" t="n">
        <f aca="false">+AQ752+IF(AR752&lt;0,-AR752,0)</f>
        <v>169303.25388</v>
      </c>
      <c r="AX752" s="32" t="n">
        <f aca="false">+M752</f>
        <v>24251</v>
      </c>
      <c r="AY752" s="32" t="n">
        <f aca="false">+N752</f>
        <v>0</v>
      </c>
      <c r="AZ752" s="32" t="n">
        <f aca="false">+R752</f>
        <v>12469.635</v>
      </c>
      <c r="BA752" s="32" t="n">
        <f aca="false">+'load Info'!S752</f>
        <v>0</v>
      </c>
      <c r="BB752" s="32" t="n">
        <f aca="false">+X752</f>
        <v>0</v>
      </c>
      <c r="BE752" s="57" t="n">
        <f aca="false">IF(AX752&lt;0,AX752,0)</f>
        <v>0</v>
      </c>
      <c r="BF752" s="57" t="n">
        <f aca="false">IF(AY752&lt;0,AY752,0)</f>
        <v>0</v>
      </c>
      <c r="BG752" s="57" t="n">
        <f aca="false">IF(AZ752&lt;0,AZ752,0)</f>
        <v>0</v>
      </c>
      <c r="BH752" s="57" t="n">
        <f aca="false">IF(BA752&lt;0,BA752,0)</f>
        <v>0</v>
      </c>
      <c r="BI752" s="57" t="n">
        <f aca="false">IF(BB752&lt;0,BB752,0)</f>
        <v>0</v>
      </c>
      <c r="BJ752" s="32" t="n">
        <f aca="false">SUM(BE752:BI752)</f>
        <v>0</v>
      </c>
    </row>
    <row r="753" customFormat="false" ht="15" hidden="false" customHeight="false" outlineLevel="0" collapsed="false">
      <c r="B753" s="65" t="n">
        <f aca="false">+MONTH(D753)</f>
        <v>1</v>
      </c>
      <c r="C753" s="65"/>
      <c r="D753" s="6" t="n">
        <v>36176</v>
      </c>
      <c r="E753" s="66" t="n">
        <v>22</v>
      </c>
      <c r="F753" s="66" t="n">
        <v>19</v>
      </c>
      <c r="G753" s="66" t="n">
        <v>29</v>
      </c>
      <c r="H753" s="66" t="n">
        <v>57</v>
      </c>
      <c r="I753" s="67" t="n">
        <f aca="false">AVERAGE(G753:H753)</f>
        <v>43</v>
      </c>
      <c r="J753" s="68" t="s">
        <v>72</v>
      </c>
      <c r="K753" s="7" t="n">
        <v>52952</v>
      </c>
      <c r="L753" s="69" t="n">
        <v>11987</v>
      </c>
      <c r="M753" s="69" t="n">
        <v>9197</v>
      </c>
      <c r="N753" s="69" t="n">
        <v>0</v>
      </c>
      <c r="O753" s="70"/>
      <c r="P753" s="7" t="n">
        <v>14648</v>
      </c>
      <c r="Q753" s="69" t="n">
        <v>39916</v>
      </c>
      <c r="R753" s="70" t="n">
        <v>3511.8275</v>
      </c>
      <c r="S753" s="69" t="n">
        <v>0</v>
      </c>
      <c r="T753" s="69"/>
      <c r="U753" s="69" t="n">
        <v>-145.18956875</v>
      </c>
      <c r="V753" s="7" t="n">
        <v>14930</v>
      </c>
      <c r="W753" s="69" t="n">
        <v>14400</v>
      </c>
      <c r="X753" s="69" t="n">
        <v>0</v>
      </c>
      <c r="Y753" s="69" t="n">
        <v>6600</v>
      </c>
      <c r="Z753" s="70" t="n">
        <v>-359</v>
      </c>
      <c r="AA753" s="69" t="n">
        <v>0</v>
      </c>
      <c r="AB753" s="71" t="n">
        <f aca="false">SUM(K753:Z753)</f>
        <v>167637.63793125</v>
      </c>
      <c r="AC753" s="69" t="n">
        <v>162835</v>
      </c>
      <c r="AD753" s="69" t="n">
        <v>0</v>
      </c>
      <c r="AE753" s="69" t="n">
        <v>32392</v>
      </c>
      <c r="AF753" s="69" t="n">
        <v>19605</v>
      </c>
      <c r="AG753" s="69" t="n">
        <v>4145</v>
      </c>
      <c r="AH753" s="71" t="n">
        <f aca="false">SUM(AC753:AG753)</f>
        <v>218977</v>
      </c>
      <c r="AI753" s="72" t="n">
        <f aca="false">+AB753-L753-Q753</f>
        <v>115734.63793125</v>
      </c>
      <c r="AJ753" s="73" t="n">
        <f aca="false">L753+Q753</f>
        <v>51903</v>
      </c>
      <c r="AK753" s="74" t="n">
        <v>4178.8</v>
      </c>
      <c r="AL753" s="74" t="n">
        <v>26716.28717</v>
      </c>
      <c r="AM753" s="75" t="n">
        <v>5591</v>
      </c>
      <c r="AN753" s="73" t="n">
        <f aca="false">+AJ753-AM753</f>
        <v>46312</v>
      </c>
      <c r="AO753" s="32" t="n">
        <f aca="false">AC753-AJ753</f>
        <v>110932</v>
      </c>
      <c r="AP753" s="6" t="n">
        <v>36176</v>
      </c>
      <c r="AQ753" s="74" t="n">
        <f aca="false">+AC753-AK753-AL753</f>
        <v>131939.91283</v>
      </c>
      <c r="AR753" s="74" t="n">
        <f aca="false">+AK753+AL753-AN753</f>
        <v>-15416.91283</v>
      </c>
      <c r="AS753" s="74" t="n">
        <f aca="false">+AN753</f>
        <v>46312</v>
      </c>
      <c r="AT753" s="57" t="n">
        <f aca="false">+AQ753+IF(AR753&lt;0,-AR753,0)</f>
        <v>147356.82566</v>
      </c>
      <c r="AX753" s="32" t="n">
        <f aca="false">+M753</f>
        <v>9197</v>
      </c>
      <c r="AY753" s="32" t="n">
        <f aca="false">+N753</f>
        <v>0</v>
      </c>
      <c r="AZ753" s="32" t="n">
        <f aca="false">+R753</f>
        <v>3511.8275</v>
      </c>
      <c r="BA753" s="32" t="n">
        <f aca="false">+'load Info'!S753</f>
        <v>0</v>
      </c>
      <c r="BB753" s="32" t="n">
        <f aca="false">+X753</f>
        <v>0</v>
      </c>
      <c r="BE753" s="57" t="n">
        <f aca="false">IF(AX753&lt;0,AX753,0)</f>
        <v>0</v>
      </c>
      <c r="BF753" s="57" t="n">
        <f aca="false">IF(AY753&lt;0,AY753,0)</f>
        <v>0</v>
      </c>
      <c r="BG753" s="57" t="n">
        <f aca="false">IF(AZ753&lt;0,AZ753,0)</f>
        <v>0</v>
      </c>
      <c r="BH753" s="57" t="n">
        <f aca="false">IF(BA753&lt;0,BA753,0)</f>
        <v>0</v>
      </c>
      <c r="BI753" s="57" t="n">
        <f aca="false">IF(BB753&lt;0,BB753,0)</f>
        <v>0</v>
      </c>
      <c r="BJ753" s="32" t="n">
        <f aca="false">SUM(BE753:BI753)</f>
        <v>0</v>
      </c>
    </row>
    <row r="754" customFormat="false" ht="15" hidden="false" customHeight="false" outlineLevel="0" collapsed="false">
      <c r="B754" s="65" t="n">
        <f aca="false">+MONTH(D754)</f>
        <v>1</v>
      </c>
      <c r="C754" s="65"/>
      <c r="D754" s="6" t="n">
        <v>36177</v>
      </c>
      <c r="E754" s="66" t="n">
        <v>18</v>
      </c>
      <c r="F754" s="66" t="n">
        <v>18</v>
      </c>
      <c r="G754" s="66" t="n">
        <v>35</v>
      </c>
      <c r="H754" s="66" t="n">
        <v>58</v>
      </c>
      <c r="I754" s="67" t="n">
        <f aca="false">AVERAGE(G754:H754)</f>
        <v>46.5</v>
      </c>
      <c r="J754" s="68" t="s">
        <v>72</v>
      </c>
      <c r="K754" s="7" t="n">
        <v>52952</v>
      </c>
      <c r="L754" s="69" t="n">
        <v>21987</v>
      </c>
      <c r="M754" s="69" t="n">
        <v>-23492</v>
      </c>
      <c r="N754" s="69" t="n">
        <v>0</v>
      </c>
      <c r="O754" s="70"/>
      <c r="P754" s="7" t="n">
        <v>14648</v>
      </c>
      <c r="Q754" s="69" t="n">
        <v>39679</v>
      </c>
      <c r="R754" s="70" t="n">
        <v>-12630.0175</v>
      </c>
      <c r="S754" s="69" t="n">
        <v>0</v>
      </c>
      <c r="T754" s="69"/>
      <c r="U754" s="69" t="n">
        <v>-104.24245625</v>
      </c>
      <c r="V754" s="7" t="n">
        <v>14930</v>
      </c>
      <c r="W754" s="69" t="n">
        <v>14400</v>
      </c>
      <c r="X754" s="69" t="n">
        <v>0</v>
      </c>
      <c r="Y754" s="69" t="n">
        <v>6600</v>
      </c>
      <c r="Z754" s="70" t="n">
        <v>-359</v>
      </c>
      <c r="AA754" s="69" t="n">
        <v>0</v>
      </c>
      <c r="AB754" s="71" t="n">
        <f aca="false">SUM(K754:Z754)</f>
        <v>128610.74004375</v>
      </c>
      <c r="AC754" s="69" t="n">
        <v>131349</v>
      </c>
      <c r="AD754" s="69" t="n">
        <v>0</v>
      </c>
      <c r="AE754" s="69" t="n">
        <v>32016</v>
      </c>
      <c r="AF754" s="69" t="n">
        <v>17931</v>
      </c>
      <c r="AG754" s="69" t="n">
        <v>2905</v>
      </c>
      <c r="AH754" s="71" t="n">
        <f aca="false">SUM(AC754:AG754)</f>
        <v>184201</v>
      </c>
      <c r="AI754" s="72" t="n">
        <f aca="false">+AB754-L754-Q754</f>
        <v>66944.74004375</v>
      </c>
      <c r="AJ754" s="73" t="n">
        <f aca="false">L754+Q754</f>
        <v>61666</v>
      </c>
      <c r="AK754" s="74" t="n">
        <v>2972.3</v>
      </c>
      <c r="AL754" s="74" t="n">
        <v>31557.3181367742</v>
      </c>
      <c r="AM754" s="75" t="n">
        <v>3651</v>
      </c>
      <c r="AN754" s="73" t="n">
        <f aca="false">+AJ754-AM754</f>
        <v>58015</v>
      </c>
      <c r="AO754" s="32" t="n">
        <f aca="false">AC754-AJ754</f>
        <v>69683</v>
      </c>
      <c r="AP754" s="6" t="n">
        <v>36177</v>
      </c>
      <c r="AQ754" s="74" t="n">
        <f aca="false">+AC754-AK754-AL754</f>
        <v>96819.3818632258</v>
      </c>
      <c r="AR754" s="74" t="n">
        <f aca="false">+AK754+AL754-AN754</f>
        <v>-23485.3818632258</v>
      </c>
      <c r="AS754" s="74" t="n">
        <f aca="false">+AN754</f>
        <v>58015</v>
      </c>
      <c r="AT754" s="57" t="n">
        <f aca="false">+AQ754+IF(AR754&lt;0,-AR754,0)</f>
        <v>120304.763726452</v>
      </c>
      <c r="AX754" s="32" t="n">
        <f aca="false">+M754</f>
        <v>-23492</v>
      </c>
      <c r="AY754" s="32" t="n">
        <f aca="false">+N754</f>
        <v>0</v>
      </c>
      <c r="AZ754" s="32" t="n">
        <f aca="false">+R754</f>
        <v>-12630.0175</v>
      </c>
      <c r="BA754" s="32" t="n">
        <f aca="false">+'load Info'!S754</f>
        <v>0</v>
      </c>
      <c r="BB754" s="32" t="n">
        <f aca="false">+X754</f>
        <v>0</v>
      </c>
      <c r="BE754" s="57" t="n">
        <f aca="false">IF(AX754&lt;0,AX754,0)</f>
        <v>-23492</v>
      </c>
      <c r="BF754" s="57" t="n">
        <f aca="false">IF(AY754&lt;0,AY754,0)</f>
        <v>0</v>
      </c>
      <c r="BG754" s="57" t="n">
        <f aca="false">IF(AZ754&lt;0,AZ754,0)</f>
        <v>-12630.0175</v>
      </c>
      <c r="BH754" s="57" t="n">
        <f aca="false">IF(BA754&lt;0,BA754,0)</f>
        <v>0</v>
      </c>
      <c r="BI754" s="57" t="n">
        <f aca="false">IF(BB754&lt;0,BB754,0)</f>
        <v>0</v>
      </c>
      <c r="BJ754" s="32" t="n">
        <f aca="false">SUM(BE754:BI754)</f>
        <v>-36122.0175</v>
      </c>
    </row>
    <row r="755" customFormat="false" ht="15" hidden="false" customHeight="false" outlineLevel="0" collapsed="false">
      <c r="B755" s="65" t="n">
        <f aca="false">+MONTH(D755)</f>
        <v>1</v>
      </c>
      <c r="C755" s="65"/>
      <c r="D755" s="6" t="n">
        <v>36178</v>
      </c>
      <c r="E755" s="66" t="n">
        <v>8</v>
      </c>
      <c r="F755" s="66" t="n">
        <v>10</v>
      </c>
      <c r="G755" s="66" t="n">
        <v>45</v>
      </c>
      <c r="H755" s="66" t="n">
        <v>68</v>
      </c>
      <c r="I755" s="67" t="n">
        <f aca="false">AVERAGE(G755:H755)</f>
        <v>56.5</v>
      </c>
      <c r="J755" s="68" t="s">
        <v>72</v>
      </c>
      <c r="K755" s="7" t="n">
        <v>52952</v>
      </c>
      <c r="L755" s="69" t="n">
        <v>26741</v>
      </c>
      <c r="M755" s="69" t="n">
        <v>-31479</v>
      </c>
      <c r="N755" s="69" t="n">
        <v>0</v>
      </c>
      <c r="O755" s="70"/>
      <c r="P755" s="7" t="n">
        <v>14648</v>
      </c>
      <c r="Q755" s="69" t="n">
        <v>39185</v>
      </c>
      <c r="R755" s="70" t="n">
        <v>-9451.3225</v>
      </c>
      <c r="S755" s="69" t="n">
        <v>0</v>
      </c>
      <c r="T755" s="69"/>
      <c r="U755" s="69" t="n">
        <v>-110.95419375</v>
      </c>
      <c r="V755" s="7" t="n">
        <v>14930</v>
      </c>
      <c r="W755" s="69" t="n">
        <v>14400</v>
      </c>
      <c r="X755" s="69" t="n">
        <v>0</v>
      </c>
      <c r="Y755" s="69" t="n">
        <v>6600</v>
      </c>
      <c r="Z755" s="70" t="n">
        <v>-359</v>
      </c>
      <c r="AA755" s="69" t="n">
        <v>0</v>
      </c>
      <c r="AB755" s="71" t="n">
        <f aca="false">SUM(K755:Z755)</f>
        <v>128055.72330625</v>
      </c>
      <c r="AC755" s="69" t="n">
        <v>131738</v>
      </c>
      <c r="AD755" s="69" t="n">
        <v>0</v>
      </c>
      <c r="AE755" s="69" t="n">
        <v>34037</v>
      </c>
      <c r="AF755" s="69" t="n">
        <v>18329</v>
      </c>
      <c r="AG755" s="69" t="n">
        <v>3632</v>
      </c>
      <c r="AH755" s="71" t="n">
        <f aca="false">SUM(AC755:AG755)</f>
        <v>187736</v>
      </c>
      <c r="AI755" s="72" t="n">
        <f aca="false">+AB755-L755-Q755</f>
        <v>62129.72330625</v>
      </c>
      <c r="AJ755" s="73" t="n">
        <f aca="false">L755+Q755</f>
        <v>65926</v>
      </c>
      <c r="AK755" s="74" t="n">
        <v>2720.7</v>
      </c>
      <c r="AL755" s="74" t="n">
        <v>31976.5248667742</v>
      </c>
      <c r="AM755" s="75" t="n">
        <v>5376</v>
      </c>
      <c r="AN755" s="73" t="n">
        <f aca="false">+AJ755-AM755</f>
        <v>60550</v>
      </c>
      <c r="AO755" s="32" t="n">
        <f aca="false">AC755-AJ755</f>
        <v>65812</v>
      </c>
      <c r="AP755" s="6" t="n">
        <v>36178</v>
      </c>
      <c r="AQ755" s="74" t="n">
        <f aca="false">+AC755-AK755-AL755</f>
        <v>97040.7751332258</v>
      </c>
      <c r="AR755" s="74" t="n">
        <f aca="false">+AK755+AL755-AN755</f>
        <v>-25852.7751332258</v>
      </c>
      <c r="AS755" s="74" t="n">
        <f aca="false">+AN755</f>
        <v>60550</v>
      </c>
      <c r="AT755" s="57" t="n">
        <f aca="false">+AQ755+IF(AR755&lt;0,-AR755,0)</f>
        <v>122893.550266452</v>
      </c>
      <c r="AX755" s="32" t="n">
        <f aca="false">+M755</f>
        <v>-31479</v>
      </c>
      <c r="AY755" s="32" t="n">
        <f aca="false">+N755</f>
        <v>0</v>
      </c>
      <c r="AZ755" s="32" t="n">
        <f aca="false">+R755</f>
        <v>-9451.3225</v>
      </c>
      <c r="BA755" s="32" t="n">
        <f aca="false">+'load Info'!S755</f>
        <v>0</v>
      </c>
      <c r="BB755" s="32" t="n">
        <f aca="false">+X755</f>
        <v>0</v>
      </c>
      <c r="BE755" s="57" t="n">
        <f aca="false">IF(AX755&lt;0,AX755,0)</f>
        <v>-31479</v>
      </c>
      <c r="BF755" s="57" t="n">
        <f aca="false">IF(AY755&lt;0,AY755,0)</f>
        <v>0</v>
      </c>
      <c r="BG755" s="57" t="n">
        <f aca="false">IF(AZ755&lt;0,AZ755,0)</f>
        <v>-9451.3225</v>
      </c>
      <c r="BH755" s="57" t="n">
        <f aca="false">IF(BA755&lt;0,BA755,0)</f>
        <v>0</v>
      </c>
      <c r="BI755" s="57" t="n">
        <f aca="false">IF(BB755&lt;0,BB755,0)</f>
        <v>0</v>
      </c>
      <c r="BJ755" s="32" t="n">
        <f aca="false">SUM(BE755:BI755)</f>
        <v>-40930.3225</v>
      </c>
    </row>
    <row r="756" customFormat="false" ht="15" hidden="false" customHeight="false" outlineLevel="0" collapsed="false">
      <c r="B756" s="65" t="n">
        <f aca="false">+MONTH(D756)</f>
        <v>1</v>
      </c>
      <c r="C756" s="65"/>
      <c r="D756" s="6" t="n">
        <v>36179</v>
      </c>
      <c r="E756" s="66" t="n">
        <v>17</v>
      </c>
      <c r="F756" s="66" t="n">
        <v>17</v>
      </c>
      <c r="G756" s="66" t="n">
        <v>38</v>
      </c>
      <c r="H756" s="66" t="n">
        <v>57</v>
      </c>
      <c r="I756" s="67" t="n">
        <f aca="false">AVERAGE(G756:H756)</f>
        <v>47.5</v>
      </c>
      <c r="J756" s="68" t="s">
        <v>72</v>
      </c>
      <c r="K756" s="7" t="n">
        <v>13826</v>
      </c>
      <c r="L756" s="69" t="n">
        <v>20241</v>
      </c>
      <c r="M756" s="69" t="n">
        <v>31390</v>
      </c>
      <c r="N756" s="69" t="n">
        <v>0</v>
      </c>
      <c r="O756" s="70"/>
      <c r="P756" s="7" t="n">
        <v>10142</v>
      </c>
      <c r="Q756" s="69" t="n">
        <v>41732</v>
      </c>
      <c r="R756" s="70" t="n">
        <v>9150.18</v>
      </c>
      <c r="S756" s="69" t="n">
        <v>0</v>
      </c>
      <c r="T756" s="69"/>
      <c r="U756" s="69" t="n">
        <v>-152.56045</v>
      </c>
      <c r="V756" s="7" t="n">
        <v>14930</v>
      </c>
      <c r="W756" s="69" t="n">
        <v>14400</v>
      </c>
      <c r="X756" s="69" t="n">
        <v>0</v>
      </c>
      <c r="Y756" s="69" t="n">
        <v>0</v>
      </c>
      <c r="Z756" s="70" t="n">
        <v>-293</v>
      </c>
      <c r="AA756" s="69" t="n">
        <v>0</v>
      </c>
      <c r="AB756" s="71" t="n">
        <f aca="false">SUM(K756:Z756)</f>
        <v>155365.61955</v>
      </c>
      <c r="AC756" s="69" t="n">
        <v>156661</v>
      </c>
      <c r="AD756" s="69" t="n">
        <v>0</v>
      </c>
      <c r="AE756" s="69" t="n">
        <v>26892</v>
      </c>
      <c r="AF756" s="69" t="n">
        <v>13970</v>
      </c>
      <c r="AG756" s="69" t="n">
        <v>3588</v>
      </c>
      <c r="AH756" s="71" t="n">
        <f aca="false">SUM(AC756:AG756)</f>
        <v>201111</v>
      </c>
      <c r="AI756" s="72" t="n">
        <f aca="false">+AB756-L756-Q756</f>
        <v>93392.61955</v>
      </c>
      <c r="AJ756" s="73" t="n">
        <f aca="false">L756+Q756</f>
        <v>61973</v>
      </c>
      <c r="AK756" s="74" t="n">
        <v>3112.8</v>
      </c>
      <c r="AL756" s="74" t="n">
        <v>30398.9936867742</v>
      </c>
      <c r="AM756" s="75" t="n">
        <v>6022</v>
      </c>
      <c r="AN756" s="73" t="n">
        <f aca="false">+AJ756-AM756</f>
        <v>55951</v>
      </c>
      <c r="AO756" s="32" t="n">
        <f aca="false">AC756-AJ756</f>
        <v>94688</v>
      </c>
      <c r="AP756" s="6" t="n">
        <v>36179</v>
      </c>
      <c r="AQ756" s="74" t="n">
        <f aca="false">+AC756-AK756-AL756</f>
        <v>123149.206313226</v>
      </c>
      <c r="AR756" s="74" t="n">
        <f aca="false">+AK756+AL756-AN756</f>
        <v>-22439.2063132258</v>
      </c>
      <c r="AS756" s="74" t="n">
        <f aca="false">+AN756</f>
        <v>55951</v>
      </c>
      <c r="AT756" s="57" t="n">
        <f aca="false">+AQ756+IF(AR756&lt;0,-AR756,0)</f>
        <v>145588.412626452</v>
      </c>
      <c r="AX756" s="32" t="n">
        <f aca="false">+M756</f>
        <v>31390</v>
      </c>
      <c r="AY756" s="32" t="n">
        <f aca="false">+N756</f>
        <v>0</v>
      </c>
      <c r="AZ756" s="32" t="n">
        <f aca="false">+R756</f>
        <v>9150.18</v>
      </c>
      <c r="BA756" s="32" t="n">
        <f aca="false">+'load Info'!S756</f>
        <v>0</v>
      </c>
      <c r="BB756" s="32" t="n">
        <f aca="false">+X756</f>
        <v>0</v>
      </c>
      <c r="BE756" s="57" t="n">
        <f aca="false">IF(AX756&lt;0,AX756,0)</f>
        <v>0</v>
      </c>
      <c r="BF756" s="57" t="n">
        <f aca="false">IF(AY756&lt;0,AY756,0)</f>
        <v>0</v>
      </c>
      <c r="BG756" s="57" t="n">
        <f aca="false">IF(AZ756&lt;0,AZ756,0)</f>
        <v>0</v>
      </c>
      <c r="BH756" s="57" t="n">
        <f aca="false">IF(BA756&lt;0,BA756,0)</f>
        <v>0</v>
      </c>
      <c r="BI756" s="57" t="n">
        <f aca="false">IF(BB756&lt;0,BB756,0)</f>
        <v>0</v>
      </c>
      <c r="BJ756" s="32" t="n">
        <f aca="false">SUM(BE756:BI756)</f>
        <v>0</v>
      </c>
    </row>
    <row r="757" customFormat="false" ht="15" hidden="false" customHeight="false" outlineLevel="0" collapsed="false">
      <c r="B757" s="65" t="n">
        <f aca="false">+MONTH(D757)</f>
        <v>1</v>
      </c>
      <c r="C757" s="65"/>
      <c r="D757" s="6" t="n">
        <v>36180</v>
      </c>
      <c r="E757" s="66" t="n">
        <v>17</v>
      </c>
      <c r="F757" s="66" t="n">
        <v>16</v>
      </c>
      <c r="G757" s="66" t="n">
        <v>39</v>
      </c>
      <c r="H757" s="66" t="n">
        <v>56</v>
      </c>
      <c r="I757" s="67" t="n">
        <f aca="false">AVERAGE(G757:H757)</f>
        <v>47.5</v>
      </c>
      <c r="J757" s="68" t="s">
        <v>72</v>
      </c>
      <c r="K757" s="7" t="n">
        <v>13823</v>
      </c>
      <c r="L757" s="69" t="n">
        <v>15241</v>
      </c>
      <c r="M757" s="69" t="n">
        <v>45286</v>
      </c>
      <c r="N757" s="69" t="n">
        <v>5000</v>
      </c>
      <c r="O757" s="70"/>
      <c r="P757" s="7" t="n">
        <v>10142</v>
      </c>
      <c r="Q757" s="69" t="n">
        <v>40312</v>
      </c>
      <c r="R757" s="70" t="n">
        <v>10518.05</v>
      </c>
      <c r="S757" s="69" t="n">
        <v>0</v>
      </c>
      <c r="T757" s="69"/>
      <c r="U757" s="69" t="n">
        <v>-152.430125</v>
      </c>
      <c r="V757" s="7" t="n">
        <v>0</v>
      </c>
      <c r="W757" s="69" t="n">
        <v>14400</v>
      </c>
      <c r="X757" s="69" t="n">
        <v>0</v>
      </c>
      <c r="Y757" s="69" t="n">
        <v>0</v>
      </c>
      <c r="Z757" s="70" t="n">
        <v>-144</v>
      </c>
      <c r="AA757" s="69" t="n">
        <v>0</v>
      </c>
      <c r="AB757" s="71" t="n">
        <f aca="false">SUM(K757:Z757)</f>
        <v>154425.619875</v>
      </c>
      <c r="AC757" s="69" t="n">
        <v>153946</v>
      </c>
      <c r="AD757" s="69" t="n">
        <v>1</v>
      </c>
      <c r="AE757" s="69" t="n">
        <v>29603</v>
      </c>
      <c r="AF757" s="69" t="n">
        <v>13970</v>
      </c>
      <c r="AG757" s="69" t="n">
        <v>3535</v>
      </c>
      <c r="AH757" s="71" t="n">
        <f aca="false">SUM(AC757:AG757)</f>
        <v>201055</v>
      </c>
      <c r="AI757" s="72" t="n">
        <f aca="false">+AB757-L757-Q757</f>
        <v>98872.619875</v>
      </c>
      <c r="AJ757" s="73" t="n">
        <f aca="false">L757+Q757</f>
        <v>55553</v>
      </c>
      <c r="AK757" s="74" t="n">
        <v>3682.8</v>
      </c>
      <c r="AL757" s="74" t="n">
        <v>28712.0290067742</v>
      </c>
      <c r="AM757" s="75" t="n">
        <v>4944</v>
      </c>
      <c r="AN757" s="73" t="n">
        <f aca="false">+AJ757-AM757</f>
        <v>50609</v>
      </c>
      <c r="AO757" s="32" t="n">
        <f aca="false">AC757-AJ757</f>
        <v>98393</v>
      </c>
      <c r="AP757" s="6" t="n">
        <v>36180</v>
      </c>
      <c r="AQ757" s="74" t="n">
        <f aca="false">+AC757-AK757-AL757</f>
        <v>121551.170993226</v>
      </c>
      <c r="AR757" s="74" t="n">
        <f aca="false">+AK757+AL757-AN757</f>
        <v>-18214.1709932258</v>
      </c>
      <c r="AS757" s="74" t="n">
        <f aca="false">+AN757</f>
        <v>50609</v>
      </c>
      <c r="AT757" s="57" t="n">
        <f aca="false">+AQ757+IF(AR757&lt;0,-AR757,0)</f>
        <v>139765.341986452</v>
      </c>
      <c r="AX757" s="32" t="n">
        <f aca="false">+M757</f>
        <v>45286</v>
      </c>
      <c r="AY757" s="32" t="n">
        <f aca="false">+N757</f>
        <v>5000</v>
      </c>
      <c r="AZ757" s="32" t="n">
        <f aca="false">+R757</f>
        <v>10518.05</v>
      </c>
      <c r="BA757" s="32" t="n">
        <f aca="false">+'load Info'!S757</f>
        <v>0</v>
      </c>
      <c r="BB757" s="32" t="n">
        <f aca="false">+X757</f>
        <v>0</v>
      </c>
      <c r="BE757" s="57" t="n">
        <f aca="false">IF(AX757&lt;0,AX757,0)</f>
        <v>0</v>
      </c>
      <c r="BF757" s="57" t="n">
        <f aca="false">IF(AY757&lt;0,AY757,0)</f>
        <v>0</v>
      </c>
      <c r="BG757" s="57" t="n">
        <f aca="false">IF(AZ757&lt;0,AZ757,0)</f>
        <v>0</v>
      </c>
      <c r="BH757" s="57" t="n">
        <f aca="false">IF(BA757&lt;0,BA757,0)</f>
        <v>0</v>
      </c>
      <c r="BI757" s="57" t="n">
        <f aca="false">IF(BB757&lt;0,BB757,0)</f>
        <v>0</v>
      </c>
      <c r="BJ757" s="32" t="n">
        <f aca="false">SUM(BE757:BI757)</f>
        <v>0</v>
      </c>
    </row>
    <row r="758" customFormat="false" ht="15" hidden="false" customHeight="false" outlineLevel="0" collapsed="false">
      <c r="B758" s="65" t="n">
        <f aca="false">+MONTH(D758)</f>
        <v>1</v>
      </c>
      <c r="C758" s="65"/>
      <c r="D758" s="6" t="n">
        <v>36181</v>
      </c>
      <c r="E758" s="66" t="n">
        <v>10</v>
      </c>
      <c r="F758" s="66" t="n">
        <v>11</v>
      </c>
      <c r="G758" s="66" t="n">
        <v>41</v>
      </c>
      <c r="H758" s="66" t="n">
        <v>68</v>
      </c>
      <c r="I758" s="67" t="n">
        <f aca="false">AVERAGE(G758:H758)</f>
        <v>54.5</v>
      </c>
      <c r="J758" s="68" t="s">
        <v>72</v>
      </c>
      <c r="K758" s="7" t="n">
        <v>13823</v>
      </c>
      <c r="L758" s="69" t="n">
        <v>30125</v>
      </c>
      <c r="M758" s="69" t="n">
        <v>24798</v>
      </c>
      <c r="N758" s="69" t="n">
        <v>0</v>
      </c>
      <c r="O758" s="70"/>
      <c r="P758" s="7" t="n">
        <v>10142</v>
      </c>
      <c r="Q758" s="69" t="n">
        <v>17670</v>
      </c>
      <c r="R758" s="70" t="n">
        <v>2500.5925</v>
      </c>
      <c r="S758" s="69" t="n">
        <v>0</v>
      </c>
      <c r="T758" s="69"/>
      <c r="U758" s="69" t="n">
        <v>-75.78148125</v>
      </c>
      <c r="V758" s="7" t="n">
        <v>0</v>
      </c>
      <c r="W758" s="69" t="n">
        <v>14400</v>
      </c>
      <c r="X758" s="69" t="n">
        <v>0</v>
      </c>
      <c r="Y758" s="69" t="n">
        <v>0</v>
      </c>
      <c r="Z758" s="70" t="n">
        <v>-144</v>
      </c>
      <c r="AA758" s="69" t="n">
        <v>0</v>
      </c>
      <c r="AB758" s="71" t="n">
        <f aca="false">SUM(K758:Z758)</f>
        <v>113238.81101875</v>
      </c>
      <c r="AC758" s="69" t="n">
        <v>112569</v>
      </c>
      <c r="AD758" s="69" t="n">
        <v>0</v>
      </c>
      <c r="AE758" s="69" t="n">
        <v>43269</v>
      </c>
      <c r="AF758" s="69" t="n">
        <v>12825</v>
      </c>
      <c r="AG758" s="69" t="n">
        <v>3181</v>
      </c>
      <c r="AH758" s="71" t="n">
        <f aca="false">SUM(AC758:AG758)</f>
        <v>171844</v>
      </c>
      <c r="AI758" s="72" t="n">
        <f aca="false">+AB758-L758-Q758</f>
        <v>65443.81101875</v>
      </c>
      <c r="AJ758" s="73" t="n">
        <f aca="false">L758+Q758</f>
        <v>47795</v>
      </c>
      <c r="AK758" s="74" t="n">
        <v>3536.4</v>
      </c>
      <c r="AL758" s="74" t="n">
        <v>27362.1686967742</v>
      </c>
      <c r="AM758" s="75" t="n">
        <v>3219</v>
      </c>
      <c r="AN758" s="73" t="n">
        <f aca="false">+AJ758-AM758</f>
        <v>44576</v>
      </c>
      <c r="AO758" s="32" t="n">
        <f aca="false">AC758-AJ758</f>
        <v>64774</v>
      </c>
      <c r="AP758" s="6" t="n">
        <v>36181</v>
      </c>
      <c r="AQ758" s="74" t="n">
        <f aca="false">+AC758-AK758-AL758</f>
        <v>81670.4313032258</v>
      </c>
      <c r="AR758" s="74" t="n">
        <f aca="false">+AK758+AL758-AN758</f>
        <v>-13677.4313032258</v>
      </c>
      <c r="AS758" s="74" t="n">
        <f aca="false">+AN758</f>
        <v>44576</v>
      </c>
      <c r="AT758" s="57" t="n">
        <f aca="false">+AQ758+IF(AR758&lt;0,-AR758,0)</f>
        <v>95347.8626064516</v>
      </c>
      <c r="AX758" s="32" t="n">
        <f aca="false">+M758</f>
        <v>24798</v>
      </c>
      <c r="AY758" s="32" t="n">
        <f aca="false">+N758</f>
        <v>0</v>
      </c>
      <c r="AZ758" s="32" t="n">
        <f aca="false">+R758</f>
        <v>2500.5925</v>
      </c>
      <c r="BA758" s="32" t="n">
        <f aca="false">+'load Info'!S758</f>
        <v>0</v>
      </c>
      <c r="BB758" s="32" t="n">
        <f aca="false">+X758</f>
        <v>0</v>
      </c>
      <c r="BE758" s="57" t="n">
        <f aca="false">IF(AX758&lt;0,AX758,0)</f>
        <v>0</v>
      </c>
      <c r="BF758" s="57" t="n">
        <f aca="false">IF(AY758&lt;0,AY758,0)</f>
        <v>0</v>
      </c>
      <c r="BG758" s="57" t="n">
        <f aca="false">IF(AZ758&lt;0,AZ758,0)</f>
        <v>0</v>
      </c>
      <c r="BH758" s="57" t="n">
        <f aca="false">IF(BA758&lt;0,BA758,0)</f>
        <v>0</v>
      </c>
      <c r="BI758" s="57" t="n">
        <f aca="false">IF(BB758&lt;0,BB758,0)</f>
        <v>0</v>
      </c>
      <c r="BJ758" s="32" t="n">
        <f aca="false">SUM(BE758:BI758)</f>
        <v>0</v>
      </c>
    </row>
    <row r="759" customFormat="false" ht="15" hidden="false" customHeight="false" outlineLevel="0" collapsed="false">
      <c r="B759" s="65" t="n">
        <f aca="false">+MONTH(D759)</f>
        <v>1</v>
      </c>
      <c r="C759" s="65"/>
      <c r="D759" s="6" t="n">
        <v>36182</v>
      </c>
      <c r="E759" s="66" t="n">
        <v>8</v>
      </c>
      <c r="F759" s="66" t="n">
        <v>3</v>
      </c>
      <c r="G759" s="66" t="n">
        <v>44</v>
      </c>
      <c r="H759" s="66" t="n">
        <v>70</v>
      </c>
      <c r="I759" s="67" t="n">
        <f aca="false">AVERAGE(G759:H759)</f>
        <v>57</v>
      </c>
      <c r="J759" s="68" t="s">
        <v>72</v>
      </c>
      <c r="K759" s="7" t="n">
        <v>13823</v>
      </c>
      <c r="L759" s="69" t="n">
        <v>30393</v>
      </c>
      <c r="M759" s="69" t="n">
        <v>7682</v>
      </c>
      <c r="N759" s="69" t="n">
        <v>0</v>
      </c>
      <c r="O759" s="70"/>
      <c r="P759" s="7" t="n">
        <v>10142</v>
      </c>
      <c r="Q759" s="69" t="n">
        <v>17670</v>
      </c>
      <c r="R759" s="70" t="n">
        <v>-10318.375</v>
      </c>
      <c r="S759" s="69" t="n">
        <v>0</v>
      </c>
      <c r="T759" s="69"/>
      <c r="U759" s="69" t="n">
        <v>-43.7340625</v>
      </c>
      <c r="V759" s="7" t="n">
        <v>0</v>
      </c>
      <c r="W759" s="69" t="n">
        <v>14400</v>
      </c>
      <c r="X759" s="69" t="n">
        <v>0</v>
      </c>
      <c r="Y759" s="69" t="n">
        <v>0</v>
      </c>
      <c r="Z759" s="70" t="n">
        <v>-144</v>
      </c>
      <c r="AA759" s="69" t="n">
        <v>0</v>
      </c>
      <c r="AB759" s="71" t="n">
        <f aca="false">SUM(K759:Z759)</f>
        <v>83603.8909375</v>
      </c>
      <c r="AC759" s="69" t="n">
        <v>86168</v>
      </c>
      <c r="AD759" s="69" t="n">
        <v>0</v>
      </c>
      <c r="AE759" s="69" t="n">
        <v>21001</v>
      </c>
      <c r="AF759" s="69" t="n">
        <v>9475</v>
      </c>
      <c r="AG759" s="69" t="n">
        <v>1818</v>
      </c>
      <c r="AH759" s="71" t="n">
        <f aca="false">SUM(AC759:AG759)</f>
        <v>118462</v>
      </c>
      <c r="AI759" s="72" t="n">
        <f aca="false">+AB759-L759-Q759</f>
        <v>35540.8909375</v>
      </c>
      <c r="AJ759" s="73" t="n">
        <f aca="false">L759+Q759</f>
        <v>48063</v>
      </c>
      <c r="AK759" s="74" t="n">
        <v>2948.3</v>
      </c>
      <c r="AL759" s="74" t="n">
        <v>24364.3674067742</v>
      </c>
      <c r="AM759" s="75" t="n">
        <v>2572</v>
      </c>
      <c r="AN759" s="73" t="n">
        <f aca="false">+AJ759-AM759</f>
        <v>45491</v>
      </c>
      <c r="AO759" s="32" t="n">
        <f aca="false">AC759-AJ759</f>
        <v>38105</v>
      </c>
      <c r="AP759" s="6" t="n">
        <v>36182</v>
      </c>
      <c r="AQ759" s="74" t="n">
        <f aca="false">+AC759-AK759-AL759</f>
        <v>58855.3325932258</v>
      </c>
      <c r="AR759" s="74" t="n">
        <f aca="false">+AK759+AL759-AN759</f>
        <v>-18178.3325932258</v>
      </c>
      <c r="AS759" s="74" t="n">
        <f aca="false">+AN759</f>
        <v>45491</v>
      </c>
      <c r="AT759" s="57" t="n">
        <f aca="false">+AQ759+IF(AR759&lt;0,-AR759,0)</f>
        <v>77033.6651864516</v>
      </c>
      <c r="AX759" s="32" t="n">
        <f aca="false">+M759</f>
        <v>7682</v>
      </c>
      <c r="AY759" s="32" t="n">
        <f aca="false">+N759</f>
        <v>0</v>
      </c>
      <c r="AZ759" s="32" t="n">
        <f aca="false">+R759</f>
        <v>-10318.375</v>
      </c>
      <c r="BA759" s="32" t="n">
        <f aca="false">+'load Info'!S759</f>
        <v>0</v>
      </c>
      <c r="BB759" s="32" t="n">
        <f aca="false">+X759</f>
        <v>0</v>
      </c>
      <c r="BE759" s="57" t="n">
        <f aca="false">IF(AX759&lt;0,AX759,0)</f>
        <v>0</v>
      </c>
      <c r="BF759" s="57" t="n">
        <f aca="false">IF(AY759&lt;0,AY759,0)</f>
        <v>0</v>
      </c>
      <c r="BG759" s="57" t="n">
        <f aca="false">IF(AZ759&lt;0,AZ759,0)</f>
        <v>-10318.375</v>
      </c>
      <c r="BH759" s="57" t="n">
        <f aca="false">IF(BA759&lt;0,BA759,0)</f>
        <v>0</v>
      </c>
      <c r="BI759" s="57" t="n">
        <f aca="false">IF(BB759&lt;0,BB759,0)</f>
        <v>0</v>
      </c>
      <c r="BJ759" s="32" t="n">
        <f aca="false">SUM(BE759:BI759)</f>
        <v>-10318.375</v>
      </c>
    </row>
    <row r="760" customFormat="false" ht="15" hidden="false" customHeight="false" outlineLevel="0" collapsed="false">
      <c r="B760" s="65" t="n">
        <f aca="false">+MONTH(D760)</f>
        <v>1</v>
      </c>
      <c r="C760" s="65"/>
      <c r="D760" s="6" t="n">
        <v>36183</v>
      </c>
      <c r="E760" s="66" t="n">
        <v>0</v>
      </c>
      <c r="F760" s="66" t="n">
        <v>0</v>
      </c>
      <c r="G760" s="66" t="n">
        <v>61</v>
      </c>
      <c r="H760" s="66" t="n">
        <v>76</v>
      </c>
      <c r="I760" s="67" t="n">
        <f aca="false">AVERAGE(G760:H760)</f>
        <v>68.5</v>
      </c>
      <c r="J760" s="68" t="s">
        <v>72</v>
      </c>
      <c r="K760" s="7" t="n">
        <v>13823</v>
      </c>
      <c r="L760" s="69" t="n">
        <v>31375</v>
      </c>
      <c r="M760" s="69" t="n">
        <v>1670</v>
      </c>
      <c r="N760" s="69" t="n">
        <v>0</v>
      </c>
      <c r="O760" s="70"/>
      <c r="P760" s="7" t="n">
        <v>10142</v>
      </c>
      <c r="Q760" s="69" t="n">
        <v>17670</v>
      </c>
      <c r="R760" s="70" t="n">
        <v>-12342.4225</v>
      </c>
      <c r="S760" s="69" t="n">
        <v>0</v>
      </c>
      <c r="T760" s="69"/>
      <c r="U760" s="69" t="n">
        <v>-38.67394375</v>
      </c>
      <c r="V760" s="7" t="n">
        <v>0</v>
      </c>
      <c r="W760" s="69" t="n">
        <v>14400</v>
      </c>
      <c r="X760" s="69" t="n">
        <v>0</v>
      </c>
      <c r="Y760" s="69" t="n">
        <v>0</v>
      </c>
      <c r="Z760" s="70" t="n">
        <v>-144</v>
      </c>
      <c r="AA760" s="69" t="n">
        <v>0</v>
      </c>
      <c r="AB760" s="71" t="n">
        <f aca="false">SUM(K760:Z760)</f>
        <v>76554.90355625</v>
      </c>
      <c r="AC760" s="69" t="n">
        <v>65395</v>
      </c>
      <c r="AD760" s="69" t="n">
        <v>0</v>
      </c>
      <c r="AE760" s="69" t="n">
        <v>0</v>
      </c>
      <c r="AF760" s="69" t="n">
        <v>6175</v>
      </c>
      <c r="AG760" s="69" t="n">
        <v>707</v>
      </c>
      <c r="AH760" s="71" t="n">
        <f aca="false">SUM(AC760:AG760)</f>
        <v>72277</v>
      </c>
      <c r="AI760" s="72" t="n">
        <f aca="false">+AB760-L760-Q760</f>
        <v>27509.90355625</v>
      </c>
      <c r="AJ760" s="73" t="n">
        <f aca="false">L760+Q760</f>
        <v>49045</v>
      </c>
      <c r="AK760" s="74" t="n">
        <v>2408</v>
      </c>
      <c r="AL760" s="74" t="n">
        <v>33394.0794167742</v>
      </c>
      <c r="AM760" s="75" t="n">
        <v>2141</v>
      </c>
      <c r="AN760" s="73" t="n">
        <f aca="false">+AJ760-AM760</f>
        <v>46904</v>
      </c>
      <c r="AO760" s="32" t="n">
        <f aca="false">AC760-AJ760</f>
        <v>16350</v>
      </c>
      <c r="AP760" s="6" t="n">
        <v>36183</v>
      </c>
      <c r="AQ760" s="74" t="n">
        <f aca="false">+AC760-AK760-AL760</f>
        <v>29592.9205832258</v>
      </c>
      <c r="AR760" s="74" t="n">
        <f aca="false">+AK760+AL760-AN760</f>
        <v>-11101.9205832258</v>
      </c>
      <c r="AS760" s="74" t="n">
        <f aca="false">+AN760</f>
        <v>46904</v>
      </c>
      <c r="AT760" s="57" t="n">
        <f aca="false">+AQ760+IF(AR760&lt;0,-AR760,0)</f>
        <v>40694.8411664516</v>
      </c>
      <c r="AX760" s="32" t="n">
        <f aca="false">+M760</f>
        <v>1670</v>
      </c>
      <c r="AY760" s="32" t="n">
        <f aca="false">+N760</f>
        <v>0</v>
      </c>
      <c r="AZ760" s="32" t="n">
        <f aca="false">+R760</f>
        <v>-12342.4225</v>
      </c>
      <c r="BA760" s="32" t="n">
        <f aca="false">+'load Info'!S760</f>
        <v>0</v>
      </c>
      <c r="BB760" s="32" t="n">
        <f aca="false">+X760</f>
        <v>0</v>
      </c>
      <c r="BE760" s="57" t="n">
        <f aca="false">IF(AX760&lt;0,AX760,0)</f>
        <v>0</v>
      </c>
      <c r="BF760" s="57" t="n">
        <f aca="false">IF(AY760&lt;0,AY760,0)</f>
        <v>0</v>
      </c>
      <c r="BG760" s="57" t="n">
        <f aca="false">IF(AZ760&lt;0,AZ760,0)</f>
        <v>-12342.4225</v>
      </c>
      <c r="BH760" s="57" t="n">
        <f aca="false">IF(BA760&lt;0,BA760,0)</f>
        <v>0</v>
      </c>
      <c r="BI760" s="57" t="n">
        <f aca="false">IF(BB760&lt;0,BB760,0)</f>
        <v>0</v>
      </c>
      <c r="BJ760" s="32" t="n">
        <f aca="false">SUM(BE760:BI760)</f>
        <v>-12342.4225</v>
      </c>
    </row>
    <row r="761" customFormat="false" ht="15" hidden="false" customHeight="false" outlineLevel="0" collapsed="false">
      <c r="B761" s="65" t="n">
        <f aca="false">+MONTH(D761)</f>
        <v>1</v>
      </c>
      <c r="C761" s="65"/>
      <c r="D761" s="6" t="n">
        <v>36184</v>
      </c>
      <c r="E761" s="66" t="n">
        <v>8</v>
      </c>
      <c r="F761" s="66" t="n">
        <v>14</v>
      </c>
      <c r="G761" s="66" t="n">
        <v>46</v>
      </c>
      <c r="H761" s="66" t="n">
        <v>67</v>
      </c>
      <c r="I761" s="67" t="n">
        <f aca="false">AVERAGE(G761:H761)</f>
        <v>56.5</v>
      </c>
      <c r="J761" s="68" t="s">
        <v>72</v>
      </c>
      <c r="K761" s="7" t="n">
        <v>13823</v>
      </c>
      <c r="L761" s="69" t="n">
        <v>31375</v>
      </c>
      <c r="M761" s="69" t="n">
        <v>35265</v>
      </c>
      <c r="N761" s="69" t="n">
        <v>0</v>
      </c>
      <c r="O761" s="70"/>
      <c r="P761" s="7" t="n">
        <v>10142</v>
      </c>
      <c r="Q761" s="69" t="n">
        <v>17670</v>
      </c>
      <c r="R761" s="70" t="n">
        <v>1606.3625</v>
      </c>
      <c r="S761" s="69" t="n">
        <v>0</v>
      </c>
      <c r="T761" s="69"/>
      <c r="U761" s="69" t="n">
        <v>-73.54590625</v>
      </c>
      <c r="V761" s="7" t="n">
        <v>0</v>
      </c>
      <c r="W761" s="69" t="n">
        <v>14400</v>
      </c>
      <c r="X761" s="69" t="n">
        <v>0</v>
      </c>
      <c r="Y761" s="69" t="n">
        <v>0</v>
      </c>
      <c r="Z761" s="70" t="n">
        <v>-144</v>
      </c>
      <c r="AA761" s="69" t="n">
        <v>0</v>
      </c>
      <c r="AB761" s="71" t="n">
        <f aca="false">SUM(K761:Z761)</f>
        <v>124063.81659375</v>
      </c>
      <c r="AC761" s="69" t="n">
        <v>129641</v>
      </c>
      <c r="AD761" s="69" t="n">
        <v>0</v>
      </c>
      <c r="AE761" s="69" t="n">
        <v>0</v>
      </c>
      <c r="AF761" s="69" t="n">
        <v>12586</v>
      </c>
      <c r="AG761" s="69" t="n">
        <v>2419</v>
      </c>
      <c r="AH761" s="71" t="n">
        <f aca="false">SUM(AC761:AG761)</f>
        <v>144646</v>
      </c>
      <c r="AI761" s="72" t="n">
        <f aca="false">+AB761-L761-Q761</f>
        <v>75018.81659375</v>
      </c>
      <c r="AJ761" s="73" t="n">
        <f aca="false">L761+Q761</f>
        <v>49045</v>
      </c>
      <c r="AK761" s="74" t="n">
        <v>1428</v>
      </c>
      <c r="AL761" s="74" t="n">
        <v>37410.2656167742</v>
      </c>
      <c r="AM761" s="75" t="n">
        <v>4297</v>
      </c>
      <c r="AN761" s="73" t="n">
        <f aca="false">+AJ761-AM761</f>
        <v>44748</v>
      </c>
      <c r="AO761" s="32" t="n">
        <f aca="false">AC761-AJ761</f>
        <v>80596</v>
      </c>
      <c r="AP761" s="6" t="n">
        <v>36184</v>
      </c>
      <c r="AQ761" s="74" t="n">
        <f aca="false">+AC761-AK761-AL761</f>
        <v>90802.7343832258</v>
      </c>
      <c r="AR761" s="74" t="n">
        <f aca="false">+AK761+AL761-AN761</f>
        <v>-5909.73438322581</v>
      </c>
      <c r="AS761" s="74" t="n">
        <f aca="false">+AN761</f>
        <v>44748</v>
      </c>
      <c r="AT761" s="57" t="n">
        <f aca="false">+AQ761+IF(AR761&lt;0,-AR761,0)</f>
        <v>96712.4687664516</v>
      </c>
      <c r="AX761" s="32" t="n">
        <f aca="false">+M761</f>
        <v>35265</v>
      </c>
      <c r="AY761" s="32" t="n">
        <f aca="false">+N761</f>
        <v>0</v>
      </c>
      <c r="AZ761" s="32" t="n">
        <f aca="false">+R761</f>
        <v>1606.3625</v>
      </c>
      <c r="BA761" s="32" t="n">
        <f aca="false">+'load Info'!S761</f>
        <v>0</v>
      </c>
      <c r="BB761" s="32" t="n">
        <f aca="false">+X761</f>
        <v>0</v>
      </c>
      <c r="BE761" s="57" t="n">
        <f aca="false">IF(AX761&lt;0,AX761,0)</f>
        <v>0</v>
      </c>
      <c r="BF761" s="57" t="n">
        <f aca="false">IF(AY761&lt;0,AY761,0)</f>
        <v>0</v>
      </c>
      <c r="BG761" s="57" t="n">
        <f aca="false">IF(AZ761&lt;0,AZ761,0)</f>
        <v>0</v>
      </c>
      <c r="BH761" s="57" t="n">
        <f aca="false">IF(BA761&lt;0,BA761,0)</f>
        <v>0</v>
      </c>
      <c r="BI761" s="57" t="n">
        <f aca="false">IF(BB761&lt;0,BB761,0)</f>
        <v>0</v>
      </c>
      <c r="BJ761" s="32" t="n">
        <f aca="false">SUM(BE761:BI761)</f>
        <v>0</v>
      </c>
    </row>
    <row r="762" customFormat="false" ht="15" hidden="false" customHeight="false" outlineLevel="0" collapsed="false">
      <c r="B762" s="65" t="n">
        <f aca="false">+MONTH(D762)</f>
        <v>1</v>
      </c>
      <c r="C762" s="65"/>
      <c r="D762" s="6" t="n">
        <v>36185</v>
      </c>
      <c r="E762" s="66" t="n">
        <v>17</v>
      </c>
      <c r="F762" s="66" t="n">
        <v>18</v>
      </c>
      <c r="G762" s="66" t="n">
        <v>37</v>
      </c>
      <c r="H762" s="66" t="n">
        <v>58</v>
      </c>
      <c r="I762" s="67" t="n">
        <f aca="false">AVERAGE(G762:H762)</f>
        <v>47.5</v>
      </c>
      <c r="J762" s="68" t="s">
        <v>72</v>
      </c>
      <c r="K762" s="7" t="n">
        <v>13823</v>
      </c>
      <c r="L762" s="69" t="n">
        <v>31375</v>
      </c>
      <c r="M762" s="69" t="n">
        <v>42922</v>
      </c>
      <c r="N762" s="69" t="n">
        <v>5000</v>
      </c>
      <c r="O762" s="70"/>
      <c r="P762" s="7" t="n">
        <v>10142</v>
      </c>
      <c r="Q762" s="69" t="n">
        <v>17670</v>
      </c>
      <c r="R762" s="70" t="n">
        <v>28999.675</v>
      </c>
      <c r="S762" s="69" t="n">
        <v>0</v>
      </c>
      <c r="T762" s="69"/>
      <c r="U762" s="69" t="n">
        <v>-142.0291875</v>
      </c>
      <c r="V762" s="7" t="n">
        <v>0</v>
      </c>
      <c r="W762" s="69" t="n">
        <v>14400</v>
      </c>
      <c r="X762" s="69" t="n">
        <v>0</v>
      </c>
      <c r="Y762" s="69" t="n">
        <v>0</v>
      </c>
      <c r="Z762" s="70" t="n">
        <v>-144</v>
      </c>
      <c r="AA762" s="69" t="n">
        <v>0</v>
      </c>
      <c r="AB762" s="71" t="n">
        <f aca="false">SUM(K762:Z762)</f>
        <v>164045.6458125</v>
      </c>
      <c r="AC762" s="69" t="n">
        <v>163740</v>
      </c>
      <c r="AD762" s="69" t="n">
        <v>0</v>
      </c>
      <c r="AE762" s="69" t="n">
        <v>36041</v>
      </c>
      <c r="AF762" s="69" t="n">
        <v>14517</v>
      </c>
      <c r="AG762" s="69" t="n">
        <v>3443</v>
      </c>
      <c r="AH762" s="71" t="n">
        <f aca="false">SUM(AC762:AG762)</f>
        <v>217741</v>
      </c>
      <c r="AI762" s="72" t="n">
        <f aca="false">+AB762-L762-Q762</f>
        <v>115000.6458125</v>
      </c>
      <c r="AJ762" s="73" t="n">
        <f aca="false">L762+Q762</f>
        <v>49045</v>
      </c>
      <c r="AK762" s="74" t="n">
        <v>2565.4</v>
      </c>
      <c r="AL762" s="74" t="n">
        <v>35213.0343667742</v>
      </c>
      <c r="AM762" s="75" t="n">
        <v>5591</v>
      </c>
      <c r="AN762" s="73" t="n">
        <f aca="false">+AJ762-AM762</f>
        <v>43454</v>
      </c>
      <c r="AO762" s="32" t="n">
        <f aca="false">AC762-AJ762</f>
        <v>114695</v>
      </c>
      <c r="AP762" s="6" t="n">
        <v>36185</v>
      </c>
      <c r="AQ762" s="74" t="n">
        <f aca="false">+AC762-AK762-AL762</f>
        <v>125961.565633226</v>
      </c>
      <c r="AR762" s="74" t="n">
        <f aca="false">+AK762+AL762-AN762</f>
        <v>-5675.56563322581</v>
      </c>
      <c r="AS762" s="74" t="n">
        <f aca="false">+AN762</f>
        <v>43454</v>
      </c>
      <c r="AT762" s="57" t="n">
        <f aca="false">+AQ762+IF(AR762&lt;0,-AR762,0)</f>
        <v>131637.131266452</v>
      </c>
      <c r="AX762" s="32" t="n">
        <f aca="false">+M762</f>
        <v>42922</v>
      </c>
      <c r="AY762" s="32" t="n">
        <f aca="false">+N762</f>
        <v>5000</v>
      </c>
      <c r="AZ762" s="32" t="n">
        <f aca="false">+R762</f>
        <v>28999.675</v>
      </c>
      <c r="BA762" s="32" t="n">
        <f aca="false">+'load Info'!S762</f>
        <v>0</v>
      </c>
      <c r="BB762" s="32" t="n">
        <f aca="false">+X762</f>
        <v>0</v>
      </c>
      <c r="BE762" s="57" t="n">
        <f aca="false">IF(AX762&lt;0,AX762,0)</f>
        <v>0</v>
      </c>
      <c r="BF762" s="57" t="n">
        <f aca="false">IF(AY762&lt;0,AY762,0)</f>
        <v>0</v>
      </c>
      <c r="BG762" s="57" t="n">
        <f aca="false">IF(AZ762&lt;0,AZ762,0)</f>
        <v>0</v>
      </c>
      <c r="BH762" s="57" t="n">
        <f aca="false">IF(BA762&lt;0,BA762,0)</f>
        <v>0</v>
      </c>
      <c r="BI762" s="57" t="n">
        <f aca="false">IF(BB762&lt;0,BB762,0)</f>
        <v>0</v>
      </c>
      <c r="BJ762" s="32" t="n">
        <f aca="false">SUM(BE762:BI762)</f>
        <v>0</v>
      </c>
    </row>
    <row r="763" customFormat="false" ht="15" hidden="false" customHeight="false" outlineLevel="0" collapsed="false">
      <c r="B763" s="65" t="n">
        <f aca="false">+MONTH(D763)</f>
        <v>1</v>
      </c>
      <c r="C763" s="65"/>
      <c r="D763" s="6" t="n">
        <v>36186</v>
      </c>
      <c r="E763" s="66" t="n">
        <v>24</v>
      </c>
      <c r="F763" s="66" t="n">
        <v>25</v>
      </c>
      <c r="G763" s="66" t="n">
        <v>36</v>
      </c>
      <c r="H763" s="66" t="n">
        <v>46</v>
      </c>
      <c r="I763" s="67" t="n">
        <f aca="false">AVERAGE(G763:H763)</f>
        <v>41</v>
      </c>
      <c r="J763" s="68" t="s">
        <v>72</v>
      </c>
      <c r="K763" s="7" t="n">
        <v>13823</v>
      </c>
      <c r="L763" s="69" t="n">
        <v>35654</v>
      </c>
      <c r="M763" s="69" t="n">
        <v>42072</v>
      </c>
      <c r="N763" s="69" t="n">
        <v>5000</v>
      </c>
      <c r="O763" s="70"/>
      <c r="P763" s="7" t="n">
        <v>10142</v>
      </c>
      <c r="Q763" s="69" t="n">
        <v>21938</v>
      </c>
      <c r="R763" s="70" t="n">
        <v>49518.4875</v>
      </c>
      <c r="S763" s="69" t="n">
        <v>0</v>
      </c>
      <c r="T763" s="69"/>
      <c r="U763" s="69" t="n">
        <v>-203.99621875</v>
      </c>
      <c r="V763" s="7" t="n">
        <v>0</v>
      </c>
      <c r="W763" s="69" t="n">
        <v>14400</v>
      </c>
      <c r="X763" s="69" t="n">
        <v>0</v>
      </c>
      <c r="Y763" s="69" t="n">
        <v>0</v>
      </c>
      <c r="Z763" s="70" t="n">
        <v>-144</v>
      </c>
      <c r="AA763" s="69" t="n">
        <v>0</v>
      </c>
      <c r="AB763" s="71" t="n">
        <f aca="false">SUM(K763:Z763)</f>
        <v>192199.49128125</v>
      </c>
      <c r="AC763" s="69" t="n">
        <v>181772</v>
      </c>
      <c r="AD763" s="69" t="n">
        <v>0</v>
      </c>
      <c r="AE763" s="69" t="n">
        <v>17378</v>
      </c>
      <c r="AF763" s="69" t="n">
        <v>12286</v>
      </c>
      <c r="AG763" s="69" t="n">
        <v>2964</v>
      </c>
      <c r="AH763" s="71" t="n">
        <f aca="false">SUM(AC763:AG763)</f>
        <v>214400</v>
      </c>
      <c r="AI763" s="72" t="n">
        <f aca="false">+AB763-L763-Q763</f>
        <v>134607.49128125</v>
      </c>
      <c r="AJ763" s="73" t="n">
        <f aca="false">L763+Q763</f>
        <v>57592</v>
      </c>
      <c r="AK763" s="74" t="n">
        <v>3523.2</v>
      </c>
      <c r="AL763" s="74" t="n">
        <v>28718.7655767742</v>
      </c>
      <c r="AM763" s="75" t="n">
        <v>6022</v>
      </c>
      <c r="AN763" s="73" t="n">
        <f aca="false">+AJ763-AM763</f>
        <v>51570</v>
      </c>
      <c r="AO763" s="32" t="n">
        <f aca="false">AC763-AJ763</f>
        <v>124180</v>
      </c>
      <c r="AP763" s="6" t="n">
        <v>36186</v>
      </c>
      <c r="AQ763" s="74" t="n">
        <f aca="false">+AC763-AK763-AL763</f>
        <v>149530.034423226</v>
      </c>
      <c r="AR763" s="74" t="n">
        <f aca="false">+AK763+AL763-AN763</f>
        <v>-19328.0344232258</v>
      </c>
      <c r="AS763" s="74" t="n">
        <f aca="false">+AN763</f>
        <v>51570</v>
      </c>
      <c r="AT763" s="57" t="n">
        <f aca="false">+AQ763+IF(AR763&lt;0,-AR763,0)</f>
        <v>168858.068846452</v>
      </c>
      <c r="AX763" s="32" t="n">
        <f aca="false">+M763</f>
        <v>42072</v>
      </c>
      <c r="AY763" s="32" t="n">
        <f aca="false">+N763</f>
        <v>5000</v>
      </c>
      <c r="AZ763" s="32" t="n">
        <f aca="false">+R763</f>
        <v>49518.4875</v>
      </c>
      <c r="BA763" s="32" t="n">
        <f aca="false">+'load Info'!S763</f>
        <v>0</v>
      </c>
      <c r="BB763" s="32" t="n">
        <f aca="false">+X763</f>
        <v>0</v>
      </c>
      <c r="BE763" s="57" t="n">
        <f aca="false">IF(AX763&lt;0,AX763,0)</f>
        <v>0</v>
      </c>
      <c r="BF763" s="57" t="n">
        <f aca="false">IF(AY763&lt;0,AY763,0)</f>
        <v>0</v>
      </c>
      <c r="BG763" s="57" t="n">
        <f aca="false">IF(AZ763&lt;0,AZ763,0)</f>
        <v>0</v>
      </c>
      <c r="BH763" s="57" t="n">
        <f aca="false">IF(BA763&lt;0,BA763,0)</f>
        <v>0</v>
      </c>
      <c r="BI763" s="57" t="n">
        <f aca="false">IF(BB763&lt;0,BB763,0)</f>
        <v>0</v>
      </c>
      <c r="BJ763" s="32" t="n">
        <f aca="false">SUM(BE763:BI763)</f>
        <v>0</v>
      </c>
    </row>
    <row r="764" customFormat="false" ht="15" hidden="false" customHeight="false" outlineLevel="0" collapsed="false">
      <c r="B764" s="65" t="n">
        <f aca="false">+MONTH(D764)</f>
        <v>1</v>
      </c>
      <c r="C764" s="65"/>
      <c r="D764" s="6" t="n">
        <v>36187</v>
      </c>
      <c r="E764" s="66" t="n">
        <v>15</v>
      </c>
      <c r="F764" s="66" t="n">
        <v>6</v>
      </c>
      <c r="G764" s="66" t="n">
        <v>34</v>
      </c>
      <c r="H764" s="66" t="n">
        <v>65</v>
      </c>
      <c r="I764" s="67" t="n">
        <f aca="false">AVERAGE(G764:H764)</f>
        <v>49.5</v>
      </c>
      <c r="J764" s="68" t="s">
        <v>72</v>
      </c>
      <c r="K764" s="7" t="n">
        <v>13823</v>
      </c>
      <c r="L764" s="69" t="n">
        <v>35654</v>
      </c>
      <c r="M764" s="69" t="n">
        <v>12195</v>
      </c>
      <c r="N764" s="69" t="n">
        <v>0</v>
      </c>
      <c r="O764" s="70"/>
      <c r="P764" s="7" t="n">
        <v>10142</v>
      </c>
      <c r="Q764" s="69" t="n">
        <v>21938</v>
      </c>
      <c r="R764" s="70" t="n">
        <v>55.1374999999971</v>
      </c>
      <c r="S764" s="69" t="n">
        <v>0</v>
      </c>
      <c r="T764" s="69"/>
      <c r="U764" s="69" t="n">
        <v>-80.33784375</v>
      </c>
      <c r="V764" s="7" t="n">
        <v>0</v>
      </c>
      <c r="W764" s="69" t="n">
        <v>14400</v>
      </c>
      <c r="X764" s="69" t="n">
        <v>0</v>
      </c>
      <c r="Y764" s="69" t="n">
        <v>0</v>
      </c>
      <c r="Z764" s="70" t="n">
        <v>-144</v>
      </c>
      <c r="AA764" s="69" t="n">
        <v>0</v>
      </c>
      <c r="AB764" s="71" t="n">
        <f aca="false">SUM(K764:Z764)</f>
        <v>107982.79965625</v>
      </c>
      <c r="AC764" s="69" t="n">
        <v>110877</v>
      </c>
      <c r="AD764" s="69" t="n">
        <v>0</v>
      </c>
      <c r="AE764" s="69" t="n">
        <v>9936</v>
      </c>
      <c r="AF764" s="69" t="n">
        <v>8319</v>
      </c>
      <c r="AG764" s="69" t="n">
        <v>1514</v>
      </c>
      <c r="AH764" s="71" t="n">
        <f aca="false">SUM(AC764:AG764)</f>
        <v>130646</v>
      </c>
      <c r="AI764" s="72" t="n">
        <f aca="false">+AB764-L764-Q764</f>
        <v>50390.79965625</v>
      </c>
      <c r="AJ764" s="73" t="n">
        <f aca="false">L764+Q764</f>
        <v>57592</v>
      </c>
      <c r="AK764" s="74" t="n">
        <v>4007.6</v>
      </c>
      <c r="AL764" s="74" t="n">
        <v>28044.8521867742</v>
      </c>
      <c r="AM764" s="75" t="n">
        <v>4297</v>
      </c>
      <c r="AN764" s="73" t="n">
        <f aca="false">+AJ764-AM764</f>
        <v>53295</v>
      </c>
      <c r="AO764" s="32" t="n">
        <f aca="false">AC764-AJ764</f>
        <v>53285</v>
      </c>
      <c r="AP764" s="6" t="n">
        <v>36187</v>
      </c>
      <c r="AQ764" s="74" t="n">
        <f aca="false">+AC764-AK764-AL764</f>
        <v>78824.5478132258</v>
      </c>
      <c r="AR764" s="74" t="n">
        <f aca="false">+AK764+AL764-AN764</f>
        <v>-21242.5478132258</v>
      </c>
      <c r="AS764" s="74" t="n">
        <f aca="false">+AN764</f>
        <v>53295</v>
      </c>
      <c r="AT764" s="57" t="n">
        <f aca="false">+AQ764+IF(AR764&lt;0,-AR764,0)</f>
        <v>100067.095626452</v>
      </c>
      <c r="AX764" s="32" t="n">
        <f aca="false">+M764</f>
        <v>12195</v>
      </c>
      <c r="AY764" s="32" t="n">
        <f aca="false">+N764</f>
        <v>0</v>
      </c>
      <c r="AZ764" s="32" t="n">
        <f aca="false">+R764</f>
        <v>55.1374999999971</v>
      </c>
      <c r="BA764" s="32" t="n">
        <f aca="false">+'load Info'!S764</f>
        <v>0</v>
      </c>
      <c r="BB764" s="32" t="n">
        <f aca="false">+X764</f>
        <v>0</v>
      </c>
      <c r="BE764" s="57" t="n">
        <f aca="false">IF(AX764&lt;0,AX764,0)</f>
        <v>0</v>
      </c>
      <c r="BF764" s="57" t="n">
        <f aca="false">IF(AY764&lt;0,AY764,0)</f>
        <v>0</v>
      </c>
      <c r="BG764" s="57" t="n">
        <f aca="false">IF(AZ764&lt;0,AZ764,0)</f>
        <v>0</v>
      </c>
      <c r="BH764" s="57" t="n">
        <f aca="false">IF(BA764&lt;0,BA764,0)</f>
        <v>0</v>
      </c>
      <c r="BI764" s="57" t="n">
        <f aca="false">IF(BB764&lt;0,BB764,0)</f>
        <v>0</v>
      </c>
      <c r="BJ764" s="32" t="n">
        <f aca="false">SUM(BE764:BI764)</f>
        <v>0</v>
      </c>
    </row>
    <row r="765" customFormat="false" ht="15" hidden="false" customHeight="false" outlineLevel="0" collapsed="false">
      <c r="B765" s="65" t="n">
        <f aca="false">+MONTH(D765)</f>
        <v>1</v>
      </c>
      <c r="C765" s="65"/>
      <c r="D765" s="6" t="n">
        <v>36188</v>
      </c>
      <c r="E765" s="66" t="n">
        <v>2</v>
      </c>
      <c r="F765" s="66" t="n">
        <v>5</v>
      </c>
      <c r="G765" s="66" t="n">
        <v>54</v>
      </c>
      <c r="H765" s="66" t="n">
        <v>71</v>
      </c>
      <c r="I765" s="67" t="n">
        <f aca="false">AVERAGE(G765:H765)</f>
        <v>62.5</v>
      </c>
      <c r="J765" s="68" t="s">
        <v>72</v>
      </c>
      <c r="K765" s="7" t="n">
        <v>13823</v>
      </c>
      <c r="L765" s="69" t="n">
        <v>35235</v>
      </c>
      <c r="M765" s="69" t="n">
        <v>-13</v>
      </c>
      <c r="N765" s="69" t="n">
        <v>0</v>
      </c>
      <c r="O765" s="70"/>
      <c r="P765" s="7" t="n">
        <v>10142</v>
      </c>
      <c r="Q765" s="69" t="n">
        <v>21938</v>
      </c>
      <c r="R765" s="70" t="n">
        <v>-1459.64</v>
      </c>
      <c r="S765" s="69" t="n">
        <v>0</v>
      </c>
      <c r="T765" s="69"/>
      <c r="U765" s="69" t="n">
        <v>-76.5509</v>
      </c>
      <c r="V765" s="7" t="n">
        <v>0</v>
      </c>
      <c r="W765" s="69" t="n">
        <v>14400</v>
      </c>
      <c r="X765" s="69" t="n">
        <v>0</v>
      </c>
      <c r="Y765" s="69" t="n">
        <v>0</v>
      </c>
      <c r="Z765" s="70" t="n">
        <v>-144</v>
      </c>
      <c r="AA765" s="69" t="n">
        <v>0</v>
      </c>
      <c r="AB765" s="71" t="n">
        <f aca="false">SUM(K765:Z765)</f>
        <v>93844.8091</v>
      </c>
      <c r="AC765" s="69" t="n">
        <v>94726</v>
      </c>
      <c r="AD765" s="69" t="n">
        <v>0</v>
      </c>
      <c r="AE765" s="69" t="n">
        <v>6957</v>
      </c>
      <c r="AF765" s="69" t="n">
        <v>6947</v>
      </c>
      <c r="AG765" s="69" t="n">
        <v>968</v>
      </c>
      <c r="AH765" s="71" t="n">
        <f aca="false">SUM(AC765:AG765)</f>
        <v>109598</v>
      </c>
      <c r="AI765" s="72" t="n">
        <f aca="false">+AB765-L765-Q765</f>
        <v>36671.8091</v>
      </c>
      <c r="AJ765" s="73" t="n">
        <f aca="false">L765+Q765</f>
        <v>57173</v>
      </c>
      <c r="AK765" s="74" t="n">
        <v>2916.4</v>
      </c>
      <c r="AL765" s="74" t="n">
        <v>29553.8849167742</v>
      </c>
      <c r="AM765" s="75" t="n">
        <v>2788</v>
      </c>
      <c r="AN765" s="73" t="n">
        <f aca="false">+AJ765-AM765</f>
        <v>54385</v>
      </c>
      <c r="AO765" s="32" t="n">
        <f aca="false">AC765-AJ765</f>
        <v>37553</v>
      </c>
      <c r="AP765" s="6" t="n">
        <v>36188</v>
      </c>
      <c r="AQ765" s="74" t="n">
        <f aca="false">+AC765-AK765-AL765</f>
        <v>62255.7150832258</v>
      </c>
      <c r="AR765" s="74" t="n">
        <f aca="false">+AK765+AL765-AN765</f>
        <v>-21914.7150832258</v>
      </c>
      <c r="AS765" s="74" t="n">
        <f aca="false">+AN765</f>
        <v>54385</v>
      </c>
      <c r="AT765" s="57" t="n">
        <f aca="false">+AQ765+IF(AR765&lt;0,-AR765,0)</f>
        <v>84170.4301664516</v>
      </c>
      <c r="AX765" s="32" t="n">
        <f aca="false">+M765</f>
        <v>-13</v>
      </c>
      <c r="AY765" s="32" t="n">
        <f aca="false">+N765</f>
        <v>0</v>
      </c>
      <c r="AZ765" s="32" t="n">
        <f aca="false">+R765</f>
        <v>-1459.64</v>
      </c>
      <c r="BA765" s="32" t="n">
        <f aca="false">+'load Info'!S765</f>
        <v>0</v>
      </c>
      <c r="BB765" s="32" t="n">
        <f aca="false">+X765</f>
        <v>0</v>
      </c>
      <c r="BE765" s="57" t="n">
        <f aca="false">IF(AX765&lt;0,AX765,0)</f>
        <v>-13</v>
      </c>
      <c r="BF765" s="57" t="n">
        <f aca="false">IF(AY765&lt;0,AY765,0)</f>
        <v>0</v>
      </c>
      <c r="BG765" s="57" t="n">
        <f aca="false">IF(AZ765&lt;0,AZ765,0)</f>
        <v>-1459.64</v>
      </c>
      <c r="BH765" s="57" t="n">
        <f aca="false">IF(BA765&lt;0,BA765,0)</f>
        <v>0</v>
      </c>
      <c r="BI765" s="57" t="n">
        <f aca="false">IF(BB765&lt;0,BB765,0)</f>
        <v>0</v>
      </c>
      <c r="BJ765" s="32" t="n">
        <f aca="false">SUM(BE765:BI765)</f>
        <v>-1472.64</v>
      </c>
    </row>
    <row r="766" customFormat="false" ht="15" hidden="false" customHeight="false" outlineLevel="0" collapsed="false">
      <c r="B766" s="65" t="n">
        <f aca="false">+MONTH(D766)</f>
        <v>1</v>
      </c>
      <c r="C766" s="65"/>
      <c r="D766" s="6" t="n">
        <v>36189</v>
      </c>
      <c r="E766" s="66" t="n">
        <v>14</v>
      </c>
      <c r="F766" s="66" t="n">
        <v>22</v>
      </c>
      <c r="G766" s="66" t="n">
        <v>40</v>
      </c>
      <c r="H766" s="66" t="n">
        <v>61</v>
      </c>
      <c r="I766" s="67" t="n">
        <f aca="false">AVERAGE(G766:H766)</f>
        <v>50.5</v>
      </c>
      <c r="J766" s="68" t="s">
        <v>72</v>
      </c>
      <c r="K766" s="7" t="n">
        <v>13823</v>
      </c>
      <c r="L766" s="69" t="n">
        <v>23482</v>
      </c>
      <c r="M766" s="69" t="n">
        <v>40083</v>
      </c>
      <c r="N766" s="69" t="n">
        <v>0</v>
      </c>
      <c r="O766" s="70"/>
      <c r="P766" s="7" t="n">
        <v>10142</v>
      </c>
      <c r="Q766" s="69" t="n">
        <v>41976</v>
      </c>
      <c r="R766" s="70" t="n">
        <v>15782.3275</v>
      </c>
      <c r="S766" s="69" t="n">
        <v>0</v>
      </c>
      <c r="T766" s="69"/>
      <c r="U766" s="69" t="n">
        <v>-169.75081875</v>
      </c>
      <c r="V766" s="7" t="n">
        <v>0</v>
      </c>
      <c r="W766" s="69" t="n">
        <v>14400</v>
      </c>
      <c r="X766" s="69" t="n">
        <v>0</v>
      </c>
      <c r="Y766" s="69" t="n">
        <v>6600</v>
      </c>
      <c r="Z766" s="70" t="n">
        <v>-210</v>
      </c>
      <c r="AA766" s="69" t="n">
        <v>0</v>
      </c>
      <c r="AB766" s="71" t="n">
        <f aca="false">SUM(K766:Z766)</f>
        <v>165908.57668125</v>
      </c>
      <c r="AC766" s="69" t="n">
        <v>166594</v>
      </c>
      <c r="AD766" s="69" t="n">
        <v>1</v>
      </c>
      <c r="AE766" s="69" t="n">
        <v>47562</v>
      </c>
      <c r="AF766" s="69" t="n">
        <v>11103</v>
      </c>
      <c r="AG766" s="69" t="n">
        <v>1845</v>
      </c>
      <c r="AH766" s="71" t="n">
        <f aca="false">SUM(AC766:AG766)</f>
        <v>227105</v>
      </c>
      <c r="AI766" s="72" t="n">
        <f aca="false">+AB766-L766-Q766</f>
        <v>100450.57668125</v>
      </c>
      <c r="AJ766" s="73" t="n">
        <f aca="false">L766+Q766</f>
        <v>65458</v>
      </c>
      <c r="AK766" s="74" t="n">
        <v>2772.1</v>
      </c>
      <c r="AL766" s="74" t="n">
        <v>28683.5916667742</v>
      </c>
      <c r="AM766" s="75" t="n">
        <v>5807</v>
      </c>
      <c r="AN766" s="73" t="n">
        <f aca="false">+AJ766-AM766</f>
        <v>59651</v>
      </c>
      <c r="AO766" s="32" t="n">
        <f aca="false">AC766-AJ766</f>
        <v>101136</v>
      </c>
      <c r="AP766" s="6" t="n">
        <v>36189</v>
      </c>
      <c r="AQ766" s="74" t="n">
        <f aca="false">+AC766-AK766-AL766</f>
        <v>135138.308333226</v>
      </c>
      <c r="AR766" s="74" t="n">
        <f aca="false">+AK766+AL766-AN766</f>
        <v>-28195.3083332258</v>
      </c>
      <c r="AS766" s="74" t="n">
        <f aca="false">+AN766</f>
        <v>59651</v>
      </c>
      <c r="AT766" s="57" t="n">
        <f aca="false">+AQ766+IF(AR766&lt;0,-AR766,0)</f>
        <v>163333.616666452</v>
      </c>
      <c r="AX766" s="32" t="n">
        <f aca="false">+M766</f>
        <v>40083</v>
      </c>
      <c r="AY766" s="32" t="n">
        <f aca="false">+N766</f>
        <v>0</v>
      </c>
      <c r="AZ766" s="32" t="n">
        <f aca="false">+R766</f>
        <v>15782.3275</v>
      </c>
      <c r="BA766" s="32" t="n">
        <f aca="false">+'load Info'!S766</f>
        <v>0</v>
      </c>
      <c r="BB766" s="32" t="n">
        <f aca="false">+X766</f>
        <v>0</v>
      </c>
      <c r="BE766" s="57" t="n">
        <f aca="false">IF(AX766&lt;0,AX766,0)</f>
        <v>0</v>
      </c>
      <c r="BF766" s="57" t="n">
        <f aca="false">IF(AY766&lt;0,AY766,0)</f>
        <v>0</v>
      </c>
      <c r="BG766" s="57" t="n">
        <f aca="false">IF(AZ766&lt;0,AZ766,0)</f>
        <v>0</v>
      </c>
      <c r="BH766" s="57" t="n">
        <f aca="false">IF(BA766&lt;0,BA766,0)</f>
        <v>0</v>
      </c>
      <c r="BI766" s="57" t="n">
        <f aca="false">IF(BB766&lt;0,BB766,0)</f>
        <v>0</v>
      </c>
      <c r="BJ766" s="32" t="n">
        <f aca="false">SUM(BE766:BI766)</f>
        <v>0</v>
      </c>
    </row>
    <row r="767" customFormat="false" ht="15" hidden="false" customHeight="false" outlineLevel="0" collapsed="false">
      <c r="B767" s="65" t="n">
        <f aca="false">+MONTH(D767)</f>
        <v>1</v>
      </c>
      <c r="C767" s="65"/>
      <c r="D767" s="6" t="n">
        <v>36190</v>
      </c>
      <c r="E767" s="66" t="n">
        <v>24</v>
      </c>
      <c r="F767" s="66" t="n">
        <v>25</v>
      </c>
      <c r="G767" s="66" t="n">
        <v>35</v>
      </c>
      <c r="H767" s="66" t="n">
        <v>46</v>
      </c>
      <c r="I767" s="67" t="n">
        <f aca="false">AVERAGE(G767:H767)</f>
        <v>40.5</v>
      </c>
      <c r="J767" s="68" t="s">
        <v>72</v>
      </c>
      <c r="K767" s="7" t="n">
        <v>13823</v>
      </c>
      <c r="L767" s="69" t="n">
        <v>11099</v>
      </c>
      <c r="M767" s="69" t="n">
        <v>42041</v>
      </c>
      <c r="N767" s="69" t="n">
        <v>5000</v>
      </c>
      <c r="O767" s="70"/>
      <c r="P767" s="7" t="n">
        <v>10142</v>
      </c>
      <c r="Q767" s="69" t="n">
        <v>52977</v>
      </c>
      <c r="R767" s="70" t="n">
        <v>19042.8925</v>
      </c>
      <c r="S767" s="69" t="n">
        <v>0</v>
      </c>
      <c r="T767" s="69"/>
      <c r="U767" s="69" t="n">
        <v>-205.40473125</v>
      </c>
      <c r="V767" s="7" t="n">
        <v>14930</v>
      </c>
      <c r="W767" s="69" t="n">
        <v>14400</v>
      </c>
      <c r="X767" s="69" t="n">
        <v>2070</v>
      </c>
      <c r="Y767" s="69" t="n">
        <v>6600</v>
      </c>
      <c r="Z767" s="70" t="n">
        <v>-380</v>
      </c>
      <c r="AA767" s="69" t="n">
        <v>0</v>
      </c>
      <c r="AB767" s="71" t="n">
        <f aca="false">SUM(K767:Z767)</f>
        <v>191539.48776875</v>
      </c>
      <c r="AC767" s="69" t="n">
        <v>189851</v>
      </c>
      <c r="AD767" s="69" t="n">
        <v>0</v>
      </c>
      <c r="AE767" s="69" t="n">
        <v>21275</v>
      </c>
      <c r="AF767" s="69" t="n">
        <v>12606</v>
      </c>
      <c r="AG767" s="69" t="n">
        <v>2502</v>
      </c>
      <c r="AH767" s="71" t="n">
        <f aca="false">SUM(AC767:AG767)</f>
        <v>226234</v>
      </c>
      <c r="AI767" s="72" t="n">
        <f aca="false">+AB767-L767-Q767</f>
        <v>127463.48776875</v>
      </c>
      <c r="AJ767" s="73" t="n">
        <f aca="false">L767+Q767</f>
        <v>64076</v>
      </c>
      <c r="AK767" s="74" t="n">
        <v>3428</v>
      </c>
      <c r="AL767" s="74" t="n">
        <v>39274.9793167742</v>
      </c>
      <c r="AM767" s="75" t="n">
        <v>6669</v>
      </c>
      <c r="AN767" s="73" t="n">
        <f aca="false">+AJ767-AM767</f>
        <v>57407</v>
      </c>
      <c r="AO767" s="32" t="n">
        <f aca="false">AC767-AJ767</f>
        <v>125775</v>
      </c>
      <c r="AP767" s="6" t="n">
        <v>36190</v>
      </c>
      <c r="AQ767" s="74" t="n">
        <f aca="false">+AC767-AK767-AL767</f>
        <v>147148.020683226</v>
      </c>
      <c r="AR767" s="74" t="n">
        <f aca="false">+AK767+AL767-AN767</f>
        <v>-14704.0206832258</v>
      </c>
      <c r="AS767" s="74" t="n">
        <f aca="false">+AN767</f>
        <v>57407</v>
      </c>
      <c r="AT767" s="57" t="n">
        <f aca="false">+AQ767+IF(AR767&lt;0,-AR767,0)</f>
        <v>161852.041366452</v>
      </c>
      <c r="AX767" s="32" t="n">
        <f aca="false">+M767</f>
        <v>42041</v>
      </c>
      <c r="AY767" s="32" t="n">
        <f aca="false">+N767</f>
        <v>5000</v>
      </c>
      <c r="AZ767" s="32" t="n">
        <f aca="false">+R767</f>
        <v>19042.8925</v>
      </c>
      <c r="BA767" s="32" t="n">
        <f aca="false">+'load Info'!S767</f>
        <v>0</v>
      </c>
      <c r="BB767" s="32" t="n">
        <f aca="false">+X767</f>
        <v>2070</v>
      </c>
      <c r="BE767" s="57" t="n">
        <f aca="false">IF(AX767&lt;0,AX767,0)</f>
        <v>0</v>
      </c>
      <c r="BF767" s="57" t="n">
        <f aca="false">IF(AY767&lt;0,AY767,0)</f>
        <v>0</v>
      </c>
      <c r="BG767" s="57" t="n">
        <f aca="false">IF(AZ767&lt;0,AZ767,0)</f>
        <v>0</v>
      </c>
      <c r="BH767" s="57" t="n">
        <f aca="false">IF(BA767&lt;0,BA767,0)</f>
        <v>0</v>
      </c>
      <c r="BI767" s="57" t="n">
        <f aca="false">IF(BB767&lt;0,BB767,0)</f>
        <v>0</v>
      </c>
      <c r="BJ767" s="32" t="n">
        <f aca="false">SUM(BE767:BI767)</f>
        <v>0</v>
      </c>
    </row>
    <row r="768" customFormat="false" ht="15" hidden="false" customHeight="false" outlineLevel="0" collapsed="false">
      <c r="B768" s="65" t="n">
        <f aca="false">+MONTH(D768)</f>
        <v>1</v>
      </c>
      <c r="C768" s="65"/>
      <c r="D768" s="6" t="n">
        <v>36191</v>
      </c>
      <c r="E768" s="66" t="n">
        <v>29</v>
      </c>
      <c r="F768" s="66" t="n">
        <v>29</v>
      </c>
      <c r="G768" s="66" t="n">
        <v>32</v>
      </c>
      <c r="H768" s="66" t="n">
        <v>40</v>
      </c>
      <c r="I768" s="67" t="n">
        <f aca="false">AVERAGE(G768:H768)</f>
        <v>36</v>
      </c>
      <c r="J768" s="68" t="s">
        <v>72</v>
      </c>
      <c r="K768" s="7" t="n">
        <v>13823</v>
      </c>
      <c r="L768" s="69" t="n">
        <v>11099</v>
      </c>
      <c r="M768" s="69" t="n">
        <v>41454</v>
      </c>
      <c r="N768" s="69" t="n">
        <v>30600</v>
      </c>
      <c r="O768" s="70"/>
      <c r="P768" s="7" t="n">
        <v>10142</v>
      </c>
      <c r="Q768" s="69" t="n">
        <v>53285</v>
      </c>
      <c r="R768" s="70" t="n">
        <v>39729.2475</v>
      </c>
      <c r="S768" s="69" t="n">
        <v>0</v>
      </c>
      <c r="T768" s="69"/>
      <c r="U768" s="69" t="n">
        <v>-257.89061875</v>
      </c>
      <c r="V768" s="7" t="n">
        <v>14930</v>
      </c>
      <c r="W768" s="69" t="n">
        <v>14400</v>
      </c>
      <c r="X768" s="69" t="n">
        <v>0</v>
      </c>
      <c r="Y768" s="69" t="n">
        <v>6600</v>
      </c>
      <c r="Z768" s="70" t="n">
        <v>-359</v>
      </c>
      <c r="AA768" s="69" t="n">
        <v>0</v>
      </c>
      <c r="AB768" s="71" t="n">
        <f aca="false">SUM(K768:Z768)</f>
        <v>235445.35688125</v>
      </c>
      <c r="AC768" s="69" t="n">
        <v>233990</v>
      </c>
      <c r="AD768" s="69" t="n">
        <v>26906</v>
      </c>
      <c r="AE768" s="69" t="n">
        <v>29041</v>
      </c>
      <c r="AF768" s="69" t="n">
        <v>14989</v>
      </c>
      <c r="AG768" s="69" t="n">
        <v>5136</v>
      </c>
      <c r="AH768" s="71" t="n">
        <f aca="false">SUM(AC768:AG768)</f>
        <v>310062</v>
      </c>
      <c r="AI768" s="72" t="n">
        <f aca="false">+AB768-L768-Q768</f>
        <v>171061.35688125</v>
      </c>
      <c r="AJ768" s="73" t="n">
        <f aca="false">L768+Q768</f>
        <v>64384</v>
      </c>
      <c r="AK768" s="74" t="n">
        <v>2912.8</v>
      </c>
      <c r="AL768" s="74" t="n">
        <v>32881.9397642857</v>
      </c>
      <c r="AM768" s="75" t="n">
        <v>5807</v>
      </c>
      <c r="AN768" s="73" t="n">
        <f aca="false">+AJ768-AM768</f>
        <v>58577</v>
      </c>
      <c r="AO768" s="32" t="n">
        <f aca="false">AC768-AJ768</f>
        <v>169606</v>
      </c>
      <c r="AP768" s="6" t="n">
        <v>36191</v>
      </c>
      <c r="AQ768" s="74" t="n">
        <f aca="false">+AC768-AK768-AL768</f>
        <v>198195.260235714</v>
      </c>
      <c r="AR768" s="74" t="n">
        <f aca="false">+AK768+AL768-AN768</f>
        <v>-22782.2602357143</v>
      </c>
      <c r="AS768" s="74" t="n">
        <f aca="false">+AN768</f>
        <v>58577</v>
      </c>
      <c r="AT768" s="57" t="n">
        <f aca="false">+AQ768+IF(AR768&lt;0,-AR768,0)</f>
        <v>220977.520471429</v>
      </c>
      <c r="AX768" s="32" t="n">
        <f aca="false">+M768</f>
        <v>41454</v>
      </c>
      <c r="AY768" s="32" t="n">
        <f aca="false">+N768</f>
        <v>30600</v>
      </c>
      <c r="AZ768" s="32" t="n">
        <f aca="false">+R768</f>
        <v>39729.2475</v>
      </c>
      <c r="BA768" s="32" t="n">
        <f aca="false">+'load Info'!S768</f>
        <v>0</v>
      </c>
      <c r="BB768" s="32" t="n">
        <f aca="false">+X768</f>
        <v>0</v>
      </c>
      <c r="BE768" s="57" t="n">
        <f aca="false">IF(AX768&lt;0,AX768,0)</f>
        <v>0</v>
      </c>
      <c r="BF768" s="57" t="n">
        <f aca="false">IF(AY768&lt;0,AY768,0)</f>
        <v>0</v>
      </c>
      <c r="BG768" s="57" t="n">
        <f aca="false">IF(AZ768&lt;0,AZ768,0)</f>
        <v>0</v>
      </c>
      <c r="BH768" s="57" t="n">
        <f aca="false">IF(BA768&lt;0,BA768,0)</f>
        <v>0</v>
      </c>
      <c r="BI768" s="57" t="n">
        <f aca="false">IF(BB768&lt;0,BB768,0)</f>
        <v>0</v>
      </c>
      <c r="BJ768" s="32" t="n">
        <f aca="false">SUM(BE768:BI768)</f>
        <v>0</v>
      </c>
    </row>
    <row r="769" customFormat="false" ht="15" hidden="false" customHeight="false" outlineLevel="0" collapsed="false">
      <c r="B769" s="65" t="n">
        <f aca="false">+MONTH(D769)</f>
        <v>2</v>
      </c>
      <c r="C769" s="65"/>
      <c r="D769" s="6" t="n">
        <v>36192</v>
      </c>
      <c r="E769" s="66" t="n">
        <v>21</v>
      </c>
      <c r="F769" s="66" t="n">
        <v>14</v>
      </c>
      <c r="G769" s="66" t="n">
        <v>35</v>
      </c>
      <c r="H769" s="66" t="n">
        <v>52</v>
      </c>
      <c r="I769" s="67" t="n">
        <f aca="false">AVERAGE(G769:H769)</f>
        <v>43.5</v>
      </c>
      <c r="J769" s="68" t="s">
        <v>72</v>
      </c>
      <c r="K769" s="7" t="n">
        <v>12400</v>
      </c>
      <c r="L769" s="69" t="n">
        <v>8043</v>
      </c>
      <c r="M769" s="69" t="n">
        <v>26991</v>
      </c>
      <c r="N769" s="69" t="n">
        <v>0</v>
      </c>
      <c r="O769" s="70"/>
      <c r="P769" s="7" t="n">
        <v>7521</v>
      </c>
      <c r="Q769" s="69" t="n">
        <v>33303</v>
      </c>
      <c r="R769" s="70" t="n">
        <v>29357.015</v>
      </c>
      <c r="S769" s="69" t="n">
        <v>0</v>
      </c>
      <c r="T769" s="69"/>
      <c r="U769" s="69" t="n">
        <v>-175.4525375</v>
      </c>
      <c r="V769" s="7" t="n">
        <v>14930</v>
      </c>
      <c r="W769" s="69" t="n">
        <v>14400</v>
      </c>
      <c r="X769" s="69" t="n">
        <v>2070</v>
      </c>
      <c r="Y769" s="69" t="n">
        <v>6600</v>
      </c>
      <c r="Z769" s="70" t="n">
        <v>-380</v>
      </c>
      <c r="AA769" s="69" t="n">
        <v>0</v>
      </c>
      <c r="AB769" s="71" t="n">
        <f aca="false">SUM(K769:Z769)</f>
        <v>155059.5624625</v>
      </c>
      <c r="AC769" s="69" t="n">
        <v>155607</v>
      </c>
      <c r="AD769" s="69" t="n">
        <v>179</v>
      </c>
      <c r="AE769" s="69" t="n">
        <v>22198</v>
      </c>
      <c r="AF769" s="69" t="n">
        <v>12599</v>
      </c>
      <c r="AG769" s="69" t="n">
        <v>4546</v>
      </c>
      <c r="AH769" s="71" t="n">
        <f aca="false">SUM(AC769:AG769)</f>
        <v>195129</v>
      </c>
      <c r="AI769" s="72" t="n">
        <f aca="false">+AB769-L769-Q769</f>
        <v>113713.5624625</v>
      </c>
      <c r="AJ769" s="73" t="n">
        <f aca="false">L769+Q769</f>
        <v>41346</v>
      </c>
      <c r="AK769" s="74" t="n">
        <v>8300</v>
      </c>
      <c r="AL769" s="74" t="n">
        <v>27547.8734342857</v>
      </c>
      <c r="AM769" s="75" t="n">
        <v>5016.515625</v>
      </c>
      <c r="AN769" s="73" t="n">
        <f aca="false">+AJ769-AM769</f>
        <v>36329.484375</v>
      </c>
      <c r="AO769" s="32" t="n">
        <f aca="false">AC769-AJ769</f>
        <v>114261</v>
      </c>
      <c r="AP769" s="6" t="n">
        <v>36192</v>
      </c>
      <c r="AQ769" s="74" t="n">
        <f aca="false">+AC769-AK769-AL769</f>
        <v>119759.126565714</v>
      </c>
      <c r="AR769" s="74" t="n">
        <f aca="false">+AK769+AL769-AN769</f>
        <v>-481.610940714287</v>
      </c>
      <c r="AS769" s="74" t="n">
        <f aca="false">+AN769</f>
        <v>36329.484375</v>
      </c>
      <c r="AT769" s="57" t="n">
        <f aca="false">+AQ769+IF(AR769&lt;0,-AR769,0)</f>
        <v>120240.737506429</v>
      </c>
      <c r="AX769" s="32" t="n">
        <f aca="false">+M769</f>
        <v>26991</v>
      </c>
      <c r="AY769" s="32" t="n">
        <f aca="false">+N769</f>
        <v>0</v>
      </c>
      <c r="AZ769" s="32" t="n">
        <f aca="false">+R769</f>
        <v>29357.015</v>
      </c>
      <c r="BA769" s="32" t="n">
        <f aca="false">+'load Info'!S769</f>
        <v>0</v>
      </c>
      <c r="BB769" s="32" t="n">
        <f aca="false">+X769</f>
        <v>2070</v>
      </c>
      <c r="BE769" s="57" t="n">
        <f aca="false">IF(AX769&lt;0,AX769,0)</f>
        <v>0</v>
      </c>
      <c r="BF769" s="57" t="n">
        <f aca="false">IF(AY769&lt;0,AY769,0)</f>
        <v>0</v>
      </c>
      <c r="BG769" s="57" t="n">
        <f aca="false">IF(AZ769&lt;0,AZ769,0)</f>
        <v>0</v>
      </c>
      <c r="BH769" s="57" t="n">
        <f aca="false">IF(BA769&lt;0,BA769,0)</f>
        <v>0</v>
      </c>
      <c r="BI769" s="57" t="n">
        <f aca="false">IF(BB769&lt;0,BB769,0)</f>
        <v>0</v>
      </c>
      <c r="BJ769" s="32" t="n">
        <f aca="false">SUM(BE769:BI769)</f>
        <v>0</v>
      </c>
    </row>
    <row r="770" customFormat="false" ht="15" hidden="false" customHeight="false" outlineLevel="0" collapsed="false">
      <c r="B770" s="65" t="n">
        <f aca="false">+MONTH(D770)</f>
        <v>2</v>
      </c>
      <c r="C770" s="65"/>
      <c r="D770" s="6" t="n">
        <v>36193</v>
      </c>
      <c r="E770" s="66" t="n">
        <v>6</v>
      </c>
      <c r="F770" s="66" t="n">
        <v>8</v>
      </c>
      <c r="G770" s="66" t="n">
        <v>52</v>
      </c>
      <c r="H770" s="66" t="n">
        <v>66</v>
      </c>
      <c r="I770" s="67" t="n">
        <f aca="false">AVERAGE(G770:H770)</f>
        <v>59</v>
      </c>
      <c r="J770" s="68" t="s">
        <v>72</v>
      </c>
      <c r="K770" s="7" t="n">
        <v>12400</v>
      </c>
      <c r="L770" s="69" t="n">
        <v>25396</v>
      </c>
      <c r="M770" s="69" t="n">
        <v>8398</v>
      </c>
      <c r="N770" s="69" t="n">
        <v>0</v>
      </c>
      <c r="O770" s="70"/>
      <c r="P770" s="7" t="n">
        <v>7521</v>
      </c>
      <c r="Q770" s="69" t="n">
        <v>16660</v>
      </c>
      <c r="R770" s="70" t="n">
        <v>3304.5425</v>
      </c>
      <c r="S770" s="69" t="n">
        <v>0</v>
      </c>
      <c r="T770" s="69"/>
      <c r="U770" s="69" t="n">
        <v>-68.71385625</v>
      </c>
      <c r="V770" s="7" t="n">
        <v>14930</v>
      </c>
      <c r="W770" s="69" t="n">
        <v>14400</v>
      </c>
      <c r="X770" s="69" t="n">
        <v>0</v>
      </c>
      <c r="Y770" s="69" t="n">
        <v>6600</v>
      </c>
      <c r="Z770" s="70" t="n">
        <v>-359</v>
      </c>
      <c r="AA770" s="69" t="n">
        <v>0</v>
      </c>
      <c r="AB770" s="71" t="n">
        <f aca="false">SUM(K770:Z770)</f>
        <v>109181.82864375</v>
      </c>
      <c r="AC770" s="69" t="n">
        <v>112445</v>
      </c>
      <c r="AD770" s="69" t="n">
        <v>0</v>
      </c>
      <c r="AE770" s="69" t="n">
        <v>16436</v>
      </c>
      <c r="AF770" s="69" t="n">
        <v>10618</v>
      </c>
      <c r="AG770" s="69" t="n">
        <v>1230</v>
      </c>
      <c r="AH770" s="71" t="n">
        <f aca="false">SUM(AC770:AG770)</f>
        <v>140729</v>
      </c>
      <c r="AI770" s="72" t="n">
        <f aca="false">+AB770-L770-Q770</f>
        <v>67125.82864375</v>
      </c>
      <c r="AJ770" s="73" t="n">
        <f aca="false">L770+Q770</f>
        <v>42056</v>
      </c>
      <c r="AK770" s="74" t="n">
        <v>7336.3</v>
      </c>
      <c r="AL770" s="74" t="n">
        <v>28838.6615942857</v>
      </c>
      <c r="AM770" s="75" t="n">
        <v>4808.4375</v>
      </c>
      <c r="AN770" s="73" t="n">
        <f aca="false">+AJ770-AM770</f>
        <v>37247.5625</v>
      </c>
      <c r="AO770" s="32" t="n">
        <f aca="false">AC770-AJ770</f>
        <v>70389</v>
      </c>
      <c r="AP770" s="6" t="n">
        <v>36193</v>
      </c>
      <c r="AQ770" s="74" t="n">
        <f aca="false">+AC770-AK770-AL770</f>
        <v>76270.0384057143</v>
      </c>
      <c r="AR770" s="74" t="n">
        <f aca="false">+AK770+AL770-AN770</f>
        <v>-1072.60090571428</v>
      </c>
      <c r="AS770" s="74" t="n">
        <f aca="false">+AN770</f>
        <v>37247.5625</v>
      </c>
      <c r="AT770" s="57" t="n">
        <f aca="false">+AQ770+IF(AR770&lt;0,-AR770,0)</f>
        <v>77342.6393114286</v>
      </c>
      <c r="AX770" s="32" t="n">
        <f aca="false">+M770</f>
        <v>8398</v>
      </c>
      <c r="AY770" s="32" t="n">
        <f aca="false">+N770</f>
        <v>0</v>
      </c>
      <c r="AZ770" s="32" t="n">
        <f aca="false">+R770</f>
        <v>3304.5425</v>
      </c>
      <c r="BA770" s="32" t="n">
        <f aca="false">+'load Info'!S770</f>
        <v>0</v>
      </c>
      <c r="BB770" s="32" t="n">
        <f aca="false">+X770</f>
        <v>0</v>
      </c>
      <c r="BE770" s="57" t="n">
        <f aca="false">IF(AX770&lt;0,AX770,0)</f>
        <v>0</v>
      </c>
      <c r="BF770" s="57" t="n">
        <f aca="false">IF(AY770&lt;0,AY770,0)</f>
        <v>0</v>
      </c>
      <c r="BG770" s="57" t="n">
        <f aca="false">IF(AZ770&lt;0,AZ770,0)</f>
        <v>0</v>
      </c>
      <c r="BH770" s="57" t="n">
        <f aca="false">IF(BA770&lt;0,BA770,0)</f>
        <v>0</v>
      </c>
      <c r="BI770" s="57" t="n">
        <f aca="false">IF(BB770&lt;0,BB770,0)</f>
        <v>0</v>
      </c>
      <c r="BJ770" s="32" t="n">
        <f aca="false">SUM(BE770:BI770)</f>
        <v>0</v>
      </c>
    </row>
    <row r="771" customFormat="false" ht="15" hidden="false" customHeight="false" outlineLevel="0" collapsed="false">
      <c r="B771" s="65" t="n">
        <f aca="false">+MONTH(D771)</f>
        <v>2</v>
      </c>
      <c r="C771" s="65"/>
      <c r="D771" s="6" t="n">
        <v>36194</v>
      </c>
      <c r="E771" s="66" t="n">
        <v>16</v>
      </c>
      <c r="F771" s="66" t="n">
        <v>17</v>
      </c>
      <c r="G771" s="66" t="n">
        <v>45</v>
      </c>
      <c r="H771" s="66" t="n">
        <v>53</v>
      </c>
      <c r="I771" s="67" t="n">
        <f aca="false">AVERAGE(G771:H771)</f>
        <v>49</v>
      </c>
      <c r="J771" s="68" t="s">
        <v>72</v>
      </c>
      <c r="K771" s="7" t="n">
        <v>12400</v>
      </c>
      <c r="L771" s="69" t="n">
        <v>27949</v>
      </c>
      <c r="M771" s="69" t="n">
        <v>29607</v>
      </c>
      <c r="N771" s="69" t="n">
        <v>0</v>
      </c>
      <c r="O771" s="70"/>
      <c r="P771" s="7" t="n">
        <v>7521</v>
      </c>
      <c r="Q771" s="69" t="n">
        <v>16660</v>
      </c>
      <c r="R771" s="70" t="n">
        <v>3054.92</v>
      </c>
      <c r="S771" s="69" t="n">
        <v>0</v>
      </c>
      <c r="T771" s="69"/>
      <c r="U771" s="69" t="n">
        <v>-68.0898</v>
      </c>
      <c r="V771" s="7" t="n">
        <v>14930</v>
      </c>
      <c r="W771" s="69" t="n">
        <v>14400</v>
      </c>
      <c r="X771" s="69" t="n">
        <v>0</v>
      </c>
      <c r="Y771" s="69" t="n">
        <v>6600</v>
      </c>
      <c r="Z771" s="70" t="n">
        <v>-359</v>
      </c>
      <c r="AA771" s="69" t="n">
        <v>0</v>
      </c>
      <c r="AB771" s="71" t="n">
        <f aca="false">SUM(K771:Z771)</f>
        <v>132694.8302</v>
      </c>
      <c r="AC771" s="69" t="n">
        <v>134918</v>
      </c>
      <c r="AD771" s="69" t="n">
        <v>0</v>
      </c>
      <c r="AE771" s="69" t="n">
        <v>18754</v>
      </c>
      <c r="AF771" s="69" t="n">
        <v>9910</v>
      </c>
      <c r="AG771" s="69" t="n">
        <v>1207</v>
      </c>
      <c r="AH771" s="71" t="n">
        <f aca="false">SUM(AC771:AG771)</f>
        <v>164789</v>
      </c>
      <c r="AI771" s="72" t="n">
        <f aca="false">+AB771-L771-Q771</f>
        <v>88085.8302</v>
      </c>
      <c r="AJ771" s="73" t="n">
        <f aca="false">L771+Q771</f>
        <v>44609</v>
      </c>
      <c r="AK771" s="74" t="n">
        <v>8295.8</v>
      </c>
      <c r="AL771" s="74" t="n">
        <v>30818.0709342857</v>
      </c>
      <c r="AM771" s="75" t="n">
        <v>4184.203125</v>
      </c>
      <c r="AN771" s="73" t="n">
        <f aca="false">+AJ771-AM771</f>
        <v>40424.796875</v>
      </c>
      <c r="AO771" s="32" t="n">
        <f aca="false">AC771-AJ771</f>
        <v>90309</v>
      </c>
      <c r="AP771" s="6" t="n">
        <v>36194</v>
      </c>
      <c r="AQ771" s="74" t="n">
        <f aca="false">+AC771-AK771-AL771</f>
        <v>95804.1290657143</v>
      </c>
      <c r="AR771" s="74" t="n">
        <f aca="false">+AK771+AL771-AN771</f>
        <v>-1310.92594071428</v>
      </c>
      <c r="AS771" s="74" t="n">
        <f aca="false">+AN771</f>
        <v>40424.796875</v>
      </c>
      <c r="AT771" s="57" t="n">
        <f aca="false">+AQ771+IF(AR771&lt;0,-AR771,0)</f>
        <v>97115.0550064286</v>
      </c>
      <c r="AX771" s="32" t="n">
        <f aca="false">+M771</f>
        <v>29607</v>
      </c>
      <c r="AY771" s="32" t="n">
        <f aca="false">+N771</f>
        <v>0</v>
      </c>
      <c r="AZ771" s="32" t="n">
        <f aca="false">+R771</f>
        <v>3054.92</v>
      </c>
      <c r="BA771" s="32" t="n">
        <f aca="false">+'load Info'!S771</f>
        <v>0</v>
      </c>
      <c r="BB771" s="32" t="n">
        <f aca="false">+X771</f>
        <v>0</v>
      </c>
      <c r="BE771" s="57" t="n">
        <f aca="false">IF(AX771&lt;0,AX771,0)</f>
        <v>0</v>
      </c>
      <c r="BF771" s="57" t="n">
        <f aca="false">IF(AY771&lt;0,AY771,0)</f>
        <v>0</v>
      </c>
      <c r="BG771" s="57" t="n">
        <f aca="false">IF(AZ771&lt;0,AZ771,0)</f>
        <v>0</v>
      </c>
      <c r="BH771" s="57" t="n">
        <f aca="false">IF(BA771&lt;0,BA771,0)</f>
        <v>0</v>
      </c>
      <c r="BI771" s="57" t="n">
        <f aca="false">IF(BB771&lt;0,BB771,0)</f>
        <v>0</v>
      </c>
      <c r="BJ771" s="32" t="n">
        <f aca="false">SUM(BE771:BI771)</f>
        <v>0</v>
      </c>
    </row>
    <row r="772" customFormat="false" ht="15" hidden="false" customHeight="false" outlineLevel="0" collapsed="false">
      <c r="B772" s="65" t="n">
        <f aca="false">+MONTH(D772)</f>
        <v>2</v>
      </c>
      <c r="C772" s="65"/>
      <c r="D772" s="6" t="n">
        <v>36195</v>
      </c>
      <c r="E772" s="66" t="n">
        <v>14</v>
      </c>
      <c r="F772" s="66" t="n">
        <v>14</v>
      </c>
      <c r="G772" s="66" t="n">
        <v>43</v>
      </c>
      <c r="H772" s="66" t="n">
        <v>59</v>
      </c>
      <c r="I772" s="67" t="n">
        <f aca="false">AVERAGE(G772:H772)</f>
        <v>51</v>
      </c>
      <c r="J772" s="68" t="s">
        <v>72</v>
      </c>
      <c r="K772" s="7" t="n">
        <v>12400</v>
      </c>
      <c r="L772" s="69" t="n">
        <v>27574</v>
      </c>
      <c r="M772" s="69" t="n">
        <v>34805</v>
      </c>
      <c r="N772" s="69" t="n">
        <v>0</v>
      </c>
      <c r="O772" s="70"/>
      <c r="P772" s="7" t="n">
        <v>7521</v>
      </c>
      <c r="Q772" s="69" t="n">
        <v>18160</v>
      </c>
      <c r="R772" s="70" t="n">
        <v>33326.15</v>
      </c>
      <c r="S772" s="69" t="n">
        <v>0</v>
      </c>
      <c r="T772" s="69"/>
      <c r="U772" s="69" t="n">
        <v>-147.517875</v>
      </c>
      <c r="V772" s="7" t="n">
        <v>0</v>
      </c>
      <c r="W772" s="69" t="n">
        <v>14400</v>
      </c>
      <c r="X772" s="69" t="n">
        <v>2070</v>
      </c>
      <c r="Y772" s="69" t="n">
        <v>6600</v>
      </c>
      <c r="Z772" s="70" t="n">
        <v>-231</v>
      </c>
      <c r="AA772" s="69" t="n">
        <v>0</v>
      </c>
      <c r="AB772" s="71" t="n">
        <f aca="false">SUM(K772:Z772)</f>
        <v>156477.632125</v>
      </c>
      <c r="AC772" s="69" t="n">
        <v>155211</v>
      </c>
      <c r="AD772" s="69" t="n">
        <v>28447</v>
      </c>
      <c r="AE772" s="69" t="n">
        <v>16653</v>
      </c>
      <c r="AF772" s="69" t="n">
        <v>11063</v>
      </c>
      <c r="AG772" s="69" t="n">
        <v>1631</v>
      </c>
      <c r="AH772" s="71" t="n">
        <f aca="false">SUM(AC772:AG772)</f>
        <v>213005</v>
      </c>
      <c r="AI772" s="72" t="n">
        <f aca="false">+AB772-L772-Q772</f>
        <v>110743.632125</v>
      </c>
      <c r="AJ772" s="73" t="n">
        <f aca="false">L772+Q772</f>
        <v>45734</v>
      </c>
      <c r="AK772" s="74" t="n">
        <v>8488.4</v>
      </c>
      <c r="AL772" s="74" t="n">
        <v>29811.9332042857</v>
      </c>
      <c r="AM772" s="75" t="n">
        <v>4808.4375</v>
      </c>
      <c r="AN772" s="73" t="n">
        <f aca="false">+AJ772-AM772</f>
        <v>40925.5625</v>
      </c>
      <c r="AO772" s="32" t="n">
        <f aca="false">AC772-AJ772</f>
        <v>109477</v>
      </c>
      <c r="AP772" s="6" t="n">
        <v>36195</v>
      </c>
      <c r="AQ772" s="74" t="n">
        <f aca="false">+AC772-AK772-AL772</f>
        <v>116910.666795714</v>
      </c>
      <c r="AR772" s="74" t="n">
        <f aca="false">+AK772+AL772-AN772</f>
        <v>-2625.22929571429</v>
      </c>
      <c r="AS772" s="74" t="n">
        <f aca="false">+AN772</f>
        <v>40925.5625</v>
      </c>
      <c r="AT772" s="57" t="n">
        <f aca="false">+AQ772+IF(AR772&lt;0,-AR772,0)</f>
        <v>119535.896091429</v>
      </c>
      <c r="AX772" s="32" t="n">
        <f aca="false">+M772</f>
        <v>34805</v>
      </c>
      <c r="AY772" s="32" t="n">
        <f aca="false">+N772</f>
        <v>0</v>
      </c>
      <c r="AZ772" s="32" t="n">
        <f aca="false">+R772</f>
        <v>33326.15</v>
      </c>
      <c r="BA772" s="32" t="n">
        <f aca="false">+'load Info'!S772</f>
        <v>0</v>
      </c>
      <c r="BB772" s="32" t="n">
        <f aca="false">+X772</f>
        <v>2070</v>
      </c>
      <c r="BE772" s="57" t="n">
        <f aca="false">IF(AX772&lt;0,AX772,0)</f>
        <v>0</v>
      </c>
      <c r="BF772" s="57" t="n">
        <f aca="false">IF(AY772&lt;0,AY772,0)</f>
        <v>0</v>
      </c>
      <c r="BG772" s="57" t="n">
        <f aca="false">IF(AZ772&lt;0,AZ772,0)</f>
        <v>0</v>
      </c>
      <c r="BH772" s="57" t="n">
        <f aca="false">IF(BA772&lt;0,BA772,0)</f>
        <v>0</v>
      </c>
      <c r="BI772" s="57" t="n">
        <f aca="false">IF(BB772&lt;0,BB772,0)</f>
        <v>0</v>
      </c>
      <c r="BJ772" s="32" t="n">
        <f aca="false">SUM(BE772:BI772)</f>
        <v>0</v>
      </c>
    </row>
    <row r="773" customFormat="false" ht="15" hidden="false" customHeight="false" outlineLevel="0" collapsed="false">
      <c r="B773" s="65" t="n">
        <f aca="false">+MONTH(D773)</f>
        <v>2</v>
      </c>
      <c r="C773" s="65"/>
      <c r="D773" s="6" t="n">
        <v>36196</v>
      </c>
      <c r="E773" s="66" t="n">
        <v>23</v>
      </c>
      <c r="F773" s="66" t="n">
        <v>24</v>
      </c>
      <c r="G773" s="66" t="n">
        <v>35</v>
      </c>
      <c r="H773" s="66" t="n">
        <v>49</v>
      </c>
      <c r="I773" s="67" t="n">
        <f aca="false">AVERAGE(G773:H773)</f>
        <v>42</v>
      </c>
      <c r="J773" s="68" t="s">
        <v>72</v>
      </c>
      <c r="K773" s="7" t="n">
        <v>12400</v>
      </c>
      <c r="L773" s="69" t="n">
        <v>29632</v>
      </c>
      <c r="M773" s="69" t="n">
        <v>27031</v>
      </c>
      <c r="N773" s="69" t="n">
        <v>0</v>
      </c>
      <c r="O773" s="70"/>
      <c r="P773" s="7" t="n">
        <v>7521</v>
      </c>
      <c r="Q773" s="69" t="n">
        <v>18160</v>
      </c>
      <c r="R773" s="70" t="n">
        <v>36338.6625</v>
      </c>
      <c r="S773" s="69" t="n">
        <v>0</v>
      </c>
      <c r="T773" s="69"/>
      <c r="U773" s="69" t="n">
        <v>-155.04915625</v>
      </c>
      <c r="V773" s="7" t="n">
        <v>14930</v>
      </c>
      <c r="W773" s="69" t="n">
        <v>14400</v>
      </c>
      <c r="X773" s="69" t="n">
        <v>2070</v>
      </c>
      <c r="Y773" s="69" t="n">
        <v>6600</v>
      </c>
      <c r="Z773" s="70" t="n">
        <v>-380</v>
      </c>
      <c r="AA773" s="69" t="n">
        <v>0</v>
      </c>
      <c r="AB773" s="71" t="n">
        <f aca="false">SUM(K773:Z773)</f>
        <v>168547.61334375</v>
      </c>
      <c r="AC773" s="69" t="n">
        <v>172081</v>
      </c>
      <c r="AD773" s="69" t="n">
        <v>2263</v>
      </c>
      <c r="AE773" s="69" t="n">
        <v>34876</v>
      </c>
      <c r="AF773" s="69" t="n">
        <v>11120</v>
      </c>
      <c r="AG773" s="69" t="n">
        <v>1307</v>
      </c>
      <c r="AH773" s="71" t="n">
        <f aca="false">SUM(AC773:AG773)</f>
        <v>221647</v>
      </c>
      <c r="AI773" s="72" t="n">
        <f aca="false">+AB773-L773-Q773</f>
        <v>120755.61334375</v>
      </c>
      <c r="AJ773" s="73" t="n">
        <f aca="false">L773+Q773</f>
        <v>47792</v>
      </c>
      <c r="AK773" s="74" t="n">
        <v>8767.3</v>
      </c>
      <c r="AL773" s="74" t="n">
        <v>26723.2482442857</v>
      </c>
      <c r="AM773" s="75" t="n">
        <v>4808.4375</v>
      </c>
      <c r="AN773" s="73" t="n">
        <f aca="false">+AJ773-AM773</f>
        <v>42983.5625</v>
      </c>
      <c r="AO773" s="32" t="n">
        <f aca="false">AC773-AJ773</f>
        <v>124289</v>
      </c>
      <c r="AP773" s="6" t="n">
        <v>36196</v>
      </c>
      <c r="AQ773" s="74" t="n">
        <f aca="false">+AC773-AK773-AL773</f>
        <v>136590.451755714</v>
      </c>
      <c r="AR773" s="74" t="n">
        <f aca="false">+AK773+AL773-AN773</f>
        <v>-7493.01425571428</v>
      </c>
      <c r="AS773" s="74" t="n">
        <f aca="false">+AN773</f>
        <v>42983.5625</v>
      </c>
      <c r="AT773" s="57" t="n">
        <f aca="false">+AQ773+IF(AR773&lt;0,-AR773,0)</f>
        <v>144083.466011429</v>
      </c>
      <c r="AX773" s="32" t="n">
        <f aca="false">+M773</f>
        <v>27031</v>
      </c>
      <c r="AY773" s="32" t="n">
        <f aca="false">+N773</f>
        <v>0</v>
      </c>
      <c r="AZ773" s="32" t="n">
        <f aca="false">+R773</f>
        <v>36338.6625</v>
      </c>
      <c r="BA773" s="32" t="n">
        <f aca="false">+'load Info'!S773</f>
        <v>0</v>
      </c>
      <c r="BB773" s="32" t="n">
        <f aca="false">+X773</f>
        <v>2070</v>
      </c>
      <c r="BE773" s="57" t="n">
        <f aca="false">IF(AX773&lt;0,AX773,0)</f>
        <v>0</v>
      </c>
      <c r="BF773" s="57" t="n">
        <f aca="false">IF(AY773&lt;0,AY773,0)</f>
        <v>0</v>
      </c>
      <c r="BG773" s="57" t="n">
        <f aca="false">IF(AZ773&lt;0,AZ773,0)</f>
        <v>0</v>
      </c>
      <c r="BH773" s="57" t="n">
        <f aca="false">IF(BA773&lt;0,BA773,0)</f>
        <v>0</v>
      </c>
      <c r="BI773" s="57" t="n">
        <f aca="false">IF(BB773&lt;0,BB773,0)</f>
        <v>0</v>
      </c>
      <c r="BJ773" s="32" t="n">
        <f aca="false">SUM(BE773:BI773)</f>
        <v>0</v>
      </c>
    </row>
    <row r="774" customFormat="false" ht="15" hidden="false" customHeight="false" outlineLevel="0" collapsed="false">
      <c r="B774" s="65" t="n">
        <f aca="false">+MONTH(D774)</f>
        <v>2</v>
      </c>
      <c r="C774" s="65"/>
      <c r="D774" s="6" t="n">
        <v>36197</v>
      </c>
      <c r="E774" s="66" t="n">
        <v>17</v>
      </c>
      <c r="F774" s="66" t="n">
        <v>13</v>
      </c>
      <c r="G774" s="66" t="n">
        <v>34</v>
      </c>
      <c r="H774" s="66" t="n">
        <v>62</v>
      </c>
      <c r="I774" s="67" t="n">
        <f aca="false">AVERAGE(G774:H774)</f>
        <v>48</v>
      </c>
      <c r="J774" s="68" t="s">
        <v>72</v>
      </c>
      <c r="K774" s="7" t="n">
        <v>12400</v>
      </c>
      <c r="L774" s="69" t="n">
        <v>28618</v>
      </c>
      <c r="M774" s="69" t="n">
        <v>36694</v>
      </c>
      <c r="N774" s="69" t="n">
        <v>0</v>
      </c>
      <c r="O774" s="70"/>
      <c r="P774" s="7" t="n">
        <v>7521</v>
      </c>
      <c r="Q774" s="69" t="n">
        <v>18160</v>
      </c>
      <c r="R774" s="70" t="n">
        <v>14841.0525</v>
      </c>
      <c r="S774" s="69" t="n">
        <v>0</v>
      </c>
      <c r="T774" s="69"/>
      <c r="U774" s="69" t="n">
        <v>-101.30513125</v>
      </c>
      <c r="V774" s="7" t="n">
        <v>0</v>
      </c>
      <c r="W774" s="69" t="n">
        <v>14400</v>
      </c>
      <c r="X774" s="69" t="n">
        <v>2070</v>
      </c>
      <c r="Y774" s="69" t="n">
        <v>6600</v>
      </c>
      <c r="Z774" s="70" t="n">
        <v>-231</v>
      </c>
      <c r="AA774" s="69" t="n">
        <v>0</v>
      </c>
      <c r="AB774" s="71" t="n">
        <f aca="false">SUM(K774:Z774)</f>
        <v>140971.74736875</v>
      </c>
      <c r="AC774" s="69" t="n">
        <v>145177</v>
      </c>
      <c r="AD774" s="69" t="n">
        <v>0</v>
      </c>
      <c r="AE774" s="69" t="n">
        <v>32785</v>
      </c>
      <c r="AF774" s="69" t="n">
        <v>9886</v>
      </c>
      <c r="AG774" s="69" t="n">
        <v>1323</v>
      </c>
      <c r="AH774" s="71" t="n">
        <f aca="false">SUM(AC774:AG774)</f>
        <v>189171</v>
      </c>
      <c r="AI774" s="72" t="n">
        <f aca="false">+AB774-L774-Q774</f>
        <v>94193.74736875</v>
      </c>
      <c r="AJ774" s="73" t="n">
        <f aca="false">L774+Q774</f>
        <v>46778</v>
      </c>
      <c r="AK774" s="74" t="n">
        <v>5014.8</v>
      </c>
      <c r="AL774" s="74" t="n">
        <v>28200.3522642857</v>
      </c>
      <c r="AM774" s="75" t="n">
        <v>3559.96875</v>
      </c>
      <c r="AN774" s="73" t="n">
        <f aca="false">+AJ774-AM774</f>
        <v>43218.03125</v>
      </c>
      <c r="AO774" s="32" t="n">
        <f aca="false">AC774-AJ774</f>
        <v>98399</v>
      </c>
      <c r="AP774" s="6" t="n">
        <v>36197</v>
      </c>
      <c r="AQ774" s="74" t="n">
        <f aca="false">+AC774-AK774-AL774</f>
        <v>111961.847735714</v>
      </c>
      <c r="AR774" s="74" t="n">
        <f aca="false">+AK774+AL774-AN774</f>
        <v>-10002.8789857143</v>
      </c>
      <c r="AS774" s="74" t="n">
        <f aca="false">+AN774</f>
        <v>43218.03125</v>
      </c>
      <c r="AT774" s="57" t="n">
        <f aca="false">+AQ774+IF(AR774&lt;0,-AR774,0)</f>
        <v>121964.726721429</v>
      </c>
      <c r="AX774" s="32" t="n">
        <f aca="false">+M774</f>
        <v>36694</v>
      </c>
      <c r="AY774" s="32" t="n">
        <f aca="false">+N774</f>
        <v>0</v>
      </c>
      <c r="AZ774" s="32" t="n">
        <f aca="false">+R774</f>
        <v>14841.0525</v>
      </c>
      <c r="BA774" s="32" t="n">
        <f aca="false">+'load Info'!S774</f>
        <v>0</v>
      </c>
      <c r="BB774" s="32" t="n">
        <f aca="false">+X774</f>
        <v>2070</v>
      </c>
      <c r="BE774" s="57" t="n">
        <f aca="false">IF(AX774&lt;0,AX774,0)</f>
        <v>0</v>
      </c>
      <c r="BF774" s="57" t="n">
        <f aca="false">IF(AY774&lt;0,AY774,0)</f>
        <v>0</v>
      </c>
      <c r="BG774" s="57" t="n">
        <f aca="false">IF(AZ774&lt;0,AZ774,0)</f>
        <v>0</v>
      </c>
      <c r="BH774" s="57" t="n">
        <f aca="false">IF(BA774&lt;0,BA774,0)</f>
        <v>0</v>
      </c>
      <c r="BI774" s="57" t="n">
        <f aca="false">IF(BB774&lt;0,BB774,0)</f>
        <v>0</v>
      </c>
      <c r="BJ774" s="32" t="n">
        <f aca="false">SUM(BE774:BI774)</f>
        <v>0</v>
      </c>
    </row>
    <row r="775" customFormat="false" ht="15" hidden="false" customHeight="false" outlineLevel="0" collapsed="false">
      <c r="B775" s="65" t="n">
        <f aca="false">+MONTH(D775)</f>
        <v>2</v>
      </c>
      <c r="C775" s="65"/>
      <c r="D775" s="6" t="n">
        <v>36198</v>
      </c>
      <c r="E775" s="66" t="n">
        <v>17</v>
      </c>
      <c r="F775" s="66" t="n">
        <v>14</v>
      </c>
      <c r="G775" s="66" t="n">
        <v>38</v>
      </c>
      <c r="H775" s="66" t="n">
        <v>57</v>
      </c>
      <c r="I775" s="67" t="n">
        <f aca="false">AVERAGE(G775:H775)</f>
        <v>47.5</v>
      </c>
      <c r="J775" s="68" t="s">
        <v>72</v>
      </c>
      <c r="K775" s="7" t="n">
        <v>12400</v>
      </c>
      <c r="L775" s="69" t="n">
        <v>28618</v>
      </c>
      <c r="M775" s="69" t="n">
        <v>29482</v>
      </c>
      <c r="N775" s="69" t="n">
        <v>0</v>
      </c>
      <c r="O775" s="70"/>
      <c r="P775" s="7" t="n">
        <v>7521</v>
      </c>
      <c r="Q775" s="69" t="n">
        <v>18160</v>
      </c>
      <c r="R775" s="70" t="n">
        <v>17125.75</v>
      </c>
      <c r="S775" s="69" t="n">
        <v>0</v>
      </c>
      <c r="T775" s="69"/>
      <c r="U775" s="69" t="n">
        <v>-107.016875</v>
      </c>
      <c r="V775" s="7" t="n">
        <v>0</v>
      </c>
      <c r="W775" s="69" t="n">
        <v>14400</v>
      </c>
      <c r="X775" s="69" t="n">
        <v>2070</v>
      </c>
      <c r="Y775" s="69" t="n">
        <v>6600</v>
      </c>
      <c r="Z775" s="70" t="n">
        <v>-231</v>
      </c>
      <c r="AA775" s="69" t="n">
        <v>0</v>
      </c>
      <c r="AB775" s="71" t="n">
        <f aca="false">SUM(K775:Z775)</f>
        <v>136038.733125</v>
      </c>
      <c r="AC775" s="69" t="n">
        <v>134038</v>
      </c>
      <c r="AD775" s="69" t="n">
        <v>0</v>
      </c>
      <c r="AE775" s="69" t="n">
        <v>31081</v>
      </c>
      <c r="AF775" s="69" t="n">
        <v>11027</v>
      </c>
      <c r="AG775" s="69" t="n">
        <v>1525</v>
      </c>
      <c r="AH775" s="71" t="n">
        <f aca="false">SUM(AC775:AG775)</f>
        <v>177671</v>
      </c>
      <c r="AI775" s="72" t="n">
        <f aca="false">+AB775-L775-Q775</f>
        <v>89260.733125</v>
      </c>
      <c r="AJ775" s="73" t="n">
        <f aca="false">L775+Q775</f>
        <v>46778</v>
      </c>
      <c r="AK775" s="74" t="n">
        <v>6116.3</v>
      </c>
      <c r="AL775" s="74" t="n">
        <v>31089.0297042857</v>
      </c>
      <c r="AM775" s="75" t="n">
        <v>4392.28125</v>
      </c>
      <c r="AN775" s="73" t="n">
        <f aca="false">+AJ775-AM775</f>
        <v>42385.71875</v>
      </c>
      <c r="AO775" s="32" t="n">
        <f aca="false">AC775-AJ775</f>
        <v>87260</v>
      </c>
      <c r="AP775" s="6" t="n">
        <v>36198</v>
      </c>
      <c r="AQ775" s="74" t="n">
        <f aca="false">+AC775-AK775-AL775</f>
        <v>96832.6702957143</v>
      </c>
      <c r="AR775" s="74" t="n">
        <f aca="false">+AK775+AL775-AN775</f>
        <v>-5180.38904571428</v>
      </c>
      <c r="AS775" s="74" t="n">
        <f aca="false">+AN775</f>
        <v>42385.71875</v>
      </c>
      <c r="AT775" s="57" t="n">
        <f aca="false">+AQ775+IF(AR775&lt;0,-AR775,0)</f>
        <v>102013.059341429</v>
      </c>
      <c r="AX775" s="32" t="n">
        <f aca="false">+M775</f>
        <v>29482</v>
      </c>
      <c r="AY775" s="32" t="n">
        <f aca="false">+N775</f>
        <v>0</v>
      </c>
      <c r="AZ775" s="32" t="n">
        <f aca="false">+R775</f>
        <v>17125.75</v>
      </c>
      <c r="BA775" s="32" t="n">
        <f aca="false">+'load Info'!S775</f>
        <v>0</v>
      </c>
      <c r="BB775" s="32" t="n">
        <f aca="false">+X775</f>
        <v>2070</v>
      </c>
      <c r="BE775" s="57" t="n">
        <f aca="false">IF(AX775&lt;0,AX775,0)</f>
        <v>0</v>
      </c>
      <c r="BF775" s="57" t="n">
        <f aca="false">IF(AY775&lt;0,AY775,0)</f>
        <v>0</v>
      </c>
      <c r="BG775" s="57" t="n">
        <f aca="false">IF(AZ775&lt;0,AZ775,0)</f>
        <v>0</v>
      </c>
      <c r="BH775" s="57" t="n">
        <f aca="false">IF(BA775&lt;0,BA775,0)</f>
        <v>0</v>
      </c>
      <c r="BI775" s="57" t="n">
        <f aca="false">IF(BB775&lt;0,BB775,0)</f>
        <v>0</v>
      </c>
      <c r="BJ775" s="32" t="n">
        <f aca="false">SUM(BE775:BI775)</f>
        <v>0</v>
      </c>
    </row>
    <row r="776" customFormat="false" ht="15" hidden="false" customHeight="false" outlineLevel="0" collapsed="false">
      <c r="B776" s="65" t="n">
        <f aca="false">+MONTH(D776)</f>
        <v>2</v>
      </c>
      <c r="C776" s="65"/>
      <c r="D776" s="6" t="n">
        <v>36199</v>
      </c>
      <c r="E776" s="66" t="n">
        <v>21</v>
      </c>
      <c r="F776" s="66" t="n">
        <v>25</v>
      </c>
      <c r="G776" s="66" t="n">
        <v>33</v>
      </c>
      <c r="H776" s="66" t="n">
        <v>54</v>
      </c>
      <c r="I776" s="67" t="n">
        <f aca="false">AVERAGE(G776:H776)</f>
        <v>43.5</v>
      </c>
      <c r="J776" s="68" t="s">
        <v>72</v>
      </c>
      <c r="K776" s="7" t="n">
        <v>12400</v>
      </c>
      <c r="L776" s="69" t="n">
        <v>28618</v>
      </c>
      <c r="M776" s="69" t="n">
        <v>42172</v>
      </c>
      <c r="N776" s="69" t="n">
        <v>9000</v>
      </c>
      <c r="O776" s="70"/>
      <c r="P776" s="7" t="n">
        <v>7521</v>
      </c>
      <c r="Q776" s="69" t="n">
        <v>18160</v>
      </c>
      <c r="R776" s="70" t="n">
        <v>52244.3275</v>
      </c>
      <c r="S776" s="69" t="n">
        <v>0</v>
      </c>
      <c r="T776" s="69"/>
      <c r="U776" s="69" t="n">
        <v>-194.81331875</v>
      </c>
      <c r="V776" s="7" t="n">
        <v>0</v>
      </c>
      <c r="W776" s="69" t="n">
        <v>14400</v>
      </c>
      <c r="X776" s="69" t="n">
        <v>2070</v>
      </c>
      <c r="Y776" s="69" t="n">
        <v>6600</v>
      </c>
      <c r="Z776" s="70" t="n">
        <v>-231</v>
      </c>
      <c r="AA776" s="69" t="n">
        <v>0</v>
      </c>
      <c r="AB776" s="71" t="n">
        <f aca="false">SUM(K776:Z776)</f>
        <v>192759.51418125</v>
      </c>
      <c r="AC776" s="69" t="n">
        <v>193446</v>
      </c>
      <c r="AD776" s="69" t="n">
        <v>1</v>
      </c>
      <c r="AE776" s="69" t="n">
        <v>35266</v>
      </c>
      <c r="AF776" s="69" t="n">
        <v>12552</v>
      </c>
      <c r="AG776" s="69" t="n">
        <v>2710</v>
      </c>
      <c r="AH776" s="71" t="n">
        <f aca="false">SUM(AC776:AG776)</f>
        <v>243975</v>
      </c>
      <c r="AI776" s="72" t="n">
        <f aca="false">+AB776-L776-Q776</f>
        <v>145981.51418125</v>
      </c>
      <c r="AJ776" s="73" t="n">
        <f aca="false">L776+Q776</f>
        <v>46778</v>
      </c>
      <c r="AK776" s="74" t="n">
        <v>9995.3</v>
      </c>
      <c r="AL776" s="74" t="n">
        <v>26983.4900342857</v>
      </c>
      <c r="AM776" s="75" t="n">
        <v>4600.359375</v>
      </c>
      <c r="AN776" s="73" t="n">
        <f aca="false">+AJ776-AM776</f>
        <v>42177.640625</v>
      </c>
      <c r="AO776" s="32" t="n">
        <f aca="false">AC776-AJ776</f>
        <v>146668</v>
      </c>
      <c r="AP776" s="6" t="n">
        <v>36199</v>
      </c>
      <c r="AQ776" s="74" t="n">
        <f aca="false">+AC776-AK776-AL776</f>
        <v>156467.209965714</v>
      </c>
      <c r="AR776" s="74" t="n">
        <f aca="false">+AK776+AL776-AN776</f>
        <v>-5198.85059071428</v>
      </c>
      <c r="AS776" s="74" t="n">
        <f aca="false">+AN776</f>
        <v>42177.640625</v>
      </c>
      <c r="AT776" s="57" t="n">
        <f aca="false">+AQ776+IF(AR776&lt;0,-AR776,0)</f>
        <v>161666.060556429</v>
      </c>
      <c r="AX776" s="32" t="n">
        <f aca="false">+M776</f>
        <v>42172</v>
      </c>
      <c r="AY776" s="32" t="n">
        <f aca="false">+N776</f>
        <v>9000</v>
      </c>
      <c r="AZ776" s="32" t="n">
        <f aca="false">+R776</f>
        <v>52244.3275</v>
      </c>
      <c r="BA776" s="32" t="n">
        <f aca="false">+'load Info'!S776</f>
        <v>0</v>
      </c>
      <c r="BB776" s="32" t="n">
        <f aca="false">+X776</f>
        <v>2070</v>
      </c>
      <c r="BE776" s="57" t="n">
        <f aca="false">IF(AX776&lt;0,AX776,0)</f>
        <v>0</v>
      </c>
      <c r="BF776" s="57" t="n">
        <f aca="false">IF(AY776&lt;0,AY776,0)</f>
        <v>0</v>
      </c>
      <c r="BG776" s="57" t="n">
        <f aca="false">IF(AZ776&lt;0,AZ776,0)</f>
        <v>0</v>
      </c>
      <c r="BH776" s="57" t="n">
        <f aca="false">IF(BA776&lt;0,BA776,0)</f>
        <v>0</v>
      </c>
      <c r="BI776" s="57" t="n">
        <f aca="false">IF(BB776&lt;0,BB776,0)</f>
        <v>0</v>
      </c>
      <c r="BJ776" s="32" t="n">
        <f aca="false">SUM(BE776:BI776)</f>
        <v>0</v>
      </c>
    </row>
    <row r="777" customFormat="false" ht="15" hidden="false" customHeight="false" outlineLevel="0" collapsed="false">
      <c r="B777" s="65" t="n">
        <f aca="false">+MONTH(D777)</f>
        <v>2</v>
      </c>
      <c r="C777" s="65"/>
      <c r="D777" s="6" t="n">
        <v>36200</v>
      </c>
      <c r="E777" s="66" t="n">
        <v>19</v>
      </c>
      <c r="F777" s="66" t="n">
        <v>11</v>
      </c>
      <c r="G777" s="66" t="n">
        <v>30</v>
      </c>
      <c r="H777" s="66" t="n">
        <v>61</v>
      </c>
      <c r="I777" s="67" t="n">
        <f aca="false">AVERAGE(G777:H777)</f>
        <v>45.5</v>
      </c>
      <c r="J777" s="68" t="s">
        <v>72</v>
      </c>
      <c r="K777" s="7" t="n">
        <v>12400</v>
      </c>
      <c r="L777" s="69" t="n">
        <v>28578</v>
      </c>
      <c r="M777" s="69" t="n">
        <v>28394</v>
      </c>
      <c r="N777" s="69" t="n">
        <v>0</v>
      </c>
      <c r="O777" s="70"/>
      <c r="P777" s="7" t="n">
        <v>7521</v>
      </c>
      <c r="Q777" s="69" t="n">
        <v>17627</v>
      </c>
      <c r="R777" s="70" t="n">
        <v>16175.05</v>
      </c>
      <c r="S777" s="69" t="n">
        <v>0</v>
      </c>
      <c r="T777" s="69"/>
      <c r="U777" s="69" t="n">
        <v>-103.307625</v>
      </c>
      <c r="V777" s="7" t="n">
        <v>0</v>
      </c>
      <c r="W777" s="69" t="n">
        <v>14400</v>
      </c>
      <c r="X777" s="69" t="n">
        <v>0</v>
      </c>
      <c r="Y777" s="69" t="n">
        <v>0</v>
      </c>
      <c r="Z777" s="70" t="n">
        <v>-144</v>
      </c>
      <c r="AA777" s="69" t="n">
        <v>0</v>
      </c>
      <c r="AB777" s="71" t="n">
        <f aca="false">SUM(K777:Z777)</f>
        <v>124847.742375</v>
      </c>
      <c r="AC777" s="69" t="n">
        <v>127049</v>
      </c>
      <c r="AD777" s="69" t="n">
        <v>0</v>
      </c>
      <c r="AE777" s="69" t="n">
        <v>16390</v>
      </c>
      <c r="AF777" s="69" t="n">
        <v>9511</v>
      </c>
      <c r="AG777" s="69" t="n">
        <v>1465</v>
      </c>
      <c r="AH777" s="71" t="n">
        <f aca="false">SUM(AC777:AG777)</f>
        <v>154415</v>
      </c>
      <c r="AI777" s="72" t="n">
        <f aca="false">+AB777-L777-Q777</f>
        <v>78642.742375</v>
      </c>
      <c r="AJ777" s="73" t="n">
        <f aca="false">L777+Q777</f>
        <v>46205</v>
      </c>
      <c r="AK777" s="74" t="n">
        <v>7423</v>
      </c>
      <c r="AL777" s="74" t="n">
        <v>27887.0302742857</v>
      </c>
      <c r="AM777" s="75" t="n">
        <v>4600.359375</v>
      </c>
      <c r="AN777" s="73" t="n">
        <f aca="false">+AJ777-AM777</f>
        <v>41604.640625</v>
      </c>
      <c r="AO777" s="32" t="n">
        <f aca="false">AC777-AJ777</f>
        <v>80844</v>
      </c>
      <c r="AP777" s="6" t="n">
        <v>36200</v>
      </c>
      <c r="AQ777" s="74" t="n">
        <f aca="false">+AC777-AK777-AL777</f>
        <v>91738.9697257143</v>
      </c>
      <c r="AR777" s="74" t="n">
        <f aca="false">+AK777+AL777-AN777</f>
        <v>-6294.61035071428</v>
      </c>
      <c r="AS777" s="74" t="n">
        <f aca="false">+AN777</f>
        <v>41604.640625</v>
      </c>
      <c r="AT777" s="57" t="n">
        <f aca="false">+AQ777+IF(AR777&lt;0,-AR777,0)</f>
        <v>98033.5800764286</v>
      </c>
      <c r="AX777" s="32" t="n">
        <f aca="false">+M777</f>
        <v>28394</v>
      </c>
      <c r="AY777" s="32" t="n">
        <f aca="false">+N777</f>
        <v>0</v>
      </c>
      <c r="AZ777" s="32" t="n">
        <f aca="false">+R777</f>
        <v>16175.05</v>
      </c>
      <c r="BA777" s="32" t="n">
        <f aca="false">+'load Info'!S777</f>
        <v>0</v>
      </c>
      <c r="BB777" s="32" t="n">
        <f aca="false">+X777</f>
        <v>0</v>
      </c>
      <c r="BE777" s="57" t="n">
        <f aca="false">IF(AX777&lt;0,AX777,0)</f>
        <v>0</v>
      </c>
      <c r="BF777" s="57" t="n">
        <f aca="false">IF(AY777&lt;0,AY777,0)</f>
        <v>0</v>
      </c>
      <c r="BG777" s="57" t="n">
        <f aca="false">IF(AZ777&lt;0,AZ777,0)</f>
        <v>0</v>
      </c>
      <c r="BH777" s="57" t="n">
        <f aca="false">IF(BA777&lt;0,BA777,0)</f>
        <v>0</v>
      </c>
      <c r="BI777" s="57" t="n">
        <f aca="false">IF(BB777&lt;0,BB777,0)</f>
        <v>0</v>
      </c>
      <c r="BJ777" s="32" t="n">
        <f aca="false">SUM(BE777:BI777)</f>
        <v>0</v>
      </c>
    </row>
    <row r="778" customFormat="false" ht="15" hidden="false" customHeight="false" outlineLevel="0" collapsed="false">
      <c r="B778" s="65" t="n">
        <f aca="false">+MONTH(D778)</f>
        <v>2</v>
      </c>
      <c r="C778" s="65"/>
      <c r="D778" s="6" t="n">
        <v>36201</v>
      </c>
      <c r="E778" s="66" t="n">
        <v>18</v>
      </c>
      <c r="F778" s="66" t="n">
        <v>20</v>
      </c>
      <c r="G778" s="66" t="n">
        <v>36</v>
      </c>
      <c r="H778" s="66" t="n">
        <v>57</v>
      </c>
      <c r="I778" s="67" t="n">
        <f aca="false">AVERAGE(G778:H778)</f>
        <v>46.5</v>
      </c>
      <c r="J778" s="68" t="s">
        <v>72</v>
      </c>
      <c r="K778" s="7" t="n">
        <v>12400</v>
      </c>
      <c r="L778" s="69" t="n">
        <v>35985</v>
      </c>
      <c r="M778" s="69" t="n">
        <v>38500</v>
      </c>
      <c r="N778" s="69" t="n">
        <v>0</v>
      </c>
      <c r="O778" s="70"/>
      <c r="P778" s="7" t="n">
        <v>7521</v>
      </c>
      <c r="Q778" s="69" t="n">
        <v>12167</v>
      </c>
      <c r="R778" s="70" t="n">
        <v>34114.17</v>
      </c>
      <c r="S778" s="69" t="n">
        <v>0</v>
      </c>
      <c r="T778" s="69"/>
      <c r="U778" s="69" t="n">
        <v>-134.505425</v>
      </c>
      <c r="V778" s="7" t="n">
        <v>0</v>
      </c>
      <c r="W778" s="69" t="n">
        <v>14400</v>
      </c>
      <c r="X778" s="69" t="n">
        <v>0</v>
      </c>
      <c r="Y778" s="69" t="n">
        <v>0</v>
      </c>
      <c r="Z778" s="70" t="n">
        <v>-144</v>
      </c>
      <c r="AA778" s="69" t="n">
        <v>0</v>
      </c>
      <c r="AB778" s="71" t="n">
        <f aca="false">SUM(K778:Z778)</f>
        <v>154808.664575</v>
      </c>
      <c r="AC778" s="69" t="n">
        <v>152189</v>
      </c>
      <c r="AD778" s="69" t="n">
        <v>0</v>
      </c>
      <c r="AE778" s="69" t="n">
        <v>16953</v>
      </c>
      <c r="AF778" s="69" t="n">
        <v>9983</v>
      </c>
      <c r="AG778" s="69" t="n">
        <v>1838</v>
      </c>
      <c r="AH778" s="71" t="n">
        <f aca="false">SUM(AC778:AG778)</f>
        <v>180963</v>
      </c>
      <c r="AI778" s="72" t="n">
        <f aca="false">+AB778-L778-Q778</f>
        <v>106656.664575</v>
      </c>
      <c r="AJ778" s="73" t="n">
        <f aca="false">L778+Q778</f>
        <v>48152</v>
      </c>
      <c r="AK778" s="74" t="n">
        <v>8480</v>
      </c>
      <c r="AL778" s="74" t="n">
        <v>25512.9391342857</v>
      </c>
      <c r="AM778" s="75" t="n">
        <v>2727.65625</v>
      </c>
      <c r="AN778" s="73" t="n">
        <f aca="false">+AJ778-AM778</f>
        <v>45424.34375</v>
      </c>
      <c r="AO778" s="32" t="n">
        <f aca="false">AC778-AJ778</f>
        <v>104037</v>
      </c>
      <c r="AP778" s="6" t="n">
        <v>36201</v>
      </c>
      <c r="AQ778" s="74" t="n">
        <f aca="false">+AC778-AK778-AL778</f>
        <v>118196.060865714</v>
      </c>
      <c r="AR778" s="74" t="n">
        <f aca="false">+AK778+AL778-AN778</f>
        <v>-11431.4046157143</v>
      </c>
      <c r="AS778" s="74" t="n">
        <f aca="false">+AN778</f>
        <v>45424.34375</v>
      </c>
      <c r="AT778" s="57" t="n">
        <f aca="false">+AQ778+IF(AR778&lt;0,-AR778,0)</f>
        <v>129627.465481429</v>
      </c>
      <c r="AX778" s="32" t="n">
        <f aca="false">+M778</f>
        <v>38500</v>
      </c>
      <c r="AY778" s="32" t="n">
        <f aca="false">+N778</f>
        <v>0</v>
      </c>
      <c r="AZ778" s="32" t="n">
        <f aca="false">+R778</f>
        <v>34114.17</v>
      </c>
      <c r="BA778" s="32" t="n">
        <f aca="false">+'load Info'!S778</f>
        <v>0</v>
      </c>
      <c r="BB778" s="32" t="n">
        <f aca="false">+X778</f>
        <v>0</v>
      </c>
      <c r="BE778" s="57" t="n">
        <f aca="false">IF(AX778&lt;0,AX778,0)</f>
        <v>0</v>
      </c>
      <c r="BF778" s="57" t="n">
        <f aca="false">IF(AY778&lt;0,AY778,0)</f>
        <v>0</v>
      </c>
      <c r="BG778" s="57" t="n">
        <f aca="false">IF(AZ778&lt;0,AZ778,0)</f>
        <v>0</v>
      </c>
      <c r="BH778" s="57" t="n">
        <f aca="false">IF(BA778&lt;0,BA778,0)</f>
        <v>0</v>
      </c>
      <c r="BI778" s="57" t="n">
        <f aca="false">IF(BB778&lt;0,BB778,0)</f>
        <v>0</v>
      </c>
      <c r="BJ778" s="32" t="n">
        <f aca="false">SUM(BE778:BI778)</f>
        <v>0</v>
      </c>
    </row>
    <row r="779" customFormat="false" ht="15" hidden="false" customHeight="false" outlineLevel="0" collapsed="false">
      <c r="B779" s="65" t="n">
        <f aca="false">+MONTH(D779)</f>
        <v>2</v>
      </c>
      <c r="C779" s="65"/>
      <c r="D779" s="6" t="n">
        <v>36202</v>
      </c>
      <c r="E779" s="66" t="n">
        <v>17</v>
      </c>
      <c r="F779" s="66" t="n">
        <v>7</v>
      </c>
      <c r="G779" s="66" t="n">
        <v>32</v>
      </c>
      <c r="H779" s="66" t="n">
        <v>64</v>
      </c>
      <c r="I779" s="67" t="n">
        <f aca="false">AVERAGE(G779:H779)</f>
        <v>48</v>
      </c>
      <c r="J779" s="68" t="s">
        <v>72</v>
      </c>
      <c r="K779" s="7" t="n">
        <v>12400</v>
      </c>
      <c r="L779" s="69" t="n">
        <v>34107</v>
      </c>
      <c r="M779" s="69" t="n">
        <v>21811</v>
      </c>
      <c r="N779" s="69" t="n">
        <v>0</v>
      </c>
      <c r="O779" s="70"/>
      <c r="P779" s="7" t="n">
        <v>7521</v>
      </c>
      <c r="Q779" s="69" t="n">
        <v>12167</v>
      </c>
      <c r="R779" s="70" t="n">
        <v>7806.565</v>
      </c>
      <c r="S779" s="69" t="n">
        <v>0</v>
      </c>
      <c r="T779" s="69"/>
      <c r="U779" s="69" t="n">
        <v>-68.7364125</v>
      </c>
      <c r="V779" s="7" t="n">
        <v>0</v>
      </c>
      <c r="W779" s="69" t="n">
        <v>14400</v>
      </c>
      <c r="X779" s="69" t="n">
        <v>0</v>
      </c>
      <c r="Y779" s="69" t="n">
        <v>0</v>
      </c>
      <c r="Z779" s="70" t="n">
        <v>-144</v>
      </c>
      <c r="AA779" s="69" t="n">
        <v>0</v>
      </c>
      <c r="AB779" s="71" t="n">
        <f aca="false">SUM(K779:Z779)</f>
        <v>109999.8285875</v>
      </c>
      <c r="AC779" s="69" t="n">
        <v>106017</v>
      </c>
      <c r="AD779" s="69" t="n">
        <v>0</v>
      </c>
      <c r="AE779" s="69" t="n">
        <v>17616</v>
      </c>
      <c r="AF779" s="69" t="n">
        <v>7163</v>
      </c>
      <c r="AG779" s="69" t="n">
        <v>912</v>
      </c>
      <c r="AH779" s="71" t="n">
        <f aca="false">SUM(AC779:AG779)</f>
        <v>131708</v>
      </c>
      <c r="AI779" s="72" t="n">
        <f aca="false">+AB779-L779-Q779</f>
        <v>63725.8285875</v>
      </c>
      <c r="AJ779" s="73" t="n">
        <f aca="false">L779+Q779</f>
        <v>46274</v>
      </c>
      <c r="AK779" s="74" t="n">
        <v>7129.6</v>
      </c>
      <c r="AL779" s="74" t="n">
        <v>31865.8769842857</v>
      </c>
      <c r="AM779" s="75" t="n">
        <v>1479.1875</v>
      </c>
      <c r="AN779" s="73" t="n">
        <f aca="false">+AJ779-AM779</f>
        <v>44794.8125</v>
      </c>
      <c r="AO779" s="32" t="n">
        <f aca="false">AC779-AJ779</f>
        <v>59743</v>
      </c>
      <c r="AP779" s="6" t="n">
        <v>36202</v>
      </c>
      <c r="AQ779" s="74" t="n">
        <f aca="false">+AC779-AK779-AL779</f>
        <v>67021.5230157143</v>
      </c>
      <c r="AR779" s="74" t="n">
        <f aca="false">+AK779+AL779-AN779</f>
        <v>-5799.33551571429</v>
      </c>
      <c r="AS779" s="74" t="n">
        <f aca="false">+AN779</f>
        <v>44794.8125</v>
      </c>
      <c r="AT779" s="57" t="n">
        <f aca="false">+AQ779+IF(AR779&lt;0,-AR779,0)</f>
        <v>72820.8585314286</v>
      </c>
      <c r="AX779" s="32" t="n">
        <f aca="false">+M779</f>
        <v>21811</v>
      </c>
      <c r="AY779" s="32" t="n">
        <f aca="false">+N779</f>
        <v>0</v>
      </c>
      <c r="AZ779" s="32" t="n">
        <f aca="false">+R779</f>
        <v>7806.565</v>
      </c>
      <c r="BA779" s="32" t="n">
        <f aca="false">+'load Info'!S779</f>
        <v>0</v>
      </c>
      <c r="BB779" s="32" t="n">
        <f aca="false">+X779</f>
        <v>0</v>
      </c>
      <c r="BE779" s="57" t="n">
        <f aca="false">IF(AX779&lt;0,AX779,0)</f>
        <v>0</v>
      </c>
      <c r="BF779" s="57" t="n">
        <f aca="false">IF(AY779&lt;0,AY779,0)</f>
        <v>0</v>
      </c>
      <c r="BG779" s="57" t="n">
        <f aca="false">IF(AZ779&lt;0,AZ779,0)</f>
        <v>0</v>
      </c>
      <c r="BH779" s="57" t="n">
        <f aca="false">IF(BA779&lt;0,BA779,0)</f>
        <v>0</v>
      </c>
      <c r="BI779" s="57" t="n">
        <f aca="false">IF(BB779&lt;0,BB779,0)</f>
        <v>0</v>
      </c>
      <c r="BJ779" s="32" t="n">
        <f aca="false">SUM(BE779:BI779)</f>
        <v>0</v>
      </c>
    </row>
    <row r="780" customFormat="false" ht="15" hidden="false" customHeight="false" outlineLevel="0" collapsed="false">
      <c r="B780" s="65" t="n">
        <f aca="false">+MONTH(D780)</f>
        <v>2</v>
      </c>
      <c r="C780" s="65"/>
      <c r="D780" s="6" t="n">
        <v>36203</v>
      </c>
      <c r="E780" s="66" t="n">
        <v>8</v>
      </c>
      <c r="F780" s="66" t="n">
        <v>18</v>
      </c>
      <c r="G780" s="66" t="n">
        <v>42</v>
      </c>
      <c r="H780" s="66" t="n">
        <v>72</v>
      </c>
      <c r="I780" s="67" t="n">
        <f aca="false">AVERAGE(G780:H780)</f>
        <v>57</v>
      </c>
      <c r="J780" s="68" t="s">
        <v>72</v>
      </c>
      <c r="K780" s="7" t="n">
        <v>12400</v>
      </c>
      <c r="L780" s="69" t="n">
        <v>33374</v>
      </c>
      <c r="M780" s="69" t="n">
        <v>28901</v>
      </c>
      <c r="N780" s="69" t="n">
        <v>0</v>
      </c>
      <c r="O780" s="70"/>
      <c r="P780" s="7" t="n">
        <v>7521</v>
      </c>
      <c r="Q780" s="69" t="n">
        <v>12167</v>
      </c>
      <c r="R780" s="70" t="n">
        <v>24205.46</v>
      </c>
      <c r="S780" s="69" t="n">
        <v>0</v>
      </c>
      <c r="T780" s="69"/>
      <c r="U780" s="69" t="n">
        <v>-109.73365</v>
      </c>
      <c r="V780" s="7" t="n">
        <v>0</v>
      </c>
      <c r="W780" s="69" t="n">
        <v>14400</v>
      </c>
      <c r="X780" s="69" t="n">
        <v>0</v>
      </c>
      <c r="Y780" s="69" t="n">
        <v>0</v>
      </c>
      <c r="Z780" s="70" t="n">
        <v>-144</v>
      </c>
      <c r="AA780" s="69" t="n">
        <v>0</v>
      </c>
      <c r="AB780" s="71" t="n">
        <f aca="false">SUM(K780:Z780)</f>
        <v>132714.72635</v>
      </c>
      <c r="AC780" s="69" t="n">
        <v>122330</v>
      </c>
      <c r="AD780" s="69" t="n">
        <v>2</v>
      </c>
      <c r="AE780" s="69" t="n">
        <v>25526</v>
      </c>
      <c r="AF780" s="69" t="n">
        <v>9121</v>
      </c>
      <c r="AG780" s="69" t="n">
        <v>1975</v>
      </c>
      <c r="AH780" s="71" t="n">
        <f aca="false">SUM(AC780:AG780)</f>
        <v>158954</v>
      </c>
      <c r="AI780" s="72" t="n">
        <f aca="false">+AB780-L780-Q780</f>
        <v>87173.72635</v>
      </c>
      <c r="AJ780" s="73" t="n">
        <f aca="false">L780+Q780</f>
        <v>45541</v>
      </c>
      <c r="AK780" s="74" t="n">
        <v>7340.7</v>
      </c>
      <c r="AL780" s="74" t="n">
        <v>28323.6543742857</v>
      </c>
      <c r="AM780" s="75" t="n">
        <v>2727.65625</v>
      </c>
      <c r="AN780" s="73" t="n">
        <f aca="false">+AJ780-AM780</f>
        <v>42813.34375</v>
      </c>
      <c r="AO780" s="32" t="n">
        <f aca="false">AC780-AJ780</f>
        <v>76789</v>
      </c>
      <c r="AP780" s="6" t="n">
        <v>36203</v>
      </c>
      <c r="AQ780" s="74" t="n">
        <f aca="false">+AC780-AK780-AL780</f>
        <v>86665.6456257143</v>
      </c>
      <c r="AR780" s="74" t="n">
        <f aca="false">+AK780+AL780-AN780</f>
        <v>-7148.98937571429</v>
      </c>
      <c r="AS780" s="74" t="n">
        <f aca="false">+AN780</f>
        <v>42813.34375</v>
      </c>
      <c r="AT780" s="57" t="n">
        <f aca="false">+AQ780+IF(AR780&lt;0,-AR780,0)</f>
        <v>93814.6350014286</v>
      </c>
      <c r="AX780" s="32" t="n">
        <f aca="false">+M780</f>
        <v>28901</v>
      </c>
      <c r="AY780" s="32" t="n">
        <f aca="false">+N780</f>
        <v>0</v>
      </c>
      <c r="AZ780" s="32" t="n">
        <f aca="false">+R780</f>
        <v>24205.46</v>
      </c>
      <c r="BA780" s="32" t="n">
        <f aca="false">+'load Info'!S780</f>
        <v>0</v>
      </c>
      <c r="BB780" s="32" t="n">
        <f aca="false">+X780</f>
        <v>0</v>
      </c>
      <c r="BE780" s="57" t="n">
        <f aca="false">IF(AX780&lt;0,AX780,0)</f>
        <v>0</v>
      </c>
      <c r="BF780" s="57" t="n">
        <f aca="false">IF(AY780&lt;0,AY780,0)</f>
        <v>0</v>
      </c>
      <c r="BG780" s="57" t="n">
        <f aca="false">IF(AZ780&lt;0,AZ780,0)</f>
        <v>0</v>
      </c>
      <c r="BH780" s="57" t="n">
        <f aca="false">IF(BA780&lt;0,BA780,0)</f>
        <v>0</v>
      </c>
      <c r="BI780" s="57" t="n">
        <f aca="false">IF(BB780&lt;0,BB780,0)</f>
        <v>0</v>
      </c>
      <c r="BJ780" s="32" t="n">
        <f aca="false">SUM(BE780:BI780)</f>
        <v>0</v>
      </c>
    </row>
    <row r="781" customFormat="false" ht="15" hidden="false" customHeight="false" outlineLevel="0" collapsed="false">
      <c r="B781" s="65" t="n">
        <f aca="false">+MONTH(D781)</f>
        <v>2</v>
      </c>
      <c r="C781" s="65"/>
      <c r="D781" s="6" t="n">
        <v>36204</v>
      </c>
      <c r="E781" s="66" t="n">
        <v>25</v>
      </c>
      <c r="F781" s="66" t="n">
        <v>28</v>
      </c>
      <c r="G781" s="66" t="n">
        <v>31</v>
      </c>
      <c r="H781" s="66" t="n">
        <v>48</v>
      </c>
      <c r="I781" s="67" t="n">
        <f aca="false">AVERAGE(G781:H781)</f>
        <v>39.5</v>
      </c>
      <c r="J781" s="68" t="s">
        <v>72</v>
      </c>
      <c r="K781" s="7" t="n">
        <v>42399</v>
      </c>
      <c r="L781" s="69" t="n">
        <v>6530</v>
      </c>
      <c r="M781" s="69" t="n">
        <v>40567</v>
      </c>
      <c r="N781" s="69" t="n">
        <v>0</v>
      </c>
      <c r="O781" s="70"/>
      <c r="P781" s="7" t="n">
        <v>7521</v>
      </c>
      <c r="Q781" s="69" t="n">
        <v>36567</v>
      </c>
      <c r="R781" s="70" t="n">
        <v>42244.2925</v>
      </c>
      <c r="S781" s="69" t="n">
        <v>0</v>
      </c>
      <c r="T781" s="69"/>
      <c r="U781" s="69" t="n">
        <v>-215.83073125</v>
      </c>
      <c r="V781" s="7" t="n">
        <v>15930</v>
      </c>
      <c r="W781" s="69" t="n">
        <v>14400</v>
      </c>
      <c r="X781" s="69" t="n">
        <v>2070</v>
      </c>
      <c r="Y781" s="69" t="n">
        <v>5600</v>
      </c>
      <c r="Z781" s="70" t="n">
        <v>-380</v>
      </c>
      <c r="AA781" s="69" t="n">
        <v>0</v>
      </c>
      <c r="AB781" s="71" t="n">
        <f aca="false">SUM(K781:Z781)</f>
        <v>213232.46176875</v>
      </c>
      <c r="AC781" s="69" t="n">
        <v>214426</v>
      </c>
      <c r="AD781" s="69" t="n">
        <v>1</v>
      </c>
      <c r="AE781" s="69" t="n">
        <v>29661</v>
      </c>
      <c r="AF781" s="69" t="n">
        <v>14914</v>
      </c>
      <c r="AG781" s="69" t="n">
        <v>7537</v>
      </c>
      <c r="AH781" s="71" t="n">
        <f aca="false">SUM(AC781:AG781)</f>
        <v>266539</v>
      </c>
      <c r="AI781" s="72" t="n">
        <f aca="false">+AB781-L781-Q781</f>
        <v>170135.46176875</v>
      </c>
      <c r="AJ781" s="73" t="n">
        <f aca="false">L781+Q781</f>
        <v>43097</v>
      </c>
      <c r="AK781" s="74" t="n">
        <v>8752.1</v>
      </c>
      <c r="AL781" s="74" t="n">
        <v>29639.1962142857</v>
      </c>
      <c r="AM781" s="75" t="n">
        <v>6889.21875</v>
      </c>
      <c r="AN781" s="73" t="n">
        <f aca="false">+AJ781-AM781</f>
        <v>36207.78125</v>
      </c>
      <c r="AO781" s="32" t="n">
        <f aca="false">AC781-AJ781</f>
        <v>171329</v>
      </c>
      <c r="AP781" s="6" t="n">
        <v>36204</v>
      </c>
      <c r="AQ781" s="74" t="n">
        <f aca="false">+AC781-AK781-AL781</f>
        <v>176034.703785714</v>
      </c>
      <c r="AR781" s="74" t="n">
        <f aca="false">+AK781+AL781-AN781</f>
        <v>2183.51496428571</v>
      </c>
      <c r="AS781" s="74" t="n">
        <f aca="false">+AN781</f>
        <v>36207.78125</v>
      </c>
      <c r="AT781" s="57" t="n">
        <f aca="false">+AQ781+IF(AR781&lt;0,-AR781,0)</f>
        <v>176034.703785714</v>
      </c>
      <c r="AX781" s="32" t="n">
        <f aca="false">+M781</f>
        <v>40567</v>
      </c>
      <c r="AY781" s="32" t="n">
        <f aca="false">+N781</f>
        <v>0</v>
      </c>
      <c r="AZ781" s="32" t="n">
        <f aca="false">+R781</f>
        <v>42244.2925</v>
      </c>
      <c r="BA781" s="32" t="n">
        <f aca="false">+'load Info'!S781</f>
        <v>0</v>
      </c>
      <c r="BB781" s="32" t="n">
        <f aca="false">+X781</f>
        <v>2070</v>
      </c>
      <c r="BE781" s="57" t="n">
        <f aca="false">IF(AX781&lt;0,AX781,0)</f>
        <v>0</v>
      </c>
      <c r="BF781" s="57" t="n">
        <f aca="false">IF(AY781&lt;0,AY781,0)</f>
        <v>0</v>
      </c>
      <c r="BG781" s="57" t="n">
        <f aca="false">IF(AZ781&lt;0,AZ781,0)</f>
        <v>0</v>
      </c>
      <c r="BH781" s="57" t="n">
        <f aca="false">IF(BA781&lt;0,BA781,0)</f>
        <v>0</v>
      </c>
      <c r="BI781" s="57" t="n">
        <f aca="false">IF(BB781&lt;0,BB781,0)</f>
        <v>0</v>
      </c>
      <c r="BJ781" s="32" t="n">
        <f aca="false">SUM(BE781:BI781)</f>
        <v>0</v>
      </c>
    </row>
    <row r="782" customFormat="false" ht="15" hidden="false" customHeight="false" outlineLevel="0" collapsed="false">
      <c r="B782" s="65" t="n">
        <f aca="false">+MONTH(D782)</f>
        <v>2</v>
      </c>
      <c r="C782" s="65"/>
      <c r="D782" s="6" t="n">
        <v>36205</v>
      </c>
      <c r="E782" s="66" t="n">
        <v>29</v>
      </c>
      <c r="F782" s="66" t="n">
        <v>29</v>
      </c>
      <c r="G782" s="66" t="n">
        <v>30</v>
      </c>
      <c r="H782" s="66" t="n">
        <v>42</v>
      </c>
      <c r="I782" s="67" t="n">
        <f aca="false">AVERAGE(G782:H782)</f>
        <v>36</v>
      </c>
      <c r="J782" s="68" t="s">
        <v>72</v>
      </c>
      <c r="K782" s="7" t="n">
        <v>42399</v>
      </c>
      <c r="L782" s="69" t="n">
        <v>6530</v>
      </c>
      <c r="M782" s="69" t="n">
        <v>40631</v>
      </c>
      <c r="N782" s="69" t="n">
        <v>5600</v>
      </c>
      <c r="O782" s="70"/>
      <c r="P782" s="7" t="n">
        <v>7521</v>
      </c>
      <c r="Q782" s="69" t="n">
        <v>36567</v>
      </c>
      <c r="R782" s="70" t="n">
        <v>50993.11</v>
      </c>
      <c r="S782" s="69" t="n">
        <v>0</v>
      </c>
      <c r="T782" s="69"/>
      <c r="U782" s="69" t="n">
        <v>-237.702775</v>
      </c>
      <c r="V782" s="7" t="n">
        <v>15930</v>
      </c>
      <c r="W782" s="69" t="n">
        <v>14400</v>
      </c>
      <c r="X782" s="69" t="n">
        <v>2070</v>
      </c>
      <c r="Y782" s="69" t="n">
        <v>5600</v>
      </c>
      <c r="Z782" s="70" t="n">
        <v>-380</v>
      </c>
      <c r="AA782" s="69" t="n">
        <v>745</v>
      </c>
      <c r="AB782" s="71" t="n">
        <f aca="false">SUM(K782:Z782)</f>
        <v>227623.407225</v>
      </c>
      <c r="AC782" s="69" t="n">
        <v>228606</v>
      </c>
      <c r="AD782" s="69" t="n">
        <v>11022</v>
      </c>
      <c r="AE782" s="69" t="n">
        <v>35123</v>
      </c>
      <c r="AF782" s="69" t="n">
        <v>14617</v>
      </c>
      <c r="AG782" s="69" t="n">
        <v>5122</v>
      </c>
      <c r="AH782" s="71" t="n">
        <f aca="false">SUM(AC782:AG782)</f>
        <v>294490</v>
      </c>
      <c r="AI782" s="72" t="n">
        <f aca="false">+AB782-L782-Q782</f>
        <v>184526.407225</v>
      </c>
      <c r="AJ782" s="73" t="n">
        <f aca="false">L782+Q782</f>
        <v>43097</v>
      </c>
      <c r="AK782" s="74" t="n">
        <v>9344.8</v>
      </c>
      <c r="AL782" s="74" t="n">
        <v>30254.7588742857</v>
      </c>
      <c r="AM782" s="75" t="n">
        <v>6889.21875</v>
      </c>
      <c r="AN782" s="73" t="n">
        <f aca="false">+AJ782-AM782</f>
        <v>36207.78125</v>
      </c>
      <c r="AO782" s="32" t="n">
        <f aca="false">AC782-AJ782</f>
        <v>185509</v>
      </c>
      <c r="AP782" s="6" t="n">
        <v>36205</v>
      </c>
      <c r="AQ782" s="74" t="n">
        <f aca="false">+AC782-AK782-AL782</f>
        <v>189006.441125714</v>
      </c>
      <c r="AR782" s="74" t="n">
        <f aca="false">+AK782+AL782-AN782</f>
        <v>3391.77762428571</v>
      </c>
      <c r="AS782" s="74" t="n">
        <f aca="false">+AN782</f>
        <v>36207.78125</v>
      </c>
      <c r="AT782" s="57" t="n">
        <f aca="false">+AQ782+IF(AR782&lt;0,-AR782,0)</f>
        <v>189006.441125714</v>
      </c>
      <c r="AX782" s="32" t="n">
        <f aca="false">+M782</f>
        <v>40631</v>
      </c>
      <c r="AY782" s="32" t="n">
        <f aca="false">+N782</f>
        <v>5600</v>
      </c>
      <c r="AZ782" s="32" t="n">
        <f aca="false">+R782</f>
        <v>50993.11</v>
      </c>
      <c r="BA782" s="32" t="n">
        <f aca="false">+'load Info'!S782</f>
        <v>0</v>
      </c>
      <c r="BB782" s="32" t="n">
        <f aca="false">+X782</f>
        <v>2070</v>
      </c>
      <c r="BE782" s="57" t="n">
        <f aca="false">IF(AX782&lt;0,AX782,0)</f>
        <v>0</v>
      </c>
      <c r="BF782" s="57" t="n">
        <f aca="false">IF(AY782&lt;0,AY782,0)</f>
        <v>0</v>
      </c>
      <c r="BG782" s="57" t="n">
        <f aca="false">IF(AZ782&lt;0,AZ782,0)</f>
        <v>0</v>
      </c>
      <c r="BH782" s="57" t="n">
        <f aca="false">IF(BA782&lt;0,BA782,0)</f>
        <v>0</v>
      </c>
      <c r="BI782" s="57" t="n">
        <f aca="false">IF(BB782&lt;0,BB782,0)</f>
        <v>0</v>
      </c>
      <c r="BJ782" s="32" t="n">
        <f aca="false">SUM(BE782:BI782)</f>
        <v>0</v>
      </c>
    </row>
    <row r="783" customFormat="false" ht="15" hidden="false" customHeight="false" outlineLevel="0" collapsed="false">
      <c r="B783" s="65" t="n">
        <f aca="false">+MONTH(D783)</f>
        <v>2</v>
      </c>
      <c r="C783" s="65"/>
      <c r="D783" s="6" t="n">
        <v>36206</v>
      </c>
      <c r="E783" s="66" t="n">
        <v>25</v>
      </c>
      <c r="F783" s="66" t="n">
        <v>24</v>
      </c>
      <c r="G783" s="66" t="n">
        <v>27</v>
      </c>
      <c r="H783" s="66" t="n">
        <v>52</v>
      </c>
      <c r="I783" s="67" t="n">
        <f aca="false">AVERAGE(G783:H783)</f>
        <v>39.5</v>
      </c>
      <c r="J783" s="68" t="s">
        <v>72</v>
      </c>
      <c r="K783" s="7" t="n">
        <v>27695</v>
      </c>
      <c r="L783" s="69" t="n">
        <v>6530</v>
      </c>
      <c r="M783" s="69" t="n">
        <v>35929</v>
      </c>
      <c r="N783" s="69" t="n">
        <v>0</v>
      </c>
      <c r="O783" s="70"/>
      <c r="P783" s="7" t="n">
        <v>7521</v>
      </c>
      <c r="Q783" s="69" t="n">
        <v>36567</v>
      </c>
      <c r="R783" s="70" t="n">
        <v>20081.0225</v>
      </c>
      <c r="S783" s="69" t="n">
        <v>0</v>
      </c>
      <c r="T783" s="69"/>
      <c r="U783" s="69" t="n">
        <v>-160.42255625</v>
      </c>
      <c r="V783" s="7" t="n">
        <v>15930</v>
      </c>
      <c r="W783" s="69" t="n">
        <v>14400</v>
      </c>
      <c r="X783" s="69" t="n">
        <v>2070</v>
      </c>
      <c r="Y783" s="69" t="n">
        <v>5600</v>
      </c>
      <c r="Z783" s="70" t="n">
        <v>-380</v>
      </c>
      <c r="AA783" s="69" t="n">
        <v>71</v>
      </c>
      <c r="AB783" s="71" t="n">
        <f aca="false">SUM(K783:Z783)</f>
        <v>171782.59994375</v>
      </c>
      <c r="AC783" s="69" t="n">
        <v>182916</v>
      </c>
      <c r="AD783" s="69" t="n">
        <v>0</v>
      </c>
      <c r="AE783" s="69" t="n">
        <v>26773</v>
      </c>
      <c r="AF783" s="69" t="n">
        <v>12247</v>
      </c>
      <c r="AG783" s="69" t="n">
        <v>5293</v>
      </c>
      <c r="AH783" s="71" t="n">
        <f aca="false">SUM(AC783:AG783)</f>
        <v>227229</v>
      </c>
      <c r="AI783" s="72" t="n">
        <f aca="false">+AB783-L783-Q783</f>
        <v>128685.59994375</v>
      </c>
      <c r="AJ783" s="73" t="n">
        <f aca="false">L783+Q783</f>
        <v>43097</v>
      </c>
      <c r="AK783" s="74" t="n">
        <v>9579.8</v>
      </c>
      <c r="AL783" s="74" t="n">
        <v>31887.5317342857</v>
      </c>
      <c r="AM783" s="75" t="n">
        <v>5016.515625</v>
      </c>
      <c r="AN783" s="73" t="n">
        <f aca="false">+AJ783-AM783</f>
        <v>38080.484375</v>
      </c>
      <c r="AO783" s="32" t="n">
        <f aca="false">AC783-AJ783</f>
        <v>139819</v>
      </c>
      <c r="AP783" s="6" t="n">
        <v>36206</v>
      </c>
      <c r="AQ783" s="74" t="n">
        <f aca="false">+AC783-AK783-AL783</f>
        <v>141448.668265714</v>
      </c>
      <c r="AR783" s="74" t="n">
        <f aca="false">+AK783+AL783-AN783</f>
        <v>3386.84735928572</v>
      </c>
      <c r="AS783" s="74" t="n">
        <f aca="false">+AN783</f>
        <v>38080.484375</v>
      </c>
      <c r="AT783" s="57" t="n">
        <f aca="false">+AQ783+IF(AR783&lt;0,-AR783,0)</f>
        <v>141448.668265714</v>
      </c>
      <c r="AX783" s="32" t="n">
        <f aca="false">+M783</f>
        <v>35929</v>
      </c>
      <c r="AY783" s="32" t="n">
        <f aca="false">+N783</f>
        <v>0</v>
      </c>
      <c r="AZ783" s="32" t="n">
        <f aca="false">+R783</f>
        <v>20081.0225</v>
      </c>
      <c r="BA783" s="32" t="n">
        <f aca="false">+'load Info'!S783</f>
        <v>0</v>
      </c>
      <c r="BB783" s="32" t="n">
        <f aca="false">+X783</f>
        <v>2070</v>
      </c>
      <c r="BE783" s="57" t="n">
        <f aca="false">IF(AX783&lt;0,AX783,0)</f>
        <v>0</v>
      </c>
      <c r="BF783" s="57" t="n">
        <f aca="false">IF(AY783&lt;0,AY783,0)</f>
        <v>0</v>
      </c>
      <c r="BG783" s="57" t="n">
        <f aca="false">IF(AZ783&lt;0,AZ783,0)</f>
        <v>0</v>
      </c>
      <c r="BH783" s="57" t="n">
        <f aca="false">IF(BA783&lt;0,BA783,0)</f>
        <v>0</v>
      </c>
      <c r="BI783" s="57" t="n">
        <f aca="false">IF(BB783&lt;0,BB783,0)</f>
        <v>0</v>
      </c>
      <c r="BJ783" s="32" t="n">
        <f aca="false">SUM(BE783:BI783)</f>
        <v>0</v>
      </c>
    </row>
    <row r="784" customFormat="false" ht="15" hidden="false" customHeight="false" outlineLevel="0" collapsed="false">
      <c r="B784" s="65" t="n">
        <f aca="false">+MONTH(D784)</f>
        <v>2</v>
      </c>
      <c r="C784" s="65"/>
      <c r="D784" s="6" t="n">
        <v>36207</v>
      </c>
      <c r="E784" s="66" t="n">
        <v>15</v>
      </c>
      <c r="F784" s="66" t="n">
        <v>12</v>
      </c>
      <c r="G784" s="66" t="n">
        <v>34</v>
      </c>
      <c r="H784" s="66" t="n">
        <v>66</v>
      </c>
      <c r="I784" s="67" t="n">
        <f aca="false">AVERAGE(G784:H784)</f>
        <v>50</v>
      </c>
      <c r="J784" s="68" t="s">
        <v>72</v>
      </c>
      <c r="K784" s="7" t="n">
        <v>12400</v>
      </c>
      <c r="L784" s="69" t="n">
        <v>22512</v>
      </c>
      <c r="M784" s="69" t="n">
        <v>40261</v>
      </c>
      <c r="N784" s="69" t="n">
        <v>0</v>
      </c>
      <c r="O784" s="70"/>
      <c r="P784" s="7" t="n">
        <v>7521</v>
      </c>
      <c r="Q784" s="69" t="n">
        <v>19960</v>
      </c>
      <c r="R784" s="70" t="n">
        <v>9568.39249999999</v>
      </c>
      <c r="S784" s="69" t="n">
        <v>0</v>
      </c>
      <c r="T784" s="69"/>
      <c r="U784" s="69" t="n">
        <v>-92.62348125</v>
      </c>
      <c r="V784" s="7" t="n">
        <v>0</v>
      </c>
      <c r="W784" s="69" t="n">
        <v>14400</v>
      </c>
      <c r="X784" s="69" t="n">
        <v>0</v>
      </c>
      <c r="Y784" s="69" t="n">
        <v>5600</v>
      </c>
      <c r="Z784" s="70" t="n">
        <v>-200</v>
      </c>
      <c r="AA784" s="69" t="n">
        <v>0</v>
      </c>
      <c r="AB784" s="71" t="n">
        <f aca="false">SUM(K784:Z784)</f>
        <v>131929.76901875</v>
      </c>
      <c r="AC784" s="69" t="n">
        <v>132546</v>
      </c>
      <c r="AD784" s="69" t="n">
        <v>0</v>
      </c>
      <c r="AE784" s="69" t="n">
        <v>13572</v>
      </c>
      <c r="AF784" s="69" t="n">
        <v>8942</v>
      </c>
      <c r="AG784" s="69" t="n">
        <v>5026</v>
      </c>
      <c r="AH784" s="71" t="n">
        <f aca="false">SUM(AC784:AG784)</f>
        <v>160086</v>
      </c>
      <c r="AI784" s="72" t="n">
        <f aca="false">+AB784-L784-Q784</f>
        <v>89457.76901875</v>
      </c>
      <c r="AJ784" s="73" t="n">
        <f aca="false">L784+Q784</f>
        <v>42472</v>
      </c>
      <c r="AK784" s="74" t="n">
        <v>7676.4</v>
      </c>
      <c r="AL784" s="74" t="n">
        <v>30155.7624342857</v>
      </c>
      <c r="AM784" s="75" t="n">
        <v>3976.125</v>
      </c>
      <c r="AN784" s="73" t="n">
        <f aca="false">+AJ784-AM784</f>
        <v>38495.875</v>
      </c>
      <c r="AO784" s="32" t="n">
        <f aca="false">AC784-AJ784</f>
        <v>90074</v>
      </c>
      <c r="AP784" s="6" t="n">
        <v>36207</v>
      </c>
      <c r="AQ784" s="74" t="n">
        <f aca="false">+AC784-AK784-AL784</f>
        <v>94713.8375657143</v>
      </c>
      <c r="AR784" s="74" t="n">
        <f aca="false">+AK784+AL784-AN784</f>
        <v>-663.71256571429</v>
      </c>
      <c r="AS784" s="74" t="n">
        <f aca="false">+AN784</f>
        <v>38495.875</v>
      </c>
      <c r="AT784" s="57" t="n">
        <f aca="false">+AQ784+IF(AR784&lt;0,-AR784,0)</f>
        <v>95377.5501314286</v>
      </c>
      <c r="AX784" s="32" t="n">
        <f aca="false">+M784</f>
        <v>40261</v>
      </c>
      <c r="AY784" s="32" t="n">
        <f aca="false">+N784</f>
        <v>0</v>
      </c>
      <c r="AZ784" s="32" t="n">
        <f aca="false">+R784</f>
        <v>9568.39249999999</v>
      </c>
      <c r="BA784" s="32" t="n">
        <f aca="false">+'load Info'!S784</f>
        <v>0</v>
      </c>
      <c r="BB784" s="32" t="n">
        <f aca="false">+X784</f>
        <v>0</v>
      </c>
      <c r="BE784" s="57" t="n">
        <f aca="false">IF(AX784&lt;0,AX784,0)</f>
        <v>0</v>
      </c>
      <c r="BF784" s="57" t="n">
        <f aca="false">IF(AY784&lt;0,AY784,0)</f>
        <v>0</v>
      </c>
      <c r="BG784" s="57" t="n">
        <f aca="false">IF(AZ784&lt;0,AZ784,0)</f>
        <v>0</v>
      </c>
      <c r="BH784" s="57" t="n">
        <f aca="false">IF(BA784&lt;0,BA784,0)</f>
        <v>0</v>
      </c>
      <c r="BI784" s="57" t="n">
        <f aca="false">IF(BB784&lt;0,BB784,0)</f>
        <v>0</v>
      </c>
      <c r="BJ784" s="32" t="n">
        <f aca="false">SUM(BE784:BI784)</f>
        <v>0</v>
      </c>
    </row>
    <row r="785" customFormat="false" ht="15" hidden="false" customHeight="false" outlineLevel="0" collapsed="false">
      <c r="B785" s="65" t="n">
        <f aca="false">+MONTH(D785)</f>
        <v>2</v>
      </c>
      <c r="C785" s="65"/>
      <c r="D785" s="6" t="n">
        <v>36208</v>
      </c>
      <c r="E785" s="66" t="n">
        <v>8</v>
      </c>
      <c r="F785" s="66" t="n">
        <v>5</v>
      </c>
      <c r="G785" s="66" t="n">
        <v>45</v>
      </c>
      <c r="H785" s="66" t="n">
        <v>69</v>
      </c>
      <c r="I785" s="67" t="n">
        <f aca="false">AVERAGE(G785:H785)</f>
        <v>57</v>
      </c>
      <c r="J785" s="68" t="s">
        <v>72</v>
      </c>
      <c r="K785" s="7" t="n">
        <v>12400</v>
      </c>
      <c r="L785" s="69" t="n">
        <v>26690</v>
      </c>
      <c r="M785" s="69" t="n">
        <v>17695</v>
      </c>
      <c r="N785" s="69" t="n">
        <v>0</v>
      </c>
      <c r="O785" s="70"/>
      <c r="P785" s="7" t="n">
        <v>7521</v>
      </c>
      <c r="Q785" s="69" t="n">
        <v>18628</v>
      </c>
      <c r="R785" s="70" t="n">
        <v>278.904999999999</v>
      </c>
      <c r="S785" s="69" t="n">
        <v>0</v>
      </c>
      <c r="T785" s="69"/>
      <c r="U785" s="69" t="n">
        <v>-66.0697625</v>
      </c>
      <c r="V785" s="7" t="n">
        <v>0</v>
      </c>
      <c r="W785" s="69" t="n">
        <v>14400</v>
      </c>
      <c r="X785" s="69" t="n">
        <v>0</v>
      </c>
      <c r="Y785" s="69" t="n">
        <v>5600</v>
      </c>
      <c r="Z785" s="70" t="n">
        <v>-200</v>
      </c>
      <c r="AA785" s="69" t="n">
        <v>0</v>
      </c>
      <c r="AB785" s="71" t="n">
        <f aca="false">SUM(K785:Z785)</f>
        <v>102946.8352375</v>
      </c>
      <c r="AC785" s="69" t="n">
        <v>92923</v>
      </c>
      <c r="AD785" s="69" t="n">
        <v>0</v>
      </c>
      <c r="AE785" s="69" t="n">
        <v>139</v>
      </c>
      <c r="AF785" s="69" t="n">
        <v>7911</v>
      </c>
      <c r="AG785" s="69" t="n">
        <v>3889</v>
      </c>
      <c r="AH785" s="71" t="n">
        <f aca="false">SUM(AC785:AG785)</f>
        <v>104862</v>
      </c>
      <c r="AI785" s="72" t="n">
        <f aca="false">+AB785-L785-Q785</f>
        <v>57628.8352375</v>
      </c>
      <c r="AJ785" s="73" t="n">
        <f aca="false">L785+Q785</f>
        <v>45318</v>
      </c>
      <c r="AK785" s="74" t="n">
        <v>6450.1</v>
      </c>
      <c r="AL785" s="74" t="n">
        <v>36259.5762042857</v>
      </c>
      <c r="AM785" s="75" t="n">
        <v>3768.046875</v>
      </c>
      <c r="AN785" s="73" t="n">
        <f aca="false">+AJ785-AM785</f>
        <v>41549.953125</v>
      </c>
      <c r="AO785" s="32" t="n">
        <f aca="false">AC785-AJ785</f>
        <v>47605</v>
      </c>
      <c r="AP785" s="6" t="n">
        <v>36208</v>
      </c>
      <c r="AQ785" s="74" t="n">
        <f aca="false">+AC785-AK785-AL785</f>
        <v>50213.3237957143</v>
      </c>
      <c r="AR785" s="74" t="n">
        <f aca="false">+AK785+AL785-AN785</f>
        <v>1159.72307928571</v>
      </c>
      <c r="AS785" s="74" t="n">
        <f aca="false">+AN785</f>
        <v>41549.953125</v>
      </c>
      <c r="AT785" s="57" t="n">
        <f aca="false">+AQ785+IF(AR785&lt;0,-AR785,0)</f>
        <v>50213.3237957143</v>
      </c>
      <c r="AX785" s="32" t="n">
        <f aca="false">+M785</f>
        <v>17695</v>
      </c>
      <c r="AY785" s="32" t="n">
        <f aca="false">+N785</f>
        <v>0</v>
      </c>
      <c r="AZ785" s="32" t="n">
        <f aca="false">+R785</f>
        <v>278.904999999999</v>
      </c>
      <c r="BA785" s="32" t="n">
        <f aca="false">+'load Info'!S785</f>
        <v>0</v>
      </c>
      <c r="BB785" s="32" t="n">
        <f aca="false">+X785</f>
        <v>0</v>
      </c>
      <c r="BE785" s="57" t="n">
        <f aca="false">IF(AX785&lt;0,AX785,0)</f>
        <v>0</v>
      </c>
      <c r="BF785" s="57" t="n">
        <f aca="false">IF(AY785&lt;0,AY785,0)</f>
        <v>0</v>
      </c>
      <c r="BG785" s="57" t="n">
        <f aca="false">IF(AZ785&lt;0,AZ785,0)</f>
        <v>0</v>
      </c>
      <c r="BH785" s="57" t="n">
        <f aca="false">IF(BA785&lt;0,BA785,0)</f>
        <v>0</v>
      </c>
      <c r="BI785" s="57" t="n">
        <f aca="false">IF(BB785&lt;0,BB785,0)</f>
        <v>0</v>
      </c>
      <c r="BJ785" s="32" t="n">
        <f aca="false">SUM(BE785:BI785)</f>
        <v>0</v>
      </c>
    </row>
    <row r="786" customFormat="false" ht="15" hidden="false" customHeight="false" outlineLevel="0" collapsed="false">
      <c r="B786" s="65" t="n">
        <f aca="false">+MONTH(D786)</f>
        <v>2</v>
      </c>
      <c r="C786" s="65"/>
      <c r="D786" s="6" t="n">
        <v>36209</v>
      </c>
      <c r="E786" s="66" t="n">
        <v>12</v>
      </c>
      <c r="F786" s="66" t="n">
        <v>18</v>
      </c>
      <c r="G786" s="66" t="n">
        <v>44</v>
      </c>
      <c r="H786" s="66" t="n">
        <v>61</v>
      </c>
      <c r="I786" s="67" t="n">
        <f aca="false">AVERAGE(G786:H786)</f>
        <v>52.5</v>
      </c>
      <c r="J786" s="68" t="s">
        <v>72</v>
      </c>
      <c r="K786" s="7" t="n">
        <v>12400</v>
      </c>
      <c r="L786" s="69" t="n">
        <v>27165</v>
      </c>
      <c r="M786" s="69" t="n">
        <v>34367</v>
      </c>
      <c r="N786" s="69" t="n">
        <v>0</v>
      </c>
      <c r="O786" s="70"/>
      <c r="P786" s="7" t="n">
        <v>7521</v>
      </c>
      <c r="Q786" s="69" t="n">
        <v>18628</v>
      </c>
      <c r="R786" s="70" t="n">
        <v>39983.92</v>
      </c>
      <c r="S786" s="69" t="n">
        <v>0</v>
      </c>
      <c r="T786" s="69"/>
      <c r="U786" s="69" t="n">
        <v>-165.3323</v>
      </c>
      <c r="V786" s="7" t="n">
        <v>15930</v>
      </c>
      <c r="W786" s="69" t="n">
        <v>14400</v>
      </c>
      <c r="X786" s="69"/>
      <c r="Y786" s="69" t="n">
        <v>5600</v>
      </c>
      <c r="Z786" s="70" t="n">
        <v>-359</v>
      </c>
      <c r="AA786" s="69" t="n">
        <v>0</v>
      </c>
      <c r="AB786" s="71" t="n">
        <f aca="false">SUM(K786:Z786)</f>
        <v>175470.5877</v>
      </c>
      <c r="AC786" s="69" t="n">
        <v>173847</v>
      </c>
      <c r="AD786" s="69" t="n">
        <v>0</v>
      </c>
      <c r="AE786" s="69" t="n">
        <v>8630</v>
      </c>
      <c r="AF786" s="69" t="n">
        <v>11911</v>
      </c>
      <c r="AG786" s="69" t="n">
        <v>5634</v>
      </c>
      <c r="AH786" s="71" t="n">
        <f aca="false">SUM(AC786:AG786)</f>
        <v>200022</v>
      </c>
      <c r="AI786" s="72" t="n">
        <f aca="false">+AB786-L786-Q786</f>
        <v>129677.5877</v>
      </c>
      <c r="AJ786" s="73" t="n">
        <f aca="false">L786+Q786</f>
        <v>45793</v>
      </c>
      <c r="AK786" s="74" t="n">
        <v>9230.2</v>
      </c>
      <c r="AL786" s="74" t="n">
        <v>32484.3773942857</v>
      </c>
      <c r="AM786" s="75" t="n">
        <v>4808.4375</v>
      </c>
      <c r="AN786" s="73" t="n">
        <f aca="false">+AJ786-AM786</f>
        <v>40984.5625</v>
      </c>
      <c r="AO786" s="32" t="n">
        <f aca="false">AC786-AJ786</f>
        <v>128054</v>
      </c>
      <c r="AP786" s="6" t="n">
        <v>36209</v>
      </c>
      <c r="AQ786" s="74" t="n">
        <f aca="false">+AC786-AK786-AL786</f>
        <v>132132.422605714</v>
      </c>
      <c r="AR786" s="74" t="n">
        <f aca="false">+AK786+AL786-AN786</f>
        <v>730.01489428572</v>
      </c>
      <c r="AS786" s="74" t="n">
        <f aca="false">+AN786</f>
        <v>40984.5625</v>
      </c>
      <c r="AT786" s="57" t="n">
        <f aca="false">+AQ786+IF(AR786&lt;0,-AR786,0)</f>
        <v>132132.422605714</v>
      </c>
      <c r="AX786" s="32" t="n">
        <f aca="false">+M786</f>
        <v>34367</v>
      </c>
      <c r="AY786" s="32" t="n">
        <f aca="false">+N786</f>
        <v>0</v>
      </c>
      <c r="AZ786" s="32" t="n">
        <f aca="false">+R786</f>
        <v>39983.92</v>
      </c>
      <c r="BA786" s="32" t="n">
        <f aca="false">+'load Info'!S786</f>
        <v>0</v>
      </c>
      <c r="BB786" s="32" t="n">
        <f aca="false">+X786</f>
        <v>0</v>
      </c>
      <c r="BE786" s="57" t="n">
        <f aca="false">IF(AX786&lt;0,AX786,0)</f>
        <v>0</v>
      </c>
      <c r="BF786" s="57" t="n">
        <f aca="false">IF(AY786&lt;0,AY786,0)</f>
        <v>0</v>
      </c>
      <c r="BG786" s="57" t="n">
        <f aca="false">IF(AZ786&lt;0,AZ786,0)</f>
        <v>0</v>
      </c>
      <c r="BH786" s="57" t="n">
        <f aca="false">IF(BA786&lt;0,BA786,0)</f>
        <v>0</v>
      </c>
      <c r="BI786" s="57" t="n">
        <f aca="false">IF(BB786&lt;0,BB786,0)</f>
        <v>0</v>
      </c>
      <c r="BJ786" s="32" t="n">
        <f aca="false">SUM(BE786:BI786)</f>
        <v>0</v>
      </c>
    </row>
    <row r="787" customFormat="false" ht="15" hidden="false" customHeight="false" outlineLevel="0" collapsed="false">
      <c r="B787" s="65" t="n">
        <f aca="false">+MONTH(D787)</f>
        <v>2</v>
      </c>
      <c r="C787" s="65"/>
      <c r="D787" s="6" t="n">
        <v>36210</v>
      </c>
      <c r="E787" s="66" t="n">
        <v>22</v>
      </c>
      <c r="F787" s="66" t="n">
        <v>23</v>
      </c>
      <c r="G787" s="66" t="n">
        <v>40</v>
      </c>
      <c r="H787" s="66" t="n">
        <v>45</v>
      </c>
      <c r="I787" s="67" t="n">
        <f aca="false">AVERAGE(G787:H787)</f>
        <v>42.5</v>
      </c>
      <c r="J787" s="68" t="s">
        <v>72</v>
      </c>
      <c r="K787" s="7" t="n">
        <v>12400</v>
      </c>
      <c r="L787" s="69" t="n">
        <v>24585</v>
      </c>
      <c r="M787" s="69" t="n">
        <v>38496</v>
      </c>
      <c r="N787" s="69" t="n">
        <v>0</v>
      </c>
      <c r="O787" s="70"/>
      <c r="P787" s="7" t="n">
        <v>7521</v>
      </c>
      <c r="Q787" s="69" t="n">
        <v>18628</v>
      </c>
      <c r="R787" s="70" t="n">
        <v>48398.905</v>
      </c>
      <c r="S787" s="69" t="n">
        <v>0</v>
      </c>
      <c r="T787" s="69"/>
      <c r="U787" s="69" t="n">
        <v>-186.3697625</v>
      </c>
      <c r="V787" s="7" t="n">
        <v>15930</v>
      </c>
      <c r="W787" s="69" t="n">
        <v>14400</v>
      </c>
      <c r="X787" s="69" t="n">
        <v>2070</v>
      </c>
      <c r="Y787" s="69" t="n">
        <v>5600</v>
      </c>
      <c r="Z787" s="70" t="n">
        <v>-380</v>
      </c>
      <c r="AA787" s="69" t="n">
        <v>0</v>
      </c>
      <c r="AB787" s="71" t="n">
        <f aca="false">SUM(K787:Z787)</f>
        <v>187462.5352375</v>
      </c>
      <c r="AC787" s="69" t="n">
        <v>186229</v>
      </c>
      <c r="AD787" s="69" t="n">
        <v>0</v>
      </c>
      <c r="AE787" s="69" t="n">
        <v>36635</v>
      </c>
      <c r="AF787" s="69" t="n">
        <v>19362</v>
      </c>
      <c r="AG787" s="69" t="n">
        <v>6877</v>
      </c>
      <c r="AH787" s="71" t="n">
        <f aca="false">SUM(AC787:AG787)</f>
        <v>249103</v>
      </c>
      <c r="AI787" s="72" t="n">
        <f aca="false">+AB787-L787-Q787</f>
        <v>144249.5352375</v>
      </c>
      <c r="AJ787" s="73" t="n">
        <f aca="false">L787+Q787</f>
        <v>43213</v>
      </c>
      <c r="AK787" s="74" t="n">
        <v>9038.6</v>
      </c>
      <c r="AL787" s="74" t="n">
        <v>34358.5738042857</v>
      </c>
      <c r="AM787" s="75" t="n">
        <v>4600.359375</v>
      </c>
      <c r="AN787" s="73" t="n">
        <f aca="false">+AJ787-AM787</f>
        <v>38612.640625</v>
      </c>
      <c r="AO787" s="32" t="n">
        <f aca="false">AC787-AJ787</f>
        <v>143016</v>
      </c>
      <c r="AP787" s="6" t="n">
        <v>36210</v>
      </c>
      <c r="AQ787" s="74" t="n">
        <f aca="false">+AC787-AK787-AL787</f>
        <v>142831.826195714</v>
      </c>
      <c r="AR787" s="74" t="n">
        <f aca="false">+AK787+AL787-AN787</f>
        <v>4784.53317928571</v>
      </c>
      <c r="AS787" s="74" t="n">
        <f aca="false">+AN787</f>
        <v>38612.640625</v>
      </c>
      <c r="AT787" s="57" t="n">
        <f aca="false">+AQ787+IF(AR787&lt;0,-AR787,0)</f>
        <v>142831.826195714</v>
      </c>
      <c r="AX787" s="32" t="n">
        <f aca="false">+M787</f>
        <v>38496</v>
      </c>
      <c r="AY787" s="32" t="n">
        <f aca="false">+N787</f>
        <v>0</v>
      </c>
      <c r="AZ787" s="32" t="n">
        <f aca="false">+R787</f>
        <v>48398.905</v>
      </c>
      <c r="BA787" s="32" t="n">
        <f aca="false">+'load Info'!S787</f>
        <v>0</v>
      </c>
      <c r="BB787" s="32" t="n">
        <f aca="false">+X787</f>
        <v>2070</v>
      </c>
      <c r="BE787" s="57" t="n">
        <f aca="false">IF(AX787&lt;0,AX787,0)</f>
        <v>0</v>
      </c>
      <c r="BF787" s="57" t="n">
        <f aca="false">IF(AY787&lt;0,AY787,0)</f>
        <v>0</v>
      </c>
      <c r="BG787" s="57" t="n">
        <f aca="false">IF(AZ787&lt;0,AZ787,0)</f>
        <v>0</v>
      </c>
      <c r="BH787" s="57" t="n">
        <f aca="false">IF(BA787&lt;0,BA787,0)</f>
        <v>0</v>
      </c>
      <c r="BI787" s="57" t="n">
        <f aca="false">IF(BB787&lt;0,BB787,0)</f>
        <v>0</v>
      </c>
      <c r="BJ787" s="32" t="n">
        <f aca="false">SUM(BE787:BI787)</f>
        <v>0</v>
      </c>
    </row>
    <row r="788" customFormat="false" ht="15" hidden="false" customHeight="false" outlineLevel="0" collapsed="false">
      <c r="B788" s="65" t="n">
        <f aca="false">+MONTH(D788)</f>
        <v>2</v>
      </c>
      <c r="C788" s="65"/>
      <c r="D788" s="6" t="n">
        <v>36211</v>
      </c>
      <c r="E788" s="66" t="n">
        <v>24</v>
      </c>
      <c r="F788" s="66" t="n">
        <v>32</v>
      </c>
      <c r="G788" s="66" t="n">
        <v>38</v>
      </c>
      <c r="H788" s="66" t="n">
        <v>43</v>
      </c>
      <c r="I788" s="67" t="n">
        <f aca="false">AVERAGE(G788:H788)</f>
        <v>40.5</v>
      </c>
      <c r="J788" s="68" t="s">
        <v>72</v>
      </c>
      <c r="K788" s="7" t="n">
        <v>52952</v>
      </c>
      <c r="L788" s="69" t="n">
        <v>6520</v>
      </c>
      <c r="M788" s="69" t="n">
        <v>18589</v>
      </c>
      <c r="N788" s="69" t="n">
        <v>0</v>
      </c>
      <c r="O788" s="70"/>
      <c r="P788" s="7" t="n">
        <v>21776</v>
      </c>
      <c r="Q788" s="69" t="n">
        <v>33473</v>
      </c>
      <c r="R788" s="70" t="n">
        <v>27330.935</v>
      </c>
      <c r="S788" s="69" t="n">
        <v>0</v>
      </c>
      <c r="T788" s="69"/>
      <c r="U788" s="69" t="n">
        <v>-206.4498375</v>
      </c>
      <c r="V788" s="7" t="n">
        <v>15930</v>
      </c>
      <c r="W788" s="69" t="n">
        <v>14400</v>
      </c>
      <c r="X788" s="69" t="n">
        <v>2049</v>
      </c>
      <c r="Y788" s="69" t="n">
        <v>5600</v>
      </c>
      <c r="Z788" s="70" t="n">
        <v>-380</v>
      </c>
      <c r="AA788" s="69" t="n">
        <v>0</v>
      </c>
      <c r="AB788" s="71" t="n">
        <f aca="false">SUM(K788:Z788)</f>
        <v>198033.4851625</v>
      </c>
      <c r="AC788" s="69" t="n">
        <v>197599</v>
      </c>
      <c r="AD788" s="69" t="n">
        <v>1</v>
      </c>
      <c r="AE788" s="69" t="n">
        <v>35465</v>
      </c>
      <c r="AF788" s="69" t="n">
        <v>20188</v>
      </c>
      <c r="AG788" s="69" t="n">
        <v>7136</v>
      </c>
      <c r="AH788" s="71" t="n">
        <f aca="false">SUM(AC788:AG788)</f>
        <v>260389</v>
      </c>
      <c r="AI788" s="72" t="n">
        <f aca="false">+AB788-L788-Q788</f>
        <v>158040.4851625</v>
      </c>
      <c r="AJ788" s="73" t="n">
        <f aca="false">L788+Q788</f>
        <v>39993</v>
      </c>
      <c r="AK788" s="74" t="n">
        <v>6809.7</v>
      </c>
      <c r="AL788" s="74" t="n">
        <v>33879.0259042857</v>
      </c>
      <c r="AM788" s="75" t="n">
        <v>6681.140625</v>
      </c>
      <c r="AN788" s="73" t="n">
        <f aca="false">+AJ788-AM788</f>
        <v>33311.859375</v>
      </c>
      <c r="AO788" s="32" t="n">
        <f aca="false">AC788-AJ788</f>
        <v>157606</v>
      </c>
      <c r="AP788" s="6" t="n">
        <v>36211</v>
      </c>
      <c r="AQ788" s="74" t="n">
        <f aca="false">+AC788-AK788-AL788</f>
        <v>156910.274095714</v>
      </c>
      <c r="AR788" s="74" t="n">
        <f aca="false">+AK788+AL788-AN788</f>
        <v>7376.86652928571</v>
      </c>
      <c r="AS788" s="74" t="n">
        <f aca="false">+AN788</f>
        <v>33311.859375</v>
      </c>
      <c r="AT788" s="57" t="n">
        <f aca="false">+AQ788+IF(AR788&lt;0,-AR788,0)</f>
        <v>156910.274095714</v>
      </c>
      <c r="AX788" s="32" t="n">
        <f aca="false">+M788</f>
        <v>18589</v>
      </c>
      <c r="AY788" s="32" t="n">
        <f aca="false">+N788</f>
        <v>0</v>
      </c>
      <c r="AZ788" s="32" t="n">
        <f aca="false">+R788</f>
        <v>27330.935</v>
      </c>
      <c r="BA788" s="32" t="n">
        <f aca="false">+'load Info'!S788</f>
        <v>0</v>
      </c>
      <c r="BB788" s="32" t="n">
        <f aca="false">+X788</f>
        <v>2049</v>
      </c>
      <c r="BE788" s="57" t="n">
        <f aca="false">IF(AX788&lt;0,AX788,0)</f>
        <v>0</v>
      </c>
      <c r="BF788" s="57" t="n">
        <f aca="false">IF(AY788&lt;0,AY788,0)</f>
        <v>0</v>
      </c>
      <c r="BG788" s="57" t="n">
        <f aca="false">IF(AZ788&lt;0,AZ788,0)</f>
        <v>0</v>
      </c>
      <c r="BH788" s="57" t="n">
        <f aca="false">IF(BA788&lt;0,BA788,0)</f>
        <v>0</v>
      </c>
      <c r="BI788" s="57" t="n">
        <f aca="false">IF(BB788&lt;0,BB788,0)</f>
        <v>0</v>
      </c>
      <c r="BJ788" s="32" t="n">
        <f aca="false">SUM(BE788:BI788)</f>
        <v>0</v>
      </c>
    </row>
    <row r="789" customFormat="false" ht="15" hidden="false" customHeight="false" outlineLevel="0" collapsed="false">
      <c r="B789" s="65" t="n">
        <f aca="false">+MONTH(D789)</f>
        <v>2</v>
      </c>
      <c r="C789" s="65"/>
      <c r="D789" s="6" t="n">
        <v>36212</v>
      </c>
      <c r="E789" s="66" t="n">
        <v>30</v>
      </c>
      <c r="F789" s="66" t="n">
        <v>32</v>
      </c>
      <c r="G789" s="66" t="n">
        <v>31</v>
      </c>
      <c r="H789" s="66" t="n">
        <v>38</v>
      </c>
      <c r="I789" s="67" t="n">
        <f aca="false">AVERAGE(G789:H789)</f>
        <v>34.5</v>
      </c>
      <c r="J789" s="68" t="s">
        <v>72</v>
      </c>
      <c r="K789" s="7" t="n">
        <v>52952</v>
      </c>
      <c r="L789" s="69" t="n">
        <v>6520</v>
      </c>
      <c r="M789" s="69" t="n">
        <v>41938</v>
      </c>
      <c r="N789" s="69" t="n">
        <v>2000</v>
      </c>
      <c r="O789" s="70"/>
      <c r="P789" s="7" t="n">
        <v>21776</v>
      </c>
      <c r="Q789" s="69" t="n">
        <v>33473</v>
      </c>
      <c r="R789" s="70" t="n">
        <v>36743.4075</v>
      </c>
      <c r="S789" s="69" t="n">
        <v>0</v>
      </c>
      <c r="T789" s="69"/>
      <c r="U789" s="69" t="n">
        <v>-229.98101875</v>
      </c>
      <c r="V789" s="7" t="n">
        <v>15930</v>
      </c>
      <c r="W789" s="69" t="n">
        <v>14400</v>
      </c>
      <c r="X789" s="69" t="n">
        <v>2049</v>
      </c>
      <c r="Y789" s="69" t="n">
        <v>5600</v>
      </c>
      <c r="Z789" s="70" t="n">
        <v>-380</v>
      </c>
      <c r="AA789" s="69" t="n">
        <v>274</v>
      </c>
      <c r="AB789" s="71" t="n">
        <f aca="false">SUM(K789:Z789)</f>
        <v>232771.42648125</v>
      </c>
      <c r="AC789" s="69" t="n">
        <v>243595</v>
      </c>
      <c r="AD789" s="69" t="n">
        <v>32633</v>
      </c>
      <c r="AE789" s="69" t="n">
        <v>37267</v>
      </c>
      <c r="AF789" s="69" t="n">
        <v>22111</v>
      </c>
      <c r="AG789" s="69" t="n">
        <v>8659</v>
      </c>
      <c r="AH789" s="71" t="n">
        <f aca="false">SUM(AC789:AG789)</f>
        <v>344265</v>
      </c>
      <c r="AI789" s="72" t="n">
        <f aca="false">+AB789-L789-Q789</f>
        <v>192778.42648125</v>
      </c>
      <c r="AJ789" s="73" t="n">
        <f aca="false">L789+Q789</f>
        <v>39993</v>
      </c>
      <c r="AK789" s="74" t="n">
        <v>8971.8</v>
      </c>
      <c r="AL789" s="74" t="n">
        <v>35435.2452042857</v>
      </c>
      <c r="AM789" s="75" t="n">
        <v>7721.53125</v>
      </c>
      <c r="AN789" s="73" t="n">
        <f aca="false">+AJ789-AM789</f>
        <v>32271.46875</v>
      </c>
      <c r="AO789" s="32" t="n">
        <f aca="false">AC789-AJ789</f>
        <v>203602</v>
      </c>
      <c r="AP789" s="6" t="n">
        <v>36212</v>
      </c>
      <c r="AQ789" s="74" t="n">
        <f aca="false">+AC789-AK789-AL789</f>
        <v>199187.954795714</v>
      </c>
      <c r="AR789" s="74" t="n">
        <f aca="false">+AK789+AL789-AN789</f>
        <v>12135.5764542857</v>
      </c>
      <c r="AS789" s="74" t="n">
        <f aca="false">+AN789</f>
        <v>32271.46875</v>
      </c>
      <c r="AT789" s="57" t="n">
        <f aca="false">+AQ789+IF(AR789&lt;0,-AR789,0)</f>
        <v>199187.954795714</v>
      </c>
      <c r="AX789" s="32" t="n">
        <f aca="false">+M789</f>
        <v>41938</v>
      </c>
      <c r="AY789" s="32" t="n">
        <f aca="false">+N789</f>
        <v>2000</v>
      </c>
      <c r="AZ789" s="32" t="n">
        <f aca="false">+R789</f>
        <v>36743.4075</v>
      </c>
      <c r="BA789" s="32" t="n">
        <f aca="false">+'load Info'!S789</f>
        <v>0</v>
      </c>
      <c r="BB789" s="32" t="n">
        <f aca="false">+X789</f>
        <v>2049</v>
      </c>
      <c r="BE789" s="57" t="n">
        <f aca="false">IF(AX789&lt;0,AX789,0)</f>
        <v>0</v>
      </c>
      <c r="BF789" s="57" t="n">
        <f aca="false">IF(AY789&lt;0,AY789,0)</f>
        <v>0</v>
      </c>
      <c r="BG789" s="57" t="n">
        <f aca="false">IF(AZ789&lt;0,AZ789,0)</f>
        <v>0</v>
      </c>
      <c r="BH789" s="57" t="n">
        <f aca="false">IF(BA789&lt;0,BA789,0)</f>
        <v>0</v>
      </c>
      <c r="BI789" s="57" t="n">
        <f aca="false">IF(BB789&lt;0,BB789,0)</f>
        <v>0</v>
      </c>
      <c r="BJ789" s="32" t="n">
        <f aca="false">SUM(BE789:BI789)</f>
        <v>0</v>
      </c>
    </row>
    <row r="790" customFormat="false" ht="15" hidden="false" customHeight="false" outlineLevel="0" collapsed="false">
      <c r="B790" s="65" t="n">
        <f aca="false">+MONTH(D790)</f>
        <v>2</v>
      </c>
      <c r="C790" s="65"/>
      <c r="D790" s="6" t="n">
        <v>36213</v>
      </c>
      <c r="E790" s="66" t="n">
        <v>34</v>
      </c>
      <c r="F790" s="66" t="n">
        <v>35</v>
      </c>
      <c r="G790" s="66" t="n">
        <v>27</v>
      </c>
      <c r="H790" s="66" t="n">
        <v>34</v>
      </c>
      <c r="I790" s="67" t="n">
        <f aca="false">AVERAGE(G790:H790)</f>
        <v>30.5</v>
      </c>
      <c r="J790" s="68" t="s">
        <v>72</v>
      </c>
      <c r="K790" s="7" t="n">
        <v>52952</v>
      </c>
      <c r="L790" s="69" t="n">
        <v>6520</v>
      </c>
      <c r="M790" s="69" t="n">
        <v>41013</v>
      </c>
      <c r="N790" s="69" t="n">
        <v>30300</v>
      </c>
      <c r="O790" s="70"/>
      <c r="P790" s="7" t="n">
        <v>21687</v>
      </c>
      <c r="Q790" s="69" t="n">
        <v>33473</v>
      </c>
      <c r="R790" s="70" t="n">
        <v>44405.2925</v>
      </c>
      <c r="S790" s="69" t="n">
        <v>0</v>
      </c>
      <c r="T790" s="69"/>
      <c r="U790" s="69" t="n">
        <v>-248.91323125</v>
      </c>
      <c r="V790" s="7" t="n">
        <v>15930</v>
      </c>
      <c r="W790" s="69" t="n">
        <v>14400</v>
      </c>
      <c r="X790" s="69" t="n">
        <v>2049</v>
      </c>
      <c r="Y790" s="69" t="n">
        <v>5600</v>
      </c>
      <c r="Z790" s="70" t="n">
        <v>-380</v>
      </c>
      <c r="AA790" s="69" t="n">
        <v>0</v>
      </c>
      <c r="AB790" s="71" t="n">
        <f aca="false">SUM(K790:Z790)</f>
        <v>267700.37926875</v>
      </c>
      <c r="AC790" s="69" t="n">
        <v>272623</v>
      </c>
      <c r="AD790" s="69" t="n">
        <v>83666</v>
      </c>
      <c r="AE790" s="69" t="n">
        <v>56191</v>
      </c>
      <c r="AF790" s="69" t="n">
        <v>23116</v>
      </c>
      <c r="AG790" s="69" t="n">
        <v>11061</v>
      </c>
      <c r="AH790" s="71" t="n">
        <f aca="false">SUM(AC790:AG790)</f>
        <v>446657</v>
      </c>
      <c r="AI790" s="72" t="n">
        <f aca="false">+AB790-L790-Q790</f>
        <v>227707.37926875</v>
      </c>
      <c r="AJ790" s="73" t="n">
        <f aca="false">L790+Q790</f>
        <v>39993</v>
      </c>
      <c r="AK790" s="74" t="n">
        <v>12527.4</v>
      </c>
      <c r="AL790" s="74" t="n">
        <v>36208.1237242857</v>
      </c>
      <c r="AM790" s="75" t="n">
        <v>7097.296875</v>
      </c>
      <c r="AN790" s="73" t="n">
        <f aca="false">+AJ790-AM790</f>
        <v>32895.703125</v>
      </c>
      <c r="AO790" s="32" t="n">
        <f aca="false">AC790-AJ790</f>
        <v>232630</v>
      </c>
      <c r="AP790" s="6" t="n">
        <v>36213</v>
      </c>
      <c r="AQ790" s="74" t="n">
        <f aca="false">+AC790-AK790-AL790</f>
        <v>223887.476275714</v>
      </c>
      <c r="AR790" s="74" t="n">
        <f aca="false">+AK790+AL790-AN790</f>
        <v>15839.8205992857</v>
      </c>
      <c r="AS790" s="74" t="n">
        <f aca="false">+AN790</f>
        <v>32895.703125</v>
      </c>
      <c r="AT790" s="57" t="n">
        <f aca="false">+AQ790+IF(AR790&lt;0,-AR790,0)</f>
        <v>223887.476275714</v>
      </c>
      <c r="AX790" s="32" t="n">
        <f aca="false">+M790</f>
        <v>41013</v>
      </c>
      <c r="AY790" s="32" t="n">
        <f aca="false">+N790</f>
        <v>30300</v>
      </c>
      <c r="AZ790" s="32" t="n">
        <f aca="false">+R790</f>
        <v>44405.2925</v>
      </c>
      <c r="BA790" s="32" t="n">
        <f aca="false">+'load Info'!S790</f>
        <v>0</v>
      </c>
      <c r="BB790" s="32" t="n">
        <f aca="false">+X790</f>
        <v>2049</v>
      </c>
      <c r="BE790" s="57" t="n">
        <f aca="false">IF(AX790&lt;0,AX790,0)</f>
        <v>0</v>
      </c>
      <c r="BF790" s="57" t="n">
        <f aca="false">IF(AY790&lt;0,AY790,0)</f>
        <v>0</v>
      </c>
      <c r="BG790" s="57" t="n">
        <f aca="false">IF(AZ790&lt;0,AZ790,0)</f>
        <v>0</v>
      </c>
      <c r="BH790" s="57" t="n">
        <f aca="false">IF(BA790&lt;0,BA790,0)</f>
        <v>0</v>
      </c>
      <c r="BI790" s="57" t="n">
        <f aca="false">IF(BB790&lt;0,BB790,0)</f>
        <v>0</v>
      </c>
      <c r="BJ790" s="32" t="n">
        <f aca="false">SUM(BE790:BI790)</f>
        <v>0</v>
      </c>
    </row>
    <row r="791" customFormat="false" ht="15" hidden="false" customHeight="false" outlineLevel="0" collapsed="false">
      <c r="B791" s="65" t="n">
        <f aca="false">+MONTH(D791)</f>
        <v>2</v>
      </c>
      <c r="C791" s="65"/>
      <c r="D791" s="6" t="n">
        <v>36214</v>
      </c>
      <c r="E791" s="66" t="n">
        <v>34</v>
      </c>
      <c r="F791" s="66" t="n">
        <v>32</v>
      </c>
      <c r="G791" s="66" t="n">
        <v>27</v>
      </c>
      <c r="H791" s="66" t="n">
        <v>35</v>
      </c>
      <c r="I791" s="67" t="n">
        <f aca="false">AVERAGE(G791:H791)</f>
        <v>31</v>
      </c>
      <c r="J791" s="68" t="s">
        <v>72</v>
      </c>
      <c r="K791" s="7" t="n">
        <v>52952</v>
      </c>
      <c r="L791" s="69" t="n">
        <v>5794</v>
      </c>
      <c r="M791" s="69" t="n">
        <v>41156</v>
      </c>
      <c r="N791" s="69" t="n">
        <v>13500</v>
      </c>
      <c r="O791" s="70"/>
      <c r="P791" s="7" t="n">
        <v>21687</v>
      </c>
      <c r="Q791" s="69" t="n">
        <v>26177</v>
      </c>
      <c r="R791" s="70" t="n">
        <v>52479.2325</v>
      </c>
      <c r="S791" s="69" t="n">
        <v>0</v>
      </c>
      <c r="T791" s="69"/>
      <c r="U791" s="69" t="n">
        <v>-250.85808125</v>
      </c>
      <c r="V791" s="7" t="n">
        <v>15930</v>
      </c>
      <c r="W791" s="69" t="n">
        <v>14400</v>
      </c>
      <c r="X791" s="69" t="n">
        <v>2049</v>
      </c>
      <c r="Y791" s="69" t="n">
        <v>5600</v>
      </c>
      <c r="Z791" s="70" t="n">
        <v>-380</v>
      </c>
      <c r="AA791" s="69" t="n">
        <v>543</v>
      </c>
      <c r="AB791" s="71" t="n">
        <f aca="false">SUM(K791:Z791)</f>
        <v>251093.37441875</v>
      </c>
      <c r="AC791" s="69" t="n">
        <v>251629</v>
      </c>
      <c r="AD791" s="69" t="n">
        <v>64947</v>
      </c>
      <c r="AE791" s="69" t="n">
        <v>40400</v>
      </c>
      <c r="AF791" s="69" t="n">
        <v>22838</v>
      </c>
      <c r="AG791" s="69" t="n">
        <v>10133</v>
      </c>
      <c r="AH791" s="71" t="n">
        <f aca="false">SUM(AC791:AG791)</f>
        <v>389947</v>
      </c>
      <c r="AI791" s="72" t="n">
        <f aca="false">+AB791-L791-Q791</f>
        <v>219122.37441875</v>
      </c>
      <c r="AJ791" s="73" t="n">
        <f aca="false">L791+Q791</f>
        <v>31971</v>
      </c>
      <c r="AK791" s="74" t="n">
        <v>11321.8</v>
      </c>
      <c r="AL791" s="74" t="n">
        <v>37268.7465242857</v>
      </c>
      <c r="AM791" s="75" t="n">
        <v>5848.828125</v>
      </c>
      <c r="AN791" s="73" t="n">
        <f aca="false">+AJ791-AM791</f>
        <v>26122.171875</v>
      </c>
      <c r="AO791" s="32" t="n">
        <f aca="false">AC791-AJ791</f>
        <v>219658</v>
      </c>
      <c r="AP791" s="6" t="n">
        <v>36214</v>
      </c>
      <c r="AQ791" s="74" t="n">
        <f aca="false">+AC791-AK791-AL791</f>
        <v>203038.453475714</v>
      </c>
      <c r="AR791" s="74" t="n">
        <f aca="false">+AK791+AL791-AN791</f>
        <v>22468.3746492857</v>
      </c>
      <c r="AS791" s="74" t="n">
        <f aca="false">+AN791</f>
        <v>26122.171875</v>
      </c>
      <c r="AT791" s="57" t="n">
        <f aca="false">+AQ791+IF(AR791&lt;0,-AR791,0)</f>
        <v>203038.453475714</v>
      </c>
      <c r="AX791" s="32" t="n">
        <f aca="false">+M791</f>
        <v>41156</v>
      </c>
      <c r="AY791" s="32" t="n">
        <f aca="false">+N791</f>
        <v>13500</v>
      </c>
      <c r="AZ791" s="32" t="n">
        <f aca="false">+R791</f>
        <v>52479.2325</v>
      </c>
      <c r="BA791" s="32" t="n">
        <f aca="false">+'load Info'!S791</f>
        <v>0</v>
      </c>
      <c r="BB791" s="32" t="n">
        <f aca="false">+X791</f>
        <v>2049</v>
      </c>
      <c r="BE791" s="57" t="n">
        <f aca="false">IF(AX791&lt;0,AX791,0)</f>
        <v>0</v>
      </c>
      <c r="BF791" s="57" t="n">
        <f aca="false">IF(AY791&lt;0,AY791,0)</f>
        <v>0</v>
      </c>
      <c r="BG791" s="57" t="n">
        <f aca="false">IF(AZ791&lt;0,AZ791,0)</f>
        <v>0</v>
      </c>
      <c r="BH791" s="57" t="n">
        <f aca="false">IF(BA791&lt;0,BA791,0)</f>
        <v>0</v>
      </c>
      <c r="BI791" s="57" t="n">
        <f aca="false">IF(BB791&lt;0,BB791,0)</f>
        <v>0</v>
      </c>
      <c r="BJ791" s="32" t="n">
        <f aca="false">SUM(BE791:BI791)</f>
        <v>0</v>
      </c>
    </row>
    <row r="792" customFormat="false" ht="15" hidden="false" customHeight="false" outlineLevel="0" collapsed="false">
      <c r="B792" s="65" t="n">
        <f aca="false">+MONTH(D792)</f>
        <v>2</v>
      </c>
      <c r="C792" s="65"/>
      <c r="D792" s="6" t="n">
        <v>36215</v>
      </c>
      <c r="E792" s="66" t="n">
        <v>29</v>
      </c>
      <c r="F792" s="66" t="n">
        <v>30</v>
      </c>
      <c r="G792" s="66" t="n">
        <v>34</v>
      </c>
      <c r="H792" s="66" t="n">
        <v>37</v>
      </c>
      <c r="I792" s="67" t="n">
        <f aca="false">AVERAGE(G792:H792)</f>
        <v>35.5</v>
      </c>
      <c r="J792" s="68" t="s">
        <v>72</v>
      </c>
      <c r="K792" s="7" t="n">
        <v>52952</v>
      </c>
      <c r="L792" s="69" t="n">
        <v>8736</v>
      </c>
      <c r="M792" s="69" t="n">
        <v>41166</v>
      </c>
      <c r="N792" s="69" t="n">
        <v>10000</v>
      </c>
      <c r="O792" s="70"/>
      <c r="P792" s="7" t="n">
        <v>21687</v>
      </c>
      <c r="Q792" s="69" t="n">
        <v>31202</v>
      </c>
      <c r="R792" s="70" t="n">
        <v>51391.05</v>
      </c>
      <c r="S792" s="69" t="n">
        <v>0</v>
      </c>
      <c r="T792" s="69"/>
      <c r="U792" s="69" t="n">
        <v>-260.700125</v>
      </c>
      <c r="V792" s="7" t="n">
        <v>15930</v>
      </c>
      <c r="W792" s="69" t="n">
        <v>14400</v>
      </c>
      <c r="X792" s="69" t="n">
        <v>2049</v>
      </c>
      <c r="Y792" s="69" t="n">
        <v>5600</v>
      </c>
      <c r="Z792" s="70" t="n">
        <v>-380</v>
      </c>
      <c r="AA792" s="69" t="n">
        <v>0</v>
      </c>
      <c r="AB792" s="71" t="n">
        <f aca="false">SUM(K792:Z792)</f>
        <v>254472.349875</v>
      </c>
      <c r="AC792" s="69" t="n">
        <v>246178</v>
      </c>
      <c r="AD792" s="69" t="n">
        <v>82486</v>
      </c>
      <c r="AE792" s="69" t="n">
        <v>70929</v>
      </c>
      <c r="AF792" s="69" t="n">
        <v>21615</v>
      </c>
      <c r="AG792" s="69" t="n">
        <v>6905</v>
      </c>
      <c r="AH792" s="71" t="n">
        <f aca="false">SUM(AC792:AG792)</f>
        <v>428113</v>
      </c>
      <c r="AI792" s="72" t="n">
        <f aca="false">+AB792-L792-Q792</f>
        <v>214534.349875</v>
      </c>
      <c r="AJ792" s="73" t="n">
        <f aca="false">L792+Q792</f>
        <v>39938</v>
      </c>
      <c r="AK792" s="74" t="n">
        <v>11191.1</v>
      </c>
      <c r="AL792" s="74" t="n">
        <v>36540.1484342857</v>
      </c>
      <c r="AM792" s="75" t="n">
        <v>6264.984375</v>
      </c>
      <c r="AN792" s="73" t="n">
        <f aca="false">+AJ792-AM792</f>
        <v>33673.015625</v>
      </c>
      <c r="AO792" s="32" t="n">
        <f aca="false">AC792-AJ792</f>
        <v>206240</v>
      </c>
      <c r="AP792" s="6" t="n">
        <v>36215</v>
      </c>
      <c r="AQ792" s="74" t="n">
        <f aca="false">+AC792-AK792-AL792</f>
        <v>198446.751565714</v>
      </c>
      <c r="AR792" s="74" t="n">
        <f aca="false">+AK792+AL792-AN792</f>
        <v>14058.2328092857</v>
      </c>
      <c r="AS792" s="74" t="n">
        <f aca="false">+AN792</f>
        <v>33673.015625</v>
      </c>
      <c r="AT792" s="57" t="n">
        <f aca="false">+AQ792+IF(AR792&lt;0,-AR792,0)</f>
        <v>198446.751565714</v>
      </c>
      <c r="AX792" s="32" t="n">
        <f aca="false">+M792</f>
        <v>41166</v>
      </c>
      <c r="AY792" s="32" t="n">
        <f aca="false">+N792</f>
        <v>10000</v>
      </c>
      <c r="AZ792" s="32" t="n">
        <f aca="false">+R792</f>
        <v>51391.05</v>
      </c>
      <c r="BA792" s="32" t="n">
        <f aca="false">+'load Info'!S792</f>
        <v>0</v>
      </c>
      <c r="BB792" s="32" t="n">
        <f aca="false">+X792</f>
        <v>2049</v>
      </c>
      <c r="BE792" s="57" t="n">
        <f aca="false">IF(AX792&lt;0,AX792,0)</f>
        <v>0</v>
      </c>
      <c r="BF792" s="57" t="n">
        <f aca="false">IF(AY792&lt;0,AY792,0)</f>
        <v>0</v>
      </c>
      <c r="BG792" s="57" t="n">
        <f aca="false">IF(AZ792&lt;0,AZ792,0)</f>
        <v>0</v>
      </c>
      <c r="BH792" s="57" t="n">
        <f aca="false">IF(BA792&lt;0,BA792,0)</f>
        <v>0</v>
      </c>
      <c r="BI792" s="57" t="n">
        <f aca="false">IF(BB792&lt;0,BB792,0)</f>
        <v>0</v>
      </c>
      <c r="BJ792" s="32" t="n">
        <f aca="false">SUM(BE792:BI792)</f>
        <v>0</v>
      </c>
    </row>
    <row r="793" customFormat="false" ht="15" hidden="false" customHeight="false" outlineLevel="0" collapsed="false">
      <c r="B793" s="65" t="n">
        <f aca="false">+MONTH(D793)</f>
        <v>2</v>
      </c>
      <c r="C793" s="65"/>
      <c r="D793" s="6" t="n">
        <v>36216</v>
      </c>
      <c r="E793" s="66" t="n">
        <v>26</v>
      </c>
      <c r="F793" s="66" t="n">
        <v>28</v>
      </c>
      <c r="G793" s="66" t="n">
        <v>34</v>
      </c>
      <c r="H793" s="66" t="n">
        <v>44</v>
      </c>
      <c r="I793" s="67" t="n">
        <f aca="false">AVERAGE(G793:H793)</f>
        <v>39</v>
      </c>
      <c r="J793" s="68" t="s">
        <v>72</v>
      </c>
      <c r="K793" s="7" t="n">
        <v>52952</v>
      </c>
      <c r="L793" s="69" t="n">
        <v>15062</v>
      </c>
      <c r="M793" s="69" t="n">
        <v>33656</v>
      </c>
      <c r="N793" s="69" t="n">
        <v>0</v>
      </c>
      <c r="O793" s="70"/>
      <c r="P793" s="7" t="n">
        <v>21687</v>
      </c>
      <c r="Q793" s="69" t="n">
        <v>26313</v>
      </c>
      <c r="R793" s="70" t="n">
        <v>34862.64</v>
      </c>
      <c r="S793" s="69" t="n">
        <v>0</v>
      </c>
      <c r="T793" s="69"/>
      <c r="U793" s="69" t="n">
        <v>-207.1566</v>
      </c>
      <c r="V793" s="7" t="n">
        <v>15930</v>
      </c>
      <c r="W793" s="69" t="n">
        <v>14400</v>
      </c>
      <c r="X793" s="69" t="n">
        <v>2049</v>
      </c>
      <c r="Y793" s="69" t="n">
        <v>5600</v>
      </c>
      <c r="Z793" s="70" t="n">
        <v>-380</v>
      </c>
      <c r="AA793" s="69" t="n">
        <v>0</v>
      </c>
      <c r="AB793" s="71" t="n">
        <f aca="false">SUM(K793:Z793)</f>
        <v>221924.4834</v>
      </c>
      <c r="AC793" s="69" t="n">
        <v>262101</v>
      </c>
      <c r="AD793" s="69" t="n">
        <v>83304</v>
      </c>
      <c r="AE793" s="69" t="n">
        <v>55429</v>
      </c>
      <c r="AF793" s="69" t="n">
        <v>21371</v>
      </c>
      <c r="AG793" s="69" t="n">
        <v>6128</v>
      </c>
      <c r="AH793" s="71" t="n">
        <f aca="false">SUM(AC793:AG793)</f>
        <v>428333</v>
      </c>
      <c r="AI793" s="72" t="n">
        <f aca="false">+AB793-L793-Q793</f>
        <v>180549.4834</v>
      </c>
      <c r="AJ793" s="73" t="n">
        <f aca="false">L793+Q793</f>
        <v>41375</v>
      </c>
      <c r="AK793" s="74" t="n">
        <v>10843.5</v>
      </c>
      <c r="AL793" s="74" t="n">
        <v>34188.2243542857</v>
      </c>
      <c r="AM793" s="75" t="n">
        <v>5848.828125</v>
      </c>
      <c r="AN793" s="73" t="n">
        <f aca="false">+AJ793-AM793</f>
        <v>35526.171875</v>
      </c>
      <c r="AO793" s="32" t="n">
        <f aca="false">AC793-AJ793</f>
        <v>220726</v>
      </c>
      <c r="AP793" s="6" t="n">
        <v>36216</v>
      </c>
      <c r="AQ793" s="74" t="n">
        <f aca="false">+AC793-AK793-AL793</f>
        <v>217069.275645714</v>
      </c>
      <c r="AR793" s="74" t="n">
        <f aca="false">+AK793+AL793-AN793</f>
        <v>9505.55247928572</v>
      </c>
      <c r="AS793" s="74" t="n">
        <f aca="false">+AN793</f>
        <v>35526.171875</v>
      </c>
      <c r="AT793" s="57" t="n">
        <f aca="false">+AQ793+IF(AR793&lt;0,-AR793,0)</f>
        <v>217069.275645714</v>
      </c>
      <c r="AX793" s="32" t="n">
        <f aca="false">+M793</f>
        <v>33656</v>
      </c>
      <c r="AY793" s="32" t="n">
        <f aca="false">+N793</f>
        <v>0</v>
      </c>
      <c r="AZ793" s="32" t="n">
        <f aca="false">+R793</f>
        <v>34862.64</v>
      </c>
      <c r="BA793" s="32" t="n">
        <f aca="false">+'load Info'!S793</f>
        <v>0</v>
      </c>
      <c r="BB793" s="32" t="n">
        <f aca="false">+X793</f>
        <v>2049</v>
      </c>
      <c r="BE793" s="57" t="n">
        <f aca="false">IF(AX793&lt;0,AX793,0)</f>
        <v>0</v>
      </c>
      <c r="BF793" s="57" t="n">
        <f aca="false">IF(AY793&lt;0,AY793,0)</f>
        <v>0</v>
      </c>
      <c r="BG793" s="57" t="n">
        <f aca="false">IF(AZ793&lt;0,AZ793,0)</f>
        <v>0</v>
      </c>
      <c r="BH793" s="57" t="n">
        <f aca="false">IF(BA793&lt;0,BA793,0)</f>
        <v>0</v>
      </c>
      <c r="BI793" s="57" t="n">
        <f aca="false">IF(BB793&lt;0,BB793,0)</f>
        <v>0</v>
      </c>
      <c r="BJ793" s="32" t="n">
        <f aca="false">SUM(BE793:BI793)</f>
        <v>0</v>
      </c>
    </row>
    <row r="794" customFormat="false" ht="15" hidden="false" customHeight="false" outlineLevel="0" collapsed="false">
      <c r="B794" s="65" t="n">
        <f aca="false">+MONTH(D794)</f>
        <v>2</v>
      </c>
      <c r="C794" s="65"/>
      <c r="D794" s="6" t="n">
        <v>36217</v>
      </c>
      <c r="E794" s="66" t="n">
        <v>24</v>
      </c>
      <c r="F794" s="66" t="n">
        <v>26</v>
      </c>
      <c r="G794" s="66" t="n">
        <v>33</v>
      </c>
      <c r="H794" s="66" t="n">
        <v>48</v>
      </c>
      <c r="I794" s="67" t="n">
        <f aca="false">AVERAGE(G794:H794)</f>
        <v>40.5</v>
      </c>
      <c r="J794" s="68" t="s">
        <v>72</v>
      </c>
      <c r="K794" s="7" t="n">
        <v>52952</v>
      </c>
      <c r="L794" s="69" t="n">
        <v>23160</v>
      </c>
      <c r="M794" s="69" t="n">
        <v>8554</v>
      </c>
      <c r="N794" s="69" t="n">
        <v>0</v>
      </c>
      <c r="O794" s="70"/>
      <c r="P794" s="7" t="n">
        <v>21687</v>
      </c>
      <c r="Q794" s="69" t="n">
        <v>28313</v>
      </c>
      <c r="R794" s="70" t="n">
        <v>19523.375</v>
      </c>
      <c r="S794" s="69" t="n">
        <v>0</v>
      </c>
      <c r="T794" s="69"/>
      <c r="U794" s="69" t="n">
        <v>-173.8084375</v>
      </c>
      <c r="V794" s="7" t="n">
        <v>15930</v>
      </c>
      <c r="W794" s="69" t="n">
        <v>14400</v>
      </c>
      <c r="X794" s="69" t="n">
        <v>2049</v>
      </c>
      <c r="Y794" s="69" t="n">
        <v>5600</v>
      </c>
      <c r="Z794" s="70" t="n">
        <v>-380</v>
      </c>
      <c r="AA794" s="69" t="n">
        <v>0</v>
      </c>
      <c r="AB794" s="71" t="n">
        <f aca="false">SUM(K794:Z794)</f>
        <v>191614.5665625</v>
      </c>
      <c r="AC794" s="69" t="n">
        <v>200438</v>
      </c>
      <c r="AD794" s="69" t="n">
        <v>3978</v>
      </c>
      <c r="AE794" s="69" t="n">
        <v>35334</v>
      </c>
      <c r="AF794" s="69" t="n">
        <v>19823</v>
      </c>
      <c r="AG794" s="69" t="n">
        <v>3703</v>
      </c>
      <c r="AH794" s="71" t="n">
        <f aca="false">SUM(AC794:AG794)</f>
        <v>263276</v>
      </c>
      <c r="AI794" s="72" t="n">
        <f aca="false">+AB794-L794-Q794</f>
        <v>140141.5665625</v>
      </c>
      <c r="AJ794" s="73" t="n">
        <f aca="false">L794+Q794</f>
        <v>51473</v>
      </c>
      <c r="AK794" s="74" t="n">
        <v>9666.2</v>
      </c>
      <c r="AL794" s="74" t="n">
        <v>30402.4179042857</v>
      </c>
      <c r="AM794" s="75" t="n">
        <v>6056.90625</v>
      </c>
      <c r="AN794" s="73" t="n">
        <f aca="false">+AJ794-AM794</f>
        <v>45416.09375</v>
      </c>
      <c r="AO794" s="32" t="n">
        <f aca="false">AC794-AJ794</f>
        <v>148965</v>
      </c>
      <c r="AP794" s="6" t="n">
        <v>36217</v>
      </c>
      <c r="AQ794" s="74" t="n">
        <f aca="false">+AC794-AK794-AL794</f>
        <v>160369.382095714</v>
      </c>
      <c r="AR794" s="74" t="n">
        <f aca="false">+AK794+AL794-AN794</f>
        <v>-5347.47584571429</v>
      </c>
      <c r="AS794" s="74" t="n">
        <f aca="false">+AN794</f>
        <v>45416.09375</v>
      </c>
      <c r="AT794" s="57" t="n">
        <f aca="false">+AQ794+IF(AR794&lt;0,-AR794,0)</f>
        <v>165716.857941429</v>
      </c>
      <c r="AX794" s="32" t="n">
        <f aca="false">+M794</f>
        <v>8554</v>
      </c>
      <c r="AY794" s="32" t="n">
        <f aca="false">+N794</f>
        <v>0</v>
      </c>
      <c r="AZ794" s="32" t="n">
        <f aca="false">+R794</f>
        <v>19523.375</v>
      </c>
      <c r="BA794" s="32" t="n">
        <f aca="false">+'load Info'!S794</f>
        <v>0</v>
      </c>
      <c r="BB794" s="32" t="n">
        <f aca="false">+X794</f>
        <v>2049</v>
      </c>
      <c r="BE794" s="57" t="n">
        <f aca="false">IF(AX794&lt;0,AX794,0)</f>
        <v>0</v>
      </c>
      <c r="BF794" s="57" t="n">
        <f aca="false">IF(AY794&lt;0,AY794,0)</f>
        <v>0</v>
      </c>
      <c r="BG794" s="57" t="n">
        <f aca="false">IF(AZ794&lt;0,AZ794,0)</f>
        <v>0</v>
      </c>
      <c r="BH794" s="57" t="n">
        <f aca="false">IF(BA794&lt;0,BA794,0)</f>
        <v>0</v>
      </c>
      <c r="BI794" s="57" t="n">
        <f aca="false">IF(BB794&lt;0,BB794,0)</f>
        <v>0</v>
      </c>
      <c r="BJ794" s="32" t="n">
        <f aca="false">SUM(BE794:BI794)</f>
        <v>0</v>
      </c>
    </row>
    <row r="795" customFormat="false" ht="15" hidden="false" customHeight="false" outlineLevel="0" collapsed="false">
      <c r="B795" s="65" t="n">
        <f aca="false">+MONTH(D795)</f>
        <v>2</v>
      </c>
      <c r="C795" s="65"/>
      <c r="D795" s="6" t="n">
        <v>36218</v>
      </c>
      <c r="E795" s="66" t="n">
        <v>24</v>
      </c>
      <c r="F795" s="66" t="n">
        <v>16</v>
      </c>
      <c r="G795" s="66" t="n">
        <v>29</v>
      </c>
      <c r="H795" s="66" t="n">
        <v>53</v>
      </c>
      <c r="I795" s="67" t="n">
        <f aca="false">AVERAGE(G795:H795)</f>
        <v>41</v>
      </c>
      <c r="J795" s="68" t="s">
        <v>72</v>
      </c>
      <c r="K795" s="7" t="n">
        <v>22400</v>
      </c>
      <c r="L795" s="69" t="n">
        <v>20754</v>
      </c>
      <c r="M795" s="69" t="n">
        <v>8836</v>
      </c>
      <c r="N795" s="69" t="n">
        <v>0</v>
      </c>
      <c r="O795" s="70"/>
      <c r="P795" s="7" t="n">
        <v>7521</v>
      </c>
      <c r="Q795" s="69" t="n">
        <v>27431</v>
      </c>
      <c r="R795" s="70" t="n">
        <v>11048.715</v>
      </c>
      <c r="S795" s="69" t="n">
        <v>0</v>
      </c>
      <c r="T795" s="69"/>
      <c r="U795" s="69" t="n">
        <v>-115.0017875</v>
      </c>
      <c r="V795" s="7" t="n">
        <v>15930</v>
      </c>
      <c r="W795" s="69" t="n">
        <v>14400</v>
      </c>
      <c r="X795" s="69" t="n">
        <v>0</v>
      </c>
      <c r="Y795" s="69" t="n">
        <v>5600</v>
      </c>
      <c r="Z795" s="70" t="n">
        <v>-359</v>
      </c>
      <c r="AA795" s="69" t="n">
        <v>0</v>
      </c>
      <c r="AB795" s="71" t="n">
        <f aca="false">SUM(K795:Z795)</f>
        <v>133446.7132125</v>
      </c>
      <c r="AC795" s="69" t="n">
        <v>139427</v>
      </c>
      <c r="AD795" s="69" t="n">
        <v>0</v>
      </c>
      <c r="AE795" s="69" t="n">
        <v>3223</v>
      </c>
      <c r="AF795" s="69" t="n">
        <v>17262</v>
      </c>
      <c r="AG795" s="69" t="n">
        <v>1355</v>
      </c>
      <c r="AH795" s="71" t="n">
        <f aca="false">SUM(AC795:AG795)</f>
        <v>161267</v>
      </c>
      <c r="AI795" s="72" t="n">
        <f aca="false">+AB795-L795-Q795</f>
        <v>85261.7132125</v>
      </c>
      <c r="AJ795" s="73" t="n">
        <f aca="false">L795+Q795</f>
        <v>48185</v>
      </c>
      <c r="AK795" s="74" t="n">
        <v>6249.5</v>
      </c>
      <c r="AL795" s="74" t="n">
        <v>31841.5630842857</v>
      </c>
      <c r="AM795" s="75" t="n">
        <v>4600.359375</v>
      </c>
      <c r="AN795" s="73" t="n">
        <f aca="false">+AJ795-AM795</f>
        <v>43584.640625</v>
      </c>
      <c r="AO795" s="32" t="n">
        <f aca="false">AC795-AJ795</f>
        <v>91242</v>
      </c>
      <c r="AP795" s="6" t="n">
        <v>36218</v>
      </c>
      <c r="AQ795" s="74" t="n">
        <f aca="false">+AC795-AK795-AL795</f>
        <v>101335.936915714</v>
      </c>
      <c r="AR795" s="74" t="n">
        <f aca="false">+AK795+AL795-AN795</f>
        <v>-5493.57754071429</v>
      </c>
      <c r="AS795" s="74" t="n">
        <f aca="false">+AN795</f>
        <v>43584.640625</v>
      </c>
      <c r="AT795" s="57" t="n">
        <f aca="false">+AQ795+IF(AR795&lt;0,-AR795,0)</f>
        <v>106829.514456429</v>
      </c>
      <c r="AX795" s="32" t="n">
        <f aca="false">+M795</f>
        <v>8836</v>
      </c>
      <c r="AY795" s="32" t="n">
        <f aca="false">+N795</f>
        <v>0</v>
      </c>
      <c r="AZ795" s="32" t="n">
        <f aca="false">+R795</f>
        <v>11048.715</v>
      </c>
      <c r="BA795" s="32" t="n">
        <f aca="false">+'load Info'!S795</f>
        <v>0</v>
      </c>
      <c r="BB795" s="32" t="n">
        <f aca="false">+X795</f>
        <v>0</v>
      </c>
      <c r="BE795" s="57" t="n">
        <f aca="false">IF(AX795&lt;0,AX795,0)</f>
        <v>0</v>
      </c>
      <c r="BF795" s="57" t="n">
        <f aca="false">IF(AY795&lt;0,AY795,0)</f>
        <v>0</v>
      </c>
      <c r="BG795" s="57" t="n">
        <f aca="false">IF(AZ795&lt;0,AZ795,0)</f>
        <v>0</v>
      </c>
      <c r="BH795" s="57" t="n">
        <f aca="false">IF(BA795&lt;0,BA795,0)</f>
        <v>0</v>
      </c>
      <c r="BI795" s="57" t="n">
        <f aca="false">IF(BB795&lt;0,BB795,0)</f>
        <v>0</v>
      </c>
      <c r="BJ795" s="32" t="n">
        <f aca="false">SUM(BE795:BI795)</f>
        <v>0</v>
      </c>
    </row>
    <row r="796" customFormat="false" ht="15" hidden="false" customHeight="false" outlineLevel="0" collapsed="false">
      <c r="B796" s="65" t="n">
        <f aca="false">+MONTH(D796)</f>
        <v>2</v>
      </c>
      <c r="C796" s="65"/>
      <c r="D796" s="6" t="n">
        <v>36219</v>
      </c>
      <c r="E796" s="66" t="n">
        <v>9</v>
      </c>
      <c r="F796" s="66" t="n">
        <v>13</v>
      </c>
      <c r="G796" s="66" t="n">
        <v>47</v>
      </c>
      <c r="H796" s="66" t="n">
        <v>65</v>
      </c>
      <c r="I796" s="67" t="n">
        <f aca="false">AVERAGE(G796:H796)</f>
        <v>56</v>
      </c>
      <c r="J796" s="68" t="s">
        <v>72</v>
      </c>
      <c r="K796" s="7" t="n">
        <v>22400</v>
      </c>
      <c r="L796" s="69" t="n">
        <v>21821</v>
      </c>
      <c r="M796" s="69" t="n">
        <v>10941</v>
      </c>
      <c r="N796" s="69" t="n">
        <v>0</v>
      </c>
      <c r="O796" s="70"/>
      <c r="P796" s="7" t="n">
        <v>7521</v>
      </c>
      <c r="Q796" s="69" t="n">
        <v>27431</v>
      </c>
      <c r="R796" s="70" t="n">
        <v>11144.955</v>
      </c>
      <c r="S796" s="69" t="n">
        <v>0</v>
      </c>
      <c r="T796" s="69"/>
      <c r="U796" s="69" t="n">
        <v>-115.2423875</v>
      </c>
      <c r="V796" s="7" t="n">
        <v>15930</v>
      </c>
      <c r="W796" s="69" t="n">
        <v>14400</v>
      </c>
      <c r="X796" s="69" t="n">
        <v>0</v>
      </c>
      <c r="Y796" s="69" t="n">
        <v>5600</v>
      </c>
      <c r="Z796" s="70" t="n">
        <v>-359</v>
      </c>
      <c r="AA796" s="69" t="n">
        <v>0</v>
      </c>
      <c r="AB796" s="71" t="n">
        <f aca="false">SUM(K796:Z796)</f>
        <v>136714.7126125</v>
      </c>
      <c r="AC796" s="69" t="n">
        <v>141357</v>
      </c>
      <c r="AD796" s="69" t="n">
        <v>0</v>
      </c>
      <c r="AE796" s="69" t="n">
        <v>6563</v>
      </c>
      <c r="AF796" s="69" t="n">
        <v>17429</v>
      </c>
      <c r="AG796" s="69" t="n">
        <v>2109</v>
      </c>
      <c r="AH796" s="71" t="n">
        <f aca="false">SUM(AC796:AG796)</f>
        <v>167458</v>
      </c>
      <c r="AI796" s="72" t="n">
        <f aca="false">+AB796-L796-Q796</f>
        <v>87462.7126125</v>
      </c>
      <c r="AJ796" s="73" t="n">
        <f aca="false">L796+Q796</f>
        <v>49252</v>
      </c>
      <c r="AK796" s="74" t="n">
        <v>6937.8</v>
      </c>
      <c r="AL796" s="74" t="n">
        <v>38605.8241919355</v>
      </c>
      <c r="AM796" s="75" t="n">
        <v>4184.203125</v>
      </c>
      <c r="AN796" s="73" t="n">
        <f aca="false">+AJ796-AM796</f>
        <v>45067.796875</v>
      </c>
      <c r="AO796" s="32" t="n">
        <f aca="false">AC796-AJ796</f>
        <v>92105</v>
      </c>
      <c r="AP796" s="6" t="n">
        <v>36219</v>
      </c>
      <c r="AQ796" s="74" t="n">
        <f aca="false">+AC796-AK796-AL796</f>
        <v>95813.3758080645</v>
      </c>
      <c r="AR796" s="74" t="n">
        <f aca="false">+AK796+AL796-AN796</f>
        <v>475.827316935487</v>
      </c>
      <c r="AS796" s="74" t="n">
        <f aca="false">+AN796</f>
        <v>45067.796875</v>
      </c>
      <c r="AT796" s="57" t="n">
        <f aca="false">+AQ796+IF(AR796&lt;0,-AR796,0)</f>
        <v>95813.3758080645</v>
      </c>
      <c r="AX796" s="32" t="n">
        <f aca="false">+M796</f>
        <v>10941</v>
      </c>
      <c r="AY796" s="32" t="n">
        <f aca="false">+N796</f>
        <v>0</v>
      </c>
      <c r="AZ796" s="32" t="n">
        <f aca="false">+R796</f>
        <v>11144.955</v>
      </c>
      <c r="BA796" s="32" t="n">
        <f aca="false">+'load Info'!S796</f>
        <v>0</v>
      </c>
      <c r="BB796" s="32" t="n">
        <f aca="false">+X796</f>
        <v>0</v>
      </c>
      <c r="BE796" s="57" t="n">
        <f aca="false">IF(AX796&lt;0,AX796,0)</f>
        <v>0</v>
      </c>
      <c r="BF796" s="57" t="n">
        <f aca="false">IF(AY796&lt;0,AY796,0)</f>
        <v>0</v>
      </c>
      <c r="BG796" s="57" t="n">
        <f aca="false">IF(AZ796&lt;0,AZ796,0)</f>
        <v>0</v>
      </c>
      <c r="BH796" s="57" t="n">
        <f aca="false">IF(BA796&lt;0,BA796,0)</f>
        <v>0</v>
      </c>
      <c r="BI796" s="57" t="n">
        <f aca="false">IF(BB796&lt;0,BB796,0)</f>
        <v>0</v>
      </c>
      <c r="BJ796" s="32" t="n">
        <f aca="false">SUM(BE796:BI796)</f>
        <v>0</v>
      </c>
    </row>
    <row r="797" customFormat="false" ht="15" hidden="false" customHeight="false" outlineLevel="0" collapsed="false">
      <c r="B797" s="65" t="n">
        <f aca="false">+MONTH(D797)</f>
        <v>3</v>
      </c>
      <c r="C797" s="65"/>
      <c r="D797" s="6" t="n">
        <v>36220</v>
      </c>
      <c r="E797" s="66" t="n">
        <v>18</v>
      </c>
      <c r="F797" s="66" t="n">
        <v>19</v>
      </c>
      <c r="G797" s="66" t="n">
        <v>41</v>
      </c>
      <c r="H797" s="66" t="n">
        <v>53</v>
      </c>
      <c r="I797" s="67" t="n">
        <f aca="false">AVERAGE(G797:H797)</f>
        <v>47</v>
      </c>
      <c r="J797" s="68" t="s">
        <v>72</v>
      </c>
      <c r="K797" s="7" t="n">
        <v>22400</v>
      </c>
      <c r="L797" s="69" t="n">
        <v>17327</v>
      </c>
      <c r="M797" s="69" t="n">
        <v>39174</v>
      </c>
      <c r="N797" s="69" t="n">
        <v>6000</v>
      </c>
      <c r="O797" s="70"/>
      <c r="P797" s="7" t="n">
        <v>17177</v>
      </c>
      <c r="Q797" s="69" t="n">
        <v>22987</v>
      </c>
      <c r="R797" s="70" t="n">
        <v>28613.515</v>
      </c>
      <c r="S797" s="69" t="n">
        <v>0</v>
      </c>
      <c r="T797" s="69"/>
      <c r="U797" s="69" t="n">
        <v>-171.9437875</v>
      </c>
      <c r="V797" s="7" t="n">
        <v>15930</v>
      </c>
      <c r="W797" s="69" t="n">
        <v>14400</v>
      </c>
      <c r="X797" s="69" t="n">
        <v>0</v>
      </c>
      <c r="Y797" s="69" t="n">
        <v>5600</v>
      </c>
      <c r="Z797" s="70" t="n">
        <v>-359</v>
      </c>
      <c r="AA797" s="69" t="n">
        <v>0</v>
      </c>
      <c r="AB797" s="71" t="n">
        <f aca="false">SUM(K797:Z797)</f>
        <v>189077.5712125</v>
      </c>
      <c r="AC797" s="69" t="n">
        <v>182429</v>
      </c>
      <c r="AD797" s="69" t="n">
        <v>0</v>
      </c>
      <c r="AE797" s="69" t="n">
        <v>34610</v>
      </c>
      <c r="AF797" s="69" t="n">
        <v>13152</v>
      </c>
      <c r="AG797" s="69" t="n">
        <v>4473</v>
      </c>
      <c r="AH797" s="71" t="n">
        <f aca="false">SUM(AC797:AG797)</f>
        <v>234664</v>
      </c>
      <c r="AI797" s="72" t="n">
        <f aca="false">+AB797-L797-Q797</f>
        <v>148763.5712125</v>
      </c>
      <c r="AJ797" s="73" t="n">
        <f aca="false">L797+Q797</f>
        <v>40314</v>
      </c>
      <c r="AK797" s="74" t="n">
        <v>6429.2</v>
      </c>
      <c r="AL797" s="74" t="n">
        <v>36721.5894419355</v>
      </c>
      <c r="AM797" s="75" t="n">
        <v>4640.25</v>
      </c>
      <c r="AN797" s="73" t="n">
        <f aca="false">+AJ797-AM797</f>
        <v>35673.75</v>
      </c>
      <c r="AO797" s="32" t="n">
        <f aca="false">AC797-AJ797</f>
        <v>142115</v>
      </c>
      <c r="AP797" s="6" t="n">
        <v>36220</v>
      </c>
      <c r="AQ797" s="74" t="n">
        <f aca="false">+AC797-AK797-AL797</f>
        <v>139278.210558065</v>
      </c>
      <c r="AR797" s="74" t="n">
        <f aca="false">+AK797+AL797-AN797</f>
        <v>7477.03944193549</v>
      </c>
      <c r="AS797" s="74" t="n">
        <f aca="false">+AN797</f>
        <v>35673.75</v>
      </c>
      <c r="AT797" s="57" t="n">
        <f aca="false">+AQ797+IF(AR797&lt;0,-AR797,0)</f>
        <v>139278.210558065</v>
      </c>
      <c r="AX797" s="32" t="n">
        <f aca="false">+M797</f>
        <v>39174</v>
      </c>
      <c r="AY797" s="32" t="n">
        <f aca="false">+N797</f>
        <v>6000</v>
      </c>
      <c r="AZ797" s="32" t="n">
        <f aca="false">+R797</f>
        <v>28613.515</v>
      </c>
      <c r="BA797" s="32" t="n">
        <f aca="false">+'load Info'!S797</f>
        <v>0</v>
      </c>
      <c r="BB797" s="32" t="n">
        <f aca="false">+X797</f>
        <v>0</v>
      </c>
      <c r="BE797" s="57" t="n">
        <f aca="false">IF(AX797&lt;0,AX797,0)</f>
        <v>0</v>
      </c>
      <c r="BF797" s="57" t="n">
        <f aca="false">IF(AY797&lt;0,AY797,0)</f>
        <v>0</v>
      </c>
      <c r="BG797" s="57" t="n">
        <f aca="false">IF(AZ797&lt;0,AZ797,0)</f>
        <v>0</v>
      </c>
      <c r="BH797" s="57" t="n">
        <f aca="false">IF(BA797&lt;0,BA797,0)</f>
        <v>0</v>
      </c>
      <c r="BI797" s="57" t="n">
        <f aca="false">IF(BB797&lt;0,BB797,0)</f>
        <v>0</v>
      </c>
      <c r="BJ797" s="32" t="n">
        <f aca="false">SUM(BE797:BI797)</f>
        <v>0</v>
      </c>
    </row>
    <row r="798" customFormat="false" ht="15" hidden="false" customHeight="false" outlineLevel="0" collapsed="false">
      <c r="B798" s="65" t="n">
        <f aca="false">+MONTH(D798)</f>
        <v>3</v>
      </c>
      <c r="C798" s="65"/>
      <c r="D798" s="6" t="n">
        <v>36221</v>
      </c>
      <c r="E798" s="66" t="n">
        <v>18</v>
      </c>
      <c r="F798" s="66" t="n">
        <v>15</v>
      </c>
      <c r="G798" s="66" t="n">
        <v>35</v>
      </c>
      <c r="H798" s="66" t="n">
        <v>59</v>
      </c>
      <c r="I798" s="67" t="n">
        <f aca="false">AVERAGE(G798:H798)</f>
        <v>47</v>
      </c>
      <c r="J798" s="68" t="s">
        <v>72</v>
      </c>
      <c r="K798" s="7" t="n">
        <v>22400</v>
      </c>
      <c r="L798" s="69" t="n">
        <v>17327</v>
      </c>
      <c r="M798" s="69" t="n">
        <v>15378</v>
      </c>
      <c r="N798" s="69" t="n">
        <v>0</v>
      </c>
      <c r="O798" s="70"/>
      <c r="P798" s="7" t="n">
        <v>17177</v>
      </c>
      <c r="Q798" s="69" t="n">
        <v>22987</v>
      </c>
      <c r="R798" s="70" t="n">
        <v>16392.0375</v>
      </c>
      <c r="S798" s="69" t="n">
        <v>0</v>
      </c>
      <c r="T798" s="69"/>
      <c r="U798" s="69" t="n">
        <v>-141.39009375</v>
      </c>
      <c r="V798" s="7" t="n">
        <v>15930</v>
      </c>
      <c r="W798" s="69" t="n">
        <v>14400</v>
      </c>
      <c r="X798" s="69" t="n">
        <v>0</v>
      </c>
      <c r="Y798" s="69" t="n">
        <v>5600</v>
      </c>
      <c r="Z798" s="70" t="n">
        <v>-359</v>
      </c>
      <c r="AA798" s="69" t="n">
        <v>0</v>
      </c>
      <c r="AB798" s="71" t="n">
        <f aca="false">SUM(K798:Z798)</f>
        <v>147090.64740625</v>
      </c>
      <c r="AC798" s="69" t="n">
        <v>146015</v>
      </c>
      <c r="AD798" s="69" t="n">
        <v>0</v>
      </c>
      <c r="AE798" s="69" t="n">
        <v>35390</v>
      </c>
      <c r="AF798" s="69" t="n">
        <v>10337</v>
      </c>
      <c r="AG798" s="69" t="n">
        <v>1515</v>
      </c>
      <c r="AH798" s="71" t="n">
        <f aca="false">SUM(AC798:AG798)</f>
        <v>193257</v>
      </c>
      <c r="AI798" s="72" t="n">
        <f aca="false">+AB798-L798-Q798</f>
        <v>106776.64740625</v>
      </c>
      <c r="AJ798" s="73" t="n">
        <f aca="false">L798+Q798</f>
        <v>40314</v>
      </c>
      <c r="AK798" s="74" t="n">
        <v>5572.1</v>
      </c>
      <c r="AL798" s="74" t="n">
        <v>34511.9620419355</v>
      </c>
      <c r="AM798" s="75" t="n">
        <v>3958.875</v>
      </c>
      <c r="AN798" s="73" t="n">
        <f aca="false">+AJ798-AM798</f>
        <v>36355.125</v>
      </c>
      <c r="AO798" s="32" t="n">
        <f aca="false">AC798-AJ798</f>
        <v>105701</v>
      </c>
      <c r="AP798" s="6" t="n">
        <v>36221</v>
      </c>
      <c r="AQ798" s="74" t="n">
        <f aca="false">+AC798-AK798-AL798</f>
        <v>105930.937958065</v>
      </c>
      <c r="AR798" s="74" t="n">
        <f aca="false">+AK798+AL798-AN798</f>
        <v>3728.93704193548</v>
      </c>
      <c r="AS798" s="74" t="n">
        <f aca="false">+AN798</f>
        <v>36355.125</v>
      </c>
      <c r="AT798" s="57" t="n">
        <f aca="false">+AQ798+IF(AR798&lt;0,-AR798,0)</f>
        <v>105930.937958065</v>
      </c>
      <c r="AX798" s="32" t="n">
        <f aca="false">+M798</f>
        <v>15378</v>
      </c>
      <c r="AY798" s="32" t="n">
        <f aca="false">+N798</f>
        <v>0</v>
      </c>
      <c r="AZ798" s="32" t="n">
        <f aca="false">+R798</f>
        <v>16392.0375</v>
      </c>
      <c r="BA798" s="32" t="n">
        <f aca="false">+'load Info'!S798</f>
        <v>0</v>
      </c>
      <c r="BB798" s="32" t="n">
        <f aca="false">+X798</f>
        <v>0</v>
      </c>
      <c r="BE798" s="57" t="n">
        <f aca="false">IF(AX798&lt;0,AX798,0)</f>
        <v>0</v>
      </c>
      <c r="BF798" s="57" t="n">
        <f aca="false">IF(AY798&lt;0,AY798,0)</f>
        <v>0</v>
      </c>
      <c r="BG798" s="57" t="n">
        <f aca="false">IF(AZ798&lt;0,AZ798,0)</f>
        <v>0</v>
      </c>
      <c r="BH798" s="57" t="n">
        <f aca="false">IF(BA798&lt;0,BA798,0)</f>
        <v>0</v>
      </c>
      <c r="BI798" s="57" t="n">
        <f aca="false">IF(BB798&lt;0,BB798,0)</f>
        <v>0</v>
      </c>
      <c r="BJ798" s="32" t="n">
        <f aca="false">SUM(BE798:BI798)</f>
        <v>0</v>
      </c>
    </row>
    <row r="799" customFormat="false" ht="15" hidden="false" customHeight="false" outlineLevel="0" collapsed="false">
      <c r="B799" s="65" t="n">
        <f aca="false">+MONTH(D799)</f>
        <v>3</v>
      </c>
      <c r="C799" s="65"/>
      <c r="D799" s="6" t="n">
        <v>36222</v>
      </c>
      <c r="E799" s="66" t="n">
        <v>6</v>
      </c>
      <c r="F799" s="66" t="n">
        <v>9</v>
      </c>
      <c r="G799" s="66" t="n">
        <v>43</v>
      </c>
      <c r="H799" s="66" t="n">
        <v>74</v>
      </c>
      <c r="I799" s="67" t="n">
        <f aca="false">AVERAGE(G799:H799)</f>
        <v>58.5</v>
      </c>
      <c r="J799" s="68" t="s">
        <v>72</v>
      </c>
      <c r="K799" s="7" t="n">
        <v>22400</v>
      </c>
      <c r="L799" s="69" t="n">
        <v>22359</v>
      </c>
      <c r="M799" s="69" t="n">
        <v>37246</v>
      </c>
      <c r="N799" s="69" t="n">
        <v>2000</v>
      </c>
      <c r="O799" s="70"/>
      <c r="P799" s="7" t="n">
        <v>17177</v>
      </c>
      <c r="Q799" s="69" t="n">
        <v>17955</v>
      </c>
      <c r="R799" s="70" t="n">
        <v>10871.7225</v>
      </c>
      <c r="S799" s="69" t="n">
        <v>0</v>
      </c>
      <c r="T799" s="69"/>
      <c r="U799" s="69" t="n">
        <v>-115.00930625</v>
      </c>
      <c r="V799" s="7" t="n">
        <v>8430</v>
      </c>
      <c r="W799" s="69" t="n">
        <v>14400</v>
      </c>
      <c r="X799" s="69" t="n">
        <v>0</v>
      </c>
      <c r="Y799" s="69" t="n">
        <v>0</v>
      </c>
      <c r="Z799" s="70" t="n">
        <v>-228</v>
      </c>
      <c r="AA799" s="69" t="n">
        <v>0</v>
      </c>
      <c r="AB799" s="71" t="n">
        <f aca="false">SUM(K799:Z799)</f>
        <v>152495.71319375</v>
      </c>
      <c r="AC799" s="69" t="n">
        <v>141030</v>
      </c>
      <c r="AD799" s="69" t="n">
        <v>16580</v>
      </c>
      <c r="AE799" s="69" t="n">
        <v>25155</v>
      </c>
      <c r="AF799" s="69" t="n">
        <v>10341</v>
      </c>
      <c r="AG799" s="69" t="n">
        <v>1907</v>
      </c>
      <c r="AH799" s="71" t="n">
        <f aca="false">SUM(AC799:AG799)</f>
        <v>195013</v>
      </c>
      <c r="AI799" s="72" t="n">
        <f aca="false">+AB799-L799-Q799</f>
        <v>112181.71319375</v>
      </c>
      <c r="AJ799" s="73" t="n">
        <f aca="false">L799+Q799</f>
        <v>40314</v>
      </c>
      <c r="AK799" s="74" t="n">
        <v>5233.4</v>
      </c>
      <c r="AL799" s="74" t="n">
        <v>39083.0726919355</v>
      </c>
      <c r="AM799" s="75" t="n">
        <v>3618.1875</v>
      </c>
      <c r="AN799" s="73" t="n">
        <f aca="false">+AJ799-AM799</f>
        <v>36695.8125</v>
      </c>
      <c r="AO799" s="32" t="n">
        <f aca="false">AC799-AJ799</f>
        <v>100716</v>
      </c>
      <c r="AP799" s="6" t="n">
        <v>36222</v>
      </c>
      <c r="AQ799" s="74" t="n">
        <f aca="false">+AC799-AK799-AL799</f>
        <v>96713.5273080645</v>
      </c>
      <c r="AR799" s="74" t="n">
        <f aca="false">+AK799+AL799-AN799</f>
        <v>7620.66019193549</v>
      </c>
      <c r="AS799" s="74" t="n">
        <f aca="false">+AN799</f>
        <v>36695.8125</v>
      </c>
      <c r="AT799" s="57" t="n">
        <f aca="false">+AQ799+IF(AR799&lt;0,-AR799,0)</f>
        <v>96713.5273080645</v>
      </c>
      <c r="AX799" s="32" t="n">
        <f aca="false">+M799</f>
        <v>37246</v>
      </c>
      <c r="AY799" s="32" t="n">
        <f aca="false">+N799</f>
        <v>2000</v>
      </c>
      <c r="AZ799" s="32" t="n">
        <f aca="false">+R799</f>
        <v>10871.7225</v>
      </c>
      <c r="BA799" s="32" t="n">
        <f aca="false">+'load Info'!S799</f>
        <v>0</v>
      </c>
      <c r="BB799" s="32" t="n">
        <f aca="false">+X799</f>
        <v>0</v>
      </c>
      <c r="BE799" s="57" t="n">
        <f aca="false">IF(AX799&lt;0,AX799,0)</f>
        <v>0</v>
      </c>
      <c r="BF799" s="57" t="n">
        <f aca="false">IF(AY799&lt;0,AY799,0)</f>
        <v>0</v>
      </c>
      <c r="BG799" s="57" t="n">
        <f aca="false">IF(AZ799&lt;0,AZ799,0)</f>
        <v>0</v>
      </c>
      <c r="BH799" s="57" t="n">
        <f aca="false">IF(BA799&lt;0,BA799,0)</f>
        <v>0</v>
      </c>
      <c r="BI799" s="57" t="n">
        <f aca="false">IF(BB799&lt;0,BB799,0)</f>
        <v>0</v>
      </c>
      <c r="BJ799" s="32" t="n">
        <f aca="false">SUM(BE799:BI799)</f>
        <v>0</v>
      </c>
    </row>
    <row r="800" customFormat="false" ht="15" hidden="false" customHeight="false" outlineLevel="0" collapsed="false">
      <c r="B800" s="65" t="n">
        <f aca="false">+MONTH(D800)</f>
        <v>3</v>
      </c>
      <c r="C800" s="65"/>
      <c r="D800" s="6" t="n">
        <v>36223</v>
      </c>
      <c r="E800" s="66" t="n">
        <v>20</v>
      </c>
      <c r="F800" s="66" t="n">
        <v>21</v>
      </c>
      <c r="G800" s="66" t="n">
        <v>39</v>
      </c>
      <c r="H800" s="66" t="n">
        <v>50</v>
      </c>
      <c r="I800" s="67" t="n">
        <f aca="false">AVERAGE(G800:H800)</f>
        <v>44.5</v>
      </c>
      <c r="J800" s="68" t="s">
        <v>72</v>
      </c>
      <c r="K800" s="7" t="n">
        <v>22400</v>
      </c>
      <c r="L800" s="69" t="n">
        <v>22359</v>
      </c>
      <c r="M800" s="69" t="n">
        <v>35698</v>
      </c>
      <c r="N800" s="69" t="n">
        <v>2000</v>
      </c>
      <c r="O800" s="70"/>
      <c r="P800" s="7" t="n">
        <v>17177</v>
      </c>
      <c r="Q800" s="69" t="n">
        <v>17955</v>
      </c>
      <c r="R800" s="70" t="n">
        <v>43804.85</v>
      </c>
      <c r="S800" s="69" t="n">
        <v>0</v>
      </c>
      <c r="T800" s="69"/>
      <c r="U800" s="69" t="n">
        <v>-197.342125</v>
      </c>
      <c r="V800" s="7" t="n">
        <v>15930</v>
      </c>
      <c r="W800" s="69" t="n">
        <v>14400</v>
      </c>
      <c r="X800" s="69" t="n">
        <v>0</v>
      </c>
      <c r="Y800" s="69" t="n">
        <v>5600</v>
      </c>
      <c r="Z800" s="70" t="n">
        <v>-359</v>
      </c>
      <c r="AA800" s="69" t="n">
        <v>0</v>
      </c>
      <c r="AB800" s="71" t="n">
        <f aca="false">SUM(K800:Z800)</f>
        <v>196767.507875</v>
      </c>
      <c r="AC800" s="69" t="n">
        <v>199019</v>
      </c>
      <c r="AD800" s="69" t="n">
        <v>60360</v>
      </c>
      <c r="AE800" s="69" t="n">
        <v>54009</v>
      </c>
      <c r="AF800" s="69" t="n">
        <v>13873</v>
      </c>
      <c r="AG800" s="69" t="n">
        <v>4519</v>
      </c>
      <c r="AH800" s="71" t="n">
        <f aca="false">SUM(AC800:AG800)</f>
        <v>331780</v>
      </c>
      <c r="AI800" s="72" t="n">
        <f aca="false">+AB800-L800-Q800</f>
        <v>156453.507875</v>
      </c>
      <c r="AJ800" s="73" t="n">
        <f aca="false">L800+Q800</f>
        <v>40314</v>
      </c>
      <c r="AK800" s="74" t="n">
        <v>6821.1</v>
      </c>
      <c r="AL800" s="74" t="n">
        <v>37995.2035119355</v>
      </c>
      <c r="AM800" s="75" t="n">
        <v>4640.25</v>
      </c>
      <c r="AN800" s="73" t="n">
        <f aca="false">+AJ800-AM800</f>
        <v>35673.75</v>
      </c>
      <c r="AO800" s="32" t="n">
        <f aca="false">AC800-AJ800</f>
        <v>158705</v>
      </c>
      <c r="AP800" s="6" t="n">
        <v>36223</v>
      </c>
      <c r="AQ800" s="74" t="n">
        <f aca="false">+AC800-AK800-AL800</f>
        <v>154202.696488065</v>
      </c>
      <c r="AR800" s="74" t="n">
        <f aca="false">+AK800+AL800-AN800</f>
        <v>9142.55351193548</v>
      </c>
      <c r="AS800" s="74" t="n">
        <f aca="false">+AN800</f>
        <v>35673.75</v>
      </c>
      <c r="AT800" s="57" t="n">
        <f aca="false">+AQ800+IF(AR800&lt;0,-AR800,0)</f>
        <v>154202.696488065</v>
      </c>
      <c r="AX800" s="32" t="n">
        <f aca="false">+M800</f>
        <v>35698</v>
      </c>
      <c r="AY800" s="32" t="n">
        <f aca="false">+N800</f>
        <v>2000</v>
      </c>
      <c r="AZ800" s="32" t="n">
        <f aca="false">+R800</f>
        <v>43804.85</v>
      </c>
      <c r="BA800" s="32" t="n">
        <f aca="false">+'load Info'!S800</f>
        <v>0</v>
      </c>
      <c r="BB800" s="32" t="n">
        <f aca="false">+X800</f>
        <v>0</v>
      </c>
      <c r="BE800" s="57" t="n">
        <f aca="false">IF(AX800&lt;0,AX800,0)</f>
        <v>0</v>
      </c>
      <c r="BF800" s="57" t="n">
        <f aca="false">IF(AY800&lt;0,AY800,0)</f>
        <v>0</v>
      </c>
      <c r="BG800" s="57" t="n">
        <f aca="false">IF(AZ800&lt;0,AZ800,0)</f>
        <v>0</v>
      </c>
      <c r="BH800" s="57" t="n">
        <f aca="false">IF(BA800&lt;0,BA800,0)</f>
        <v>0</v>
      </c>
      <c r="BI800" s="57" t="n">
        <f aca="false">IF(BB800&lt;0,BB800,0)</f>
        <v>0</v>
      </c>
      <c r="BJ800" s="32" t="n">
        <f aca="false">SUM(BE800:BI800)</f>
        <v>0</v>
      </c>
    </row>
    <row r="801" customFormat="false" ht="15" hidden="false" customHeight="false" outlineLevel="0" collapsed="false">
      <c r="B801" s="65" t="n">
        <f aca="false">+MONTH(D801)</f>
        <v>3</v>
      </c>
      <c r="C801" s="65"/>
      <c r="D801" s="6" t="n">
        <v>36224</v>
      </c>
      <c r="E801" s="66" t="n">
        <v>24</v>
      </c>
      <c r="F801" s="66" t="n">
        <v>25</v>
      </c>
      <c r="G801" s="66" t="n">
        <v>37</v>
      </c>
      <c r="H801" s="66" t="n">
        <v>44</v>
      </c>
      <c r="I801" s="67" t="n">
        <f aca="false">AVERAGE(G801:H801)</f>
        <v>40.5</v>
      </c>
      <c r="J801" s="68" t="s">
        <v>72</v>
      </c>
      <c r="K801" s="7" t="n">
        <v>31891</v>
      </c>
      <c r="L801" s="69" t="n">
        <v>21359</v>
      </c>
      <c r="M801" s="69" t="n">
        <v>28202</v>
      </c>
      <c r="N801" s="69" t="n">
        <v>0</v>
      </c>
      <c r="O801" s="70"/>
      <c r="P801" s="7" t="n">
        <v>7521</v>
      </c>
      <c r="Q801" s="69" t="n">
        <v>17865</v>
      </c>
      <c r="R801" s="70" t="n">
        <v>47568.9325</v>
      </c>
      <c r="S801" s="69" t="n">
        <v>0</v>
      </c>
      <c r="T801" s="69"/>
      <c r="U801" s="69" t="n">
        <v>-182.38733125</v>
      </c>
      <c r="V801" s="7" t="n">
        <v>15930</v>
      </c>
      <c r="W801" s="69" t="n">
        <v>14400</v>
      </c>
      <c r="X801" s="69" t="n">
        <v>0</v>
      </c>
      <c r="Y801" s="69" t="n">
        <v>5600</v>
      </c>
      <c r="Z801" s="70" t="n">
        <v>-359</v>
      </c>
      <c r="AA801" s="69" t="n">
        <v>0</v>
      </c>
      <c r="AB801" s="71" t="n">
        <f aca="false">SUM(K801:Z801)</f>
        <v>189795.54516875</v>
      </c>
      <c r="AC801" s="69" t="n">
        <v>185315</v>
      </c>
      <c r="AD801" s="69" t="n">
        <v>103</v>
      </c>
      <c r="AE801" s="69" t="n">
        <v>42268</v>
      </c>
      <c r="AF801" s="69" t="n">
        <v>20501</v>
      </c>
      <c r="AG801" s="69" t="n">
        <v>3172</v>
      </c>
      <c r="AH801" s="71" t="n">
        <f aca="false">SUM(AC801:AG801)</f>
        <v>251359</v>
      </c>
      <c r="AI801" s="72" t="n">
        <f aca="false">+AB801-L801-Q801</f>
        <v>150571.54516875</v>
      </c>
      <c r="AJ801" s="73" t="n">
        <f aca="false">L801+Q801</f>
        <v>39224</v>
      </c>
      <c r="AK801" s="74" t="n">
        <v>6293.1</v>
      </c>
      <c r="AL801" s="74" t="n">
        <v>36014.2587419355</v>
      </c>
      <c r="AM801" s="75" t="n">
        <v>3958.875</v>
      </c>
      <c r="AN801" s="73" t="n">
        <f aca="false">+AJ801-AM801</f>
        <v>35265.125</v>
      </c>
      <c r="AO801" s="32" t="n">
        <f aca="false">AC801-AJ801</f>
        <v>146091</v>
      </c>
      <c r="AP801" s="6" t="n">
        <v>36224</v>
      </c>
      <c r="AQ801" s="74" t="n">
        <f aca="false">+AC801-AK801-AL801</f>
        <v>143007.641258065</v>
      </c>
      <c r="AR801" s="74" t="n">
        <f aca="false">+AK801+AL801-AN801</f>
        <v>7042.23374193548</v>
      </c>
      <c r="AS801" s="74" t="n">
        <f aca="false">+AN801</f>
        <v>35265.125</v>
      </c>
      <c r="AT801" s="57" t="n">
        <f aca="false">+AQ801+IF(AR801&lt;0,-AR801,0)</f>
        <v>143007.641258065</v>
      </c>
      <c r="AX801" s="32" t="n">
        <f aca="false">+M801</f>
        <v>28202</v>
      </c>
      <c r="AY801" s="32" t="n">
        <f aca="false">+N801</f>
        <v>0</v>
      </c>
      <c r="AZ801" s="32" t="n">
        <f aca="false">+R801</f>
        <v>47568.9325</v>
      </c>
      <c r="BA801" s="32" t="n">
        <f aca="false">+'load Info'!S801</f>
        <v>0</v>
      </c>
      <c r="BB801" s="32" t="n">
        <f aca="false">+X801</f>
        <v>0</v>
      </c>
      <c r="BE801" s="57" t="n">
        <f aca="false">IF(AX801&lt;0,AX801,0)</f>
        <v>0</v>
      </c>
      <c r="BF801" s="57" t="n">
        <f aca="false">IF(AY801&lt;0,AY801,0)</f>
        <v>0</v>
      </c>
      <c r="BG801" s="57" t="n">
        <f aca="false">IF(AZ801&lt;0,AZ801,0)</f>
        <v>0</v>
      </c>
      <c r="BH801" s="57" t="n">
        <f aca="false">IF(BA801&lt;0,BA801,0)</f>
        <v>0</v>
      </c>
      <c r="BI801" s="57" t="n">
        <f aca="false">IF(BB801&lt;0,BB801,0)</f>
        <v>0</v>
      </c>
      <c r="BJ801" s="32" t="n">
        <f aca="false">SUM(BE801:BI801)</f>
        <v>0</v>
      </c>
    </row>
    <row r="802" customFormat="false" ht="15" hidden="false" customHeight="false" outlineLevel="0" collapsed="false">
      <c r="B802" s="65" t="n">
        <f aca="false">+MONTH(D802)</f>
        <v>3</v>
      </c>
      <c r="C802" s="65"/>
      <c r="D802" s="6" t="n">
        <v>36225</v>
      </c>
      <c r="E802" s="66" t="n">
        <v>12</v>
      </c>
      <c r="F802" s="66" t="n">
        <v>8</v>
      </c>
      <c r="G802" s="66" t="n">
        <v>37</v>
      </c>
      <c r="H802" s="66" t="n">
        <v>68</v>
      </c>
      <c r="I802" s="67" t="n">
        <f aca="false">AVERAGE(G802:H802)</f>
        <v>52.5</v>
      </c>
      <c r="J802" s="68" t="s">
        <v>72</v>
      </c>
      <c r="K802" s="7" t="n">
        <v>31891</v>
      </c>
      <c r="L802" s="69" t="n">
        <v>17887</v>
      </c>
      <c r="M802" s="69" t="n">
        <v>12056</v>
      </c>
      <c r="N802" s="69" t="n">
        <v>0</v>
      </c>
      <c r="O802" s="70"/>
      <c r="P802" s="7" t="n">
        <v>7521</v>
      </c>
      <c r="Q802" s="69" t="n">
        <v>21337</v>
      </c>
      <c r="R802" s="70" t="n">
        <v>3292.175</v>
      </c>
      <c r="S802" s="69" t="n">
        <v>0</v>
      </c>
      <c r="T802" s="69"/>
      <c r="U802" s="69" t="n">
        <v>-80.3754375</v>
      </c>
      <c r="V802" s="7" t="n">
        <v>15930</v>
      </c>
      <c r="W802" s="69" t="n">
        <v>14400</v>
      </c>
      <c r="X802" s="69" t="n">
        <v>0</v>
      </c>
      <c r="Y802" s="69" t="n">
        <v>5600</v>
      </c>
      <c r="Z802" s="70" t="n">
        <v>-359</v>
      </c>
      <c r="AA802" s="69" t="n">
        <v>0</v>
      </c>
      <c r="AB802" s="71" t="n">
        <f aca="false">SUM(K802:Z802)</f>
        <v>129474.7995625</v>
      </c>
      <c r="AC802" s="69" t="n">
        <v>137573</v>
      </c>
      <c r="AD802" s="69" t="n">
        <v>1</v>
      </c>
      <c r="AE802" s="69" t="n">
        <v>36721</v>
      </c>
      <c r="AF802" s="69" t="n">
        <v>19034</v>
      </c>
      <c r="AG802" s="69" t="n">
        <v>4393</v>
      </c>
      <c r="AH802" s="71" t="n">
        <f aca="false">SUM(AC802:AG802)</f>
        <v>197722</v>
      </c>
      <c r="AI802" s="72" t="n">
        <f aca="false">+AB802-L802-Q802</f>
        <v>90250.7995625</v>
      </c>
      <c r="AJ802" s="73" t="n">
        <f aca="false">L802+Q802</f>
        <v>39224</v>
      </c>
      <c r="AK802" s="74" t="n">
        <v>3049.7</v>
      </c>
      <c r="AL802" s="74" t="n">
        <v>38274.4702219355</v>
      </c>
      <c r="AM802" s="75" t="n">
        <v>3447.84375</v>
      </c>
      <c r="AN802" s="73" t="n">
        <f aca="false">+AJ802-AM802</f>
        <v>35776.15625</v>
      </c>
      <c r="AO802" s="32" t="n">
        <f aca="false">AC802-AJ802</f>
        <v>98349</v>
      </c>
      <c r="AP802" s="6" t="n">
        <v>36225</v>
      </c>
      <c r="AQ802" s="74" t="n">
        <f aca="false">+AC802-AK802-AL802</f>
        <v>96248.8297780645</v>
      </c>
      <c r="AR802" s="74" t="n">
        <f aca="false">+AK802+AL802-AN802</f>
        <v>5548.01397193549</v>
      </c>
      <c r="AS802" s="74" t="n">
        <f aca="false">+AN802</f>
        <v>35776.15625</v>
      </c>
      <c r="AT802" s="57" t="n">
        <f aca="false">+AQ802+IF(AR802&lt;0,-AR802,0)</f>
        <v>96248.8297780645</v>
      </c>
      <c r="AX802" s="32" t="n">
        <f aca="false">+M802</f>
        <v>12056</v>
      </c>
      <c r="AY802" s="32" t="n">
        <f aca="false">+N802</f>
        <v>0</v>
      </c>
      <c r="AZ802" s="32" t="n">
        <f aca="false">+R802</f>
        <v>3292.175</v>
      </c>
      <c r="BA802" s="32" t="n">
        <f aca="false">+'load Info'!S802</f>
        <v>0</v>
      </c>
      <c r="BB802" s="32" t="n">
        <f aca="false">+X802</f>
        <v>0</v>
      </c>
      <c r="BE802" s="57" t="n">
        <f aca="false">IF(AX802&lt;0,AX802,0)</f>
        <v>0</v>
      </c>
      <c r="BF802" s="57" t="n">
        <f aca="false">IF(AY802&lt;0,AY802,0)</f>
        <v>0</v>
      </c>
      <c r="BG802" s="57" t="n">
        <f aca="false">IF(AZ802&lt;0,AZ802,0)</f>
        <v>0</v>
      </c>
      <c r="BH802" s="57" t="n">
        <f aca="false">IF(BA802&lt;0,BA802,0)</f>
        <v>0</v>
      </c>
      <c r="BI802" s="57" t="n">
        <f aca="false">IF(BB802&lt;0,BB802,0)</f>
        <v>0</v>
      </c>
      <c r="BJ802" s="32" t="n">
        <f aca="false">SUM(BE802:BI802)</f>
        <v>0</v>
      </c>
    </row>
    <row r="803" customFormat="false" ht="15" hidden="false" customHeight="false" outlineLevel="0" collapsed="false">
      <c r="B803" s="65" t="n">
        <f aca="false">+MONTH(D803)</f>
        <v>3</v>
      </c>
      <c r="C803" s="65"/>
      <c r="D803" s="6" t="n">
        <v>36226</v>
      </c>
      <c r="E803" s="66" t="n">
        <v>19</v>
      </c>
      <c r="F803" s="66" t="n">
        <v>30</v>
      </c>
      <c r="G803" s="66" t="n">
        <v>32</v>
      </c>
      <c r="H803" s="66" t="n">
        <v>59</v>
      </c>
      <c r="I803" s="67" t="n">
        <f aca="false">AVERAGE(G803:H803)</f>
        <v>45.5</v>
      </c>
      <c r="J803" s="68" t="s">
        <v>72</v>
      </c>
      <c r="K803" s="7" t="n">
        <v>31891</v>
      </c>
      <c r="L803" s="69" t="n">
        <v>17887</v>
      </c>
      <c r="M803" s="69" t="n">
        <v>35326</v>
      </c>
      <c r="N803" s="69" t="n">
        <v>46500</v>
      </c>
      <c r="O803" s="70"/>
      <c r="P803" s="7" t="n">
        <v>7521</v>
      </c>
      <c r="Q803" s="69" t="n">
        <v>21337</v>
      </c>
      <c r="R803" s="70" t="n">
        <v>48399.6625</v>
      </c>
      <c r="S803" s="69" t="n">
        <v>0</v>
      </c>
      <c r="T803" s="69"/>
      <c r="U803" s="69" t="n">
        <v>-193.14415625</v>
      </c>
      <c r="V803" s="7" t="n">
        <v>15930</v>
      </c>
      <c r="W803" s="69" t="n">
        <v>14400</v>
      </c>
      <c r="X803" s="69" t="n">
        <v>0</v>
      </c>
      <c r="Y803" s="69" t="n">
        <v>5600</v>
      </c>
      <c r="Z803" s="70" t="n">
        <v>-359</v>
      </c>
      <c r="AA803" s="69" t="n">
        <v>0</v>
      </c>
      <c r="AB803" s="71" t="n">
        <f aca="false">SUM(K803:Z803)</f>
        <v>244239.51834375</v>
      </c>
      <c r="AC803" s="69" t="n">
        <v>242801</v>
      </c>
      <c r="AD803" s="69" t="n">
        <v>38745</v>
      </c>
      <c r="AE803" s="69" t="n">
        <v>37977</v>
      </c>
      <c r="AF803" s="69" t="n">
        <v>23611</v>
      </c>
      <c r="AG803" s="69" t="n">
        <v>7737</v>
      </c>
      <c r="AH803" s="71" t="n">
        <f aca="false">SUM(AC803:AG803)</f>
        <v>350871</v>
      </c>
      <c r="AI803" s="72" t="n">
        <f aca="false">+AB803-L803-Q803</f>
        <v>205015.51834375</v>
      </c>
      <c r="AJ803" s="73" t="n">
        <f aca="false">L803+Q803</f>
        <v>39224</v>
      </c>
      <c r="AK803" s="74" t="n">
        <v>6373.1</v>
      </c>
      <c r="AL803" s="74" t="n">
        <v>39705.2353019355</v>
      </c>
      <c r="AM803" s="75" t="n">
        <v>5491.96875</v>
      </c>
      <c r="AN803" s="73" t="n">
        <f aca="false">+AJ803-AM803</f>
        <v>33732.03125</v>
      </c>
      <c r="AO803" s="32" t="n">
        <f aca="false">AC803-AJ803</f>
        <v>203577</v>
      </c>
      <c r="AP803" s="6" t="n">
        <v>36226</v>
      </c>
      <c r="AQ803" s="74" t="n">
        <f aca="false">+AC803-AK803-AL803</f>
        <v>196722.664698065</v>
      </c>
      <c r="AR803" s="74" t="n">
        <f aca="false">+AK803+AL803-AN803</f>
        <v>12346.3040519355</v>
      </c>
      <c r="AS803" s="74" t="n">
        <f aca="false">+AN803</f>
        <v>33732.03125</v>
      </c>
      <c r="AT803" s="57" t="n">
        <f aca="false">+AQ803+IF(AR803&lt;0,-AR803,0)</f>
        <v>196722.664698065</v>
      </c>
      <c r="AX803" s="32" t="n">
        <f aca="false">+M803</f>
        <v>35326</v>
      </c>
      <c r="AY803" s="32" t="n">
        <f aca="false">+N803</f>
        <v>46500</v>
      </c>
      <c r="AZ803" s="32" t="n">
        <f aca="false">+R803</f>
        <v>48399.6625</v>
      </c>
      <c r="BA803" s="32" t="n">
        <f aca="false">+'load Info'!S803</f>
        <v>0</v>
      </c>
      <c r="BB803" s="32" t="n">
        <f aca="false">+X803</f>
        <v>0</v>
      </c>
      <c r="BE803" s="57" t="n">
        <f aca="false">IF(AX803&lt;0,AX803,0)</f>
        <v>0</v>
      </c>
      <c r="BF803" s="57" t="n">
        <f aca="false">IF(AY803&lt;0,AY803,0)</f>
        <v>0</v>
      </c>
      <c r="BG803" s="57" t="n">
        <f aca="false">IF(AZ803&lt;0,AZ803,0)</f>
        <v>0</v>
      </c>
      <c r="BH803" s="57" t="n">
        <f aca="false">IF(BA803&lt;0,BA803,0)</f>
        <v>0</v>
      </c>
      <c r="BI803" s="57" t="n">
        <f aca="false">IF(BB803&lt;0,BB803,0)</f>
        <v>0</v>
      </c>
      <c r="BJ803" s="32" t="n">
        <f aca="false">SUM(BE803:BI803)</f>
        <v>0</v>
      </c>
    </row>
    <row r="804" customFormat="false" ht="15" hidden="false" customHeight="false" outlineLevel="0" collapsed="false">
      <c r="B804" s="65" t="n">
        <f aca="false">+MONTH(D804)</f>
        <v>3</v>
      </c>
      <c r="C804" s="65"/>
      <c r="D804" s="6" t="n">
        <v>36227</v>
      </c>
      <c r="E804" s="66" t="n">
        <v>32</v>
      </c>
      <c r="F804" s="66" t="n">
        <v>31</v>
      </c>
      <c r="G804" s="66" t="n">
        <v>29</v>
      </c>
      <c r="H804" s="66" t="n">
        <v>36</v>
      </c>
      <c r="I804" s="67" t="n">
        <f aca="false">AVERAGE(G804:H804)</f>
        <v>32.5</v>
      </c>
      <c r="J804" s="68" t="s">
        <v>72</v>
      </c>
      <c r="K804" s="7" t="n">
        <v>52952</v>
      </c>
      <c r="L804" s="69" t="n">
        <v>17887</v>
      </c>
      <c r="M804" s="69" t="n">
        <v>36171</v>
      </c>
      <c r="N804" s="69" t="n">
        <v>36500</v>
      </c>
      <c r="O804" s="70"/>
      <c r="P804" s="7" t="n">
        <v>7521</v>
      </c>
      <c r="Q804" s="69" t="n">
        <v>21337</v>
      </c>
      <c r="R804" s="70" t="n">
        <v>48405.6775</v>
      </c>
      <c r="S804" s="69" t="n">
        <v>0</v>
      </c>
      <c r="T804" s="69"/>
      <c r="U804" s="69" t="n">
        <v>-193.15919375</v>
      </c>
      <c r="V804" s="7" t="n">
        <v>15930</v>
      </c>
      <c r="W804" s="69" t="n">
        <v>14400</v>
      </c>
      <c r="X804" s="69" t="n">
        <v>0</v>
      </c>
      <c r="Y804" s="69" t="n">
        <v>5600</v>
      </c>
      <c r="Z804" s="70" t="n">
        <v>-359</v>
      </c>
      <c r="AA804" s="69" t="n">
        <v>0</v>
      </c>
      <c r="AB804" s="71" t="n">
        <f aca="false">SUM(K804:Z804)</f>
        <v>256151.51830625</v>
      </c>
      <c r="AC804" s="69" t="n">
        <v>243047</v>
      </c>
      <c r="AD804" s="69" t="n">
        <v>106476</v>
      </c>
      <c r="AE804" s="69" t="n">
        <v>55430</v>
      </c>
      <c r="AF804" s="69" t="n">
        <v>23922</v>
      </c>
      <c r="AG804" s="69" t="n">
        <v>7918</v>
      </c>
      <c r="AH804" s="71" t="n">
        <f aca="false">SUM(AC804:AG804)</f>
        <v>436793</v>
      </c>
      <c r="AI804" s="72" t="n">
        <f aca="false">+AB804-L804-Q804</f>
        <v>216927.51830625</v>
      </c>
      <c r="AJ804" s="73" t="n">
        <f aca="false">L804+Q804</f>
        <v>39224</v>
      </c>
      <c r="AK804" s="74" t="n">
        <v>8149.8</v>
      </c>
      <c r="AL804" s="74" t="n">
        <v>39528.4976219355</v>
      </c>
      <c r="AM804" s="75" t="n">
        <v>4810.59375</v>
      </c>
      <c r="AN804" s="73" t="n">
        <f aca="false">+AJ804-AM804</f>
        <v>34413.40625</v>
      </c>
      <c r="AO804" s="32" t="n">
        <f aca="false">AC804-AJ804</f>
        <v>203823</v>
      </c>
      <c r="AP804" s="6" t="n">
        <v>36227</v>
      </c>
      <c r="AQ804" s="74" t="n">
        <f aca="false">+AC804-AK804-AL804</f>
        <v>195368.702378065</v>
      </c>
      <c r="AR804" s="74" t="n">
        <f aca="false">+AK804+AL804-AN804</f>
        <v>13264.8913719355</v>
      </c>
      <c r="AS804" s="74" t="n">
        <f aca="false">+AN804</f>
        <v>34413.40625</v>
      </c>
      <c r="AT804" s="57" t="n">
        <f aca="false">+AQ804+IF(AR804&lt;0,-AR804,0)</f>
        <v>195368.702378065</v>
      </c>
      <c r="AX804" s="32" t="n">
        <f aca="false">+M804</f>
        <v>36171</v>
      </c>
      <c r="AY804" s="32" t="n">
        <f aca="false">+N804</f>
        <v>36500</v>
      </c>
      <c r="AZ804" s="32" t="n">
        <f aca="false">+R804</f>
        <v>48405.6775</v>
      </c>
      <c r="BA804" s="32" t="n">
        <f aca="false">+'load Info'!S804</f>
        <v>0</v>
      </c>
      <c r="BB804" s="32" t="n">
        <f aca="false">+X804</f>
        <v>0</v>
      </c>
      <c r="BE804" s="57" t="n">
        <f aca="false">IF(AX804&lt;0,AX804,0)</f>
        <v>0</v>
      </c>
      <c r="BF804" s="57" t="n">
        <f aca="false">IF(AY804&lt;0,AY804,0)</f>
        <v>0</v>
      </c>
      <c r="BG804" s="57" t="n">
        <f aca="false">IF(AZ804&lt;0,AZ804,0)</f>
        <v>0</v>
      </c>
      <c r="BH804" s="57" t="n">
        <f aca="false">IF(BA804&lt;0,BA804,0)</f>
        <v>0</v>
      </c>
      <c r="BI804" s="57" t="n">
        <f aca="false">IF(BB804&lt;0,BB804,0)</f>
        <v>0</v>
      </c>
      <c r="BJ804" s="32" t="n">
        <f aca="false">SUM(BE804:BI804)</f>
        <v>0</v>
      </c>
    </row>
    <row r="805" customFormat="false" ht="15" hidden="false" customHeight="false" outlineLevel="0" collapsed="false">
      <c r="B805" s="65" t="n">
        <f aca="false">+MONTH(D805)</f>
        <v>3</v>
      </c>
      <c r="C805" s="65"/>
      <c r="D805" s="6" t="n">
        <v>36228</v>
      </c>
      <c r="E805" s="66" t="n">
        <v>31</v>
      </c>
      <c r="F805" s="66" t="n">
        <v>30</v>
      </c>
      <c r="G805" s="66" t="n">
        <v>29</v>
      </c>
      <c r="H805" s="66" t="n">
        <v>39</v>
      </c>
      <c r="I805" s="67" t="n">
        <f aca="false">AVERAGE(G805:H805)</f>
        <v>34</v>
      </c>
      <c r="J805" s="68" t="s">
        <v>72</v>
      </c>
      <c r="K805" s="7" t="n">
        <v>52952</v>
      </c>
      <c r="L805" s="69" t="n">
        <v>9954</v>
      </c>
      <c r="M805" s="69" t="n">
        <v>26988</v>
      </c>
      <c r="N805" s="69" t="n">
        <v>20000</v>
      </c>
      <c r="O805" s="70"/>
      <c r="P805" s="7" t="n">
        <v>21686</v>
      </c>
      <c r="Q805" s="69" t="n">
        <v>23279</v>
      </c>
      <c r="R805" s="70" t="n">
        <v>45757.24</v>
      </c>
      <c r="S805" s="69" t="n">
        <v>0</v>
      </c>
      <c r="T805" s="69"/>
      <c r="U805" s="69" t="n">
        <v>-226.8056</v>
      </c>
      <c r="V805" s="7" t="n">
        <v>15930</v>
      </c>
      <c r="W805" s="69" t="n">
        <v>14400</v>
      </c>
      <c r="X805" s="69" t="n">
        <v>1532</v>
      </c>
      <c r="Y805" s="69" t="n">
        <v>5600</v>
      </c>
      <c r="Z805" s="70" t="n">
        <v>-375</v>
      </c>
      <c r="AA805" s="69" t="n">
        <v>0</v>
      </c>
      <c r="AB805" s="71" t="n">
        <f aca="false">SUM(K805:Z805)</f>
        <v>237476.4344</v>
      </c>
      <c r="AC805" s="69" t="n">
        <v>242536</v>
      </c>
      <c r="AD805" s="69" t="n">
        <v>111319</v>
      </c>
      <c r="AE805" s="69" t="n">
        <v>41749</v>
      </c>
      <c r="AF805" s="69" t="n">
        <v>24745</v>
      </c>
      <c r="AG805" s="69" t="n">
        <v>8365</v>
      </c>
      <c r="AH805" s="71" t="n">
        <f aca="false">SUM(AC805:AG805)</f>
        <v>428714</v>
      </c>
      <c r="AI805" s="72" t="n">
        <f aca="false">+AB805-L805-Q805</f>
        <v>204243.4344</v>
      </c>
      <c r="AJ805" s="73" t="n">
        <f aca="false">L805+Q805</f>
        <v>33233</v>
      </c>
      <c r="AK805" s="74" t="n">
        <v>7783.9</v>
      </c>
      <c r="AL805" s="74" t="n">
        <v>39387.7253819355</v>
      </c>
      <c r="AM805" s="75" t="n">
        <v>4640.25</v>
      </c>
      <c r="AN805" s="73" t="n">
        <f aca="false">+AJ805-AM805</f>
        <v>28592.75</v>
      </c>
      <c r="AO805" s="32" t="n">
        <f aca="false">AC805-AJ805</f>
        <v>209303</v>
      </c>
      <c r="AP805" s="6" t="n">
        <v>36228</v>
      </c>
      <c r="AQ805" s="74" t="n">
        <f aca="false">+AC805-AK805-AL805</f>
        <v>195364.374618065</v>
      </c>
      <c r="AR805" s="74" t="n">
        <f aca="false">+AK805+AL805-AN805</f>
        <v>18578.8753819355</v>
      </c>
      <c r="AS805" s="74" t="n">
        <f aca="false">+AN805</f>
        <v>28592.75</v>
      </c>
      <c r="AT805" s="57" t="n">
        <f aca="false">+AQ805+IF(AR805&lt;0,-AR805,0)</f>
        <v>195364.374618065</v>
      </c>
      <c r="AX805" s="32" t="n">
        <f aca="false">+M805</f>
        <v>26988</v>
      </c>
      <c r="AY805" s="32" t="n">
        <f aca="false">+N805</f>
        <v>20000</v>
      </c>
      <c r="AZ805" s="32" t="n">
        <f aca="false">+R805</f>
        <v>45757.24</v>
      </c>
      <c r="BA805" s="32" t="n">
        <f aca="false">+'load Info'!S805</f>
        <v>0</v>
      </c>
      <c r="BB805" s="32" t="n">
        <f aca="false">+X805</f>
        <v>1532</v>
      </c>
      <c r="BE805" s="57" t="n">
        <f aca="false">IF(AX805&lt;0,AX805,0)</f>
        <v>0</v>
      </c>
      <c r="BF805" s="57" t="n">
        <f aca="false">IF(AY805&lt;0,AY805,0)</f>
        <v>0</v>
      </c>
      <c r="BG805" s="57" t="n">
        <f aca="false">IF(AZ805&lt;0,AZ805,0)</f>
        <v>0</v>
      </c>
      <c r="BH805" s="57" t="n">
        <f aca="false">IF(BA805&lt;0,BA805,0)</f>
        <v>0</v>
      </c>
      <c r="BI805" s="57" t="n">
        <f aca="false">IF(BB805&lt;0,BB805,0)</f>
        <v>0</v>
      </c>
      <c r="BJ805" s="32" t="n">
        <f aca="false">SUM(BE805:BI805)</f>
        <v>0</v>
      </c>
    </row>
    <row r="806" customFormat="false" ht="15" hidden="false" customHeight="false" outlineLevel="0" collapsed="false">
      <c r="B806" s="65" t="n">
        <f aca="false">+MONTH(D806)</f>
        <v>3</v>
      </c>
      <c r="C806" s="65"/>
      <c r="D806" s="6" t="n">
        <v>36229</v>
      </c>
      <c r="E806" s="66" t="n">
        <v>28</v>
      </c>
      <c r="F806" s="66" t="n">
        <v>30</v>
      </c>
      <c r="G806" s="66" t="n">
        <v>35</v>
      </c>
      <c r="H806" s="66" t="n">
        <v>38</v>
      </c>
      <c r="I806" s="67" t="n">
        <f aca="false">AVERAGE(G806:H806)</f>
        <v>36.5</v>
      </c>
      <c r="J806" s="68" t="s">
        <v>72</v>
      </c>
      <c r="K806" s="7" t="n">
        <v>52952</v>
      </c>
      <c r="L806" s="69" t="n">
        <v>9860</v>
      </c>
      <c r="M806" s="69" t="n">
        <v>32573</v>
      </c>
      <c r="N806" s="69" t="n">
        <v>20000</v>
      </c>
      <c r="O806" s="70"/>
      <c r="P806" s="7" t="n">
        <v>36344</v>
      </c>
      <c r="Q806" s="69" t="n">
        <v>25279</v>
      </c>
      <c r="R806" s="70" t="n">
        <v>42406.425</v>
      </c>
      <c r="S806" s="69" t="n">
        <v>0</v>
      </c>
      <c r="T806" s="69"/>
      <c r="U806" s="69" t="n">
        <v>-260.0735625</v>
      </c>
      <c r="V806" s="7" t="n">
        <v>15930</v>
      </c>
      <c r="W806" s="69" t="n">
        <v>14400</v>
      </c>
      <c r="X806" s="69" t="n">
        <v>1532</v>
      </c>
      <c r="Y806" s="69" t="n">
        <v>5600</v>
      </c>
      <c r="Z806" s="70" t="n">
        <v>-375</v>
      </c>
      <c r="AA806" s="69" t="n">
        <v>0</v>
      </c>
      <c r="AB806" s="71" t="n">
        <f aca="false">SUM(K806:Z806)</f>
        <v>256241.3514375</v>
      </c>
      <c r="AC806" s="69" t="n">
        <v>247096</v>
      </c>
      <c r="AD806" s="69" t="n">
        <v>126310</v>
      </c>
      <c r="AE806" s="69" t="n">
        <v>43314</v>
      </c>
      <c r="AF806" s="69" t="n">
        <v>24150</v>
      </c>
      <c r="AG806" s="69" t="n">
        <v>5937</v>
      </c>
      <c r="AH806" s="71" t="n">
        <f aca="false">SUM(AC806:AG806)</f>
        <v>446807</v>
      </c>
      <c r="AI806" s="72" t="n">
        <f aca="false">+AB806-L806-Q806</f>
        <v>221102.3514375</v>
      </c>
      <c r="AJ806" s="73" t="n">
        <f aca="false">L806+Q806</f>
        <v>35139</v>
      </c>
      <c r="AK806" s="74" t="n">
        <v>7995.7</v>
      </c>
      <c r="AL806" s="74" t="n">
        <v>35537.9715719355</v>
      </c>
      <c r="AM806" s="75" t="n">
        <v>5151.28125</v>
      </c>
      <c r="AN806" s="73" t="n">
        <f aca="false">+AJ806-AM806</f>
        <v>29987.71875</v>
      </c>
      <c r="AO806" s="32" t="n">
        <f aca="false">AC806-AJ806</f>
        <v>211957</v>
      </c>
      <c r="AP806" s="6" t="n">
        <v>36229</v>
      </c>
      <c r="AQ806" s="74" t="n">
        <f aca="false">+AC806-AK806-AL806</f>
        <v>203562.328428065</v>
      </c>
      <c r="AR806" s="74" t="n">
        <f aca="false">+AK806+AL806-AN806</f>
        <v>13545.9528219355</v>
      </c>
      <c r="AS806" s="74" t="n">
        <f aca="false">+AN806</f>
        <v>29987.71875</v>
      </c>
      <c r="AT806" s="57" t="n">
        <f aca="false">+AQ806+IF(AR806&lt;0,-AR806,0)</f>
        <v>203562.328428065</v>
      </c>
      <c r="AX806" s="32" t="n">
        <f aca="false">+M806</f>
        <v>32573</v>
      </c>
      <c r="AY806" s="32" t="n">
        <f aca="false">+N806</f>
        <v>20000</v>
      </c>
      <c r="AZ806" s="32" t="n">
        <f aca="false">+R806</f>
        <v>42406.425</v>
      </c>
      <c r="BA806" s="32" t="n">
        <f aca="false">+'load Info'!S806</f>
        <v>0</v>
      </c>
      <c r="BB806" s="32" t="n">
        <f aca="false">+X806</f>
        <v>1532</v>
      </c>
      <c r="BE806" s="57" t="n">
        <f aca="false">IF(AX806&lt;0,AX806,0)</f>
        <v>0</v>
      </c>
      <c r="BF806" s="57" t="n">
        <f aca="false">IF(AY806&lt;0,AY806,0)</f>
        <v>0</v>
      </c>
      <c r="BG806" s="57" t="n">
        <f aca="false">IF(AZ806&lt;0,AZ806,0)</f>
        <v>0</v>
      </c>
      <c r="BH806" s="57" t="n">
        <f aca="false">IF(BA806&lt;0,BA806,0)</f>
        <v>0</v>
      </c>
      <c r="BI806" s="57" t="n">
        <f aca="false">IF(BB806&lt;0,BB806,0)</f>
        <v>0</v>
      </c>
      <c r="BJ806" s="32" t="n">
        <f aca="false">SUM(BE806:BI806)</f>
        <v>0</v>
      </c>
    </row>
    <row r="807" customFormat="false" ht="15" hidden="false" customHeight="false" outlineLevel="0" collapsed="false">
      <c r="B807" s="65" t="n">
        <f aca="false">+MONTH(D807)</f>
        <v>3</v>
      </c>
      <c r="C807" s="65"/>
      <c r="D807" s="6" t="n">
        <v>36230</v>
      </c>
      <c r="E807" s="66" t="n">
        <v>25</v>
      </c>
      <c r="F807" s="66" t="n">
        <v>25</v>
      </c>
      <c r="G807" s="66" t="n">
        <v>32</v>
      </c>
      <c r="H807" s="66" t="n">
        <v>48</v>
      </c>
      <c r="I807" s="67" t="n">
        <f aca="false">AVERAGE(G807:H807)</f>
        <v>40</v>
      </c>
      <c r="J807" s="68" t="s">
        <v>72</v>
      </c>
      <c r="K807" s="7" t="n">
        <v>52952</v>
      </c>
      <c r="L807" s="69" t="n">
        <v>12076</v>
      </c>
      <c r="M807" s="69" t="n">
        <v>23531</v>
      </c>
      <c r="N807" s="69" t="n">
        <v>0</v>
      </c>
      <c r="O807" s="70"/>
      <c r="P807" s="7" t="n">
        <v>36344</v>
      </c>
      <c r="Q807" s="69" t="n">
        <v>22035</v>
      </c>
      <c r="R807" s="70" t="n">
        <v>35997.3525</v>
      </c>
      <c r="S807" s="69" t="n">
        <v>0</v>
      </c>
      <c r="T807" s="69"/>
      <c r="U807" s="69" t="n">
        <v>-235.94088125</v>
      </c>
      <c r="V807" s="7" t="n">
        <v>15930</v>
      </c>
      <c r="W807" s="69" t="n">
        <v>14400</v>
      </c>
      <c r="X807" s="69" t="n">
        <v>1532</v>
      </c>
      <c r="Y807" s="69" t="n">
        <v>5600</v>
      </c>
      <c r="Z807" s="70" t="n">
        <v>-375</v>
      </c>
      <c r="AA807" s="69" t="n">
        <v>0</v>
      </c>
      <c r="AB807" s="71" t="n">
        <f aca="false">SUM(K807:Z807)</f>
        <v>219786.41161875</v>
      </c>
      <c r="AC807" s="69" t="n">
        <v>213004</v>
      </c>
      <c r="AD807" s="69" t="n">
        <v>81329</v>
      </c>
      <c r="AE807" s="69" t="n">
        <v>31779</v>
      </c>
      <c r="AF807" s="69" t="n">
        <v>22481</v>
      </c>
      <c r="AG807" s="69" t="n">
        <v>4937</v>
      </c>
      <c r="AH807" s="71" t="n">
        <f aca="false">SUM(AC807:AG807)</f>
        <v>353530</v>
      </c>
      <c r="AI807" s="72" t="n">
        <f aca="false">+AB807-L807-Q807</f>
        <v>185675.41161875</v>
      </c>
      <c r="AJ807" s="73" t="n">
        <f aca="false">L807+Q807</f>
        <v>34111</v>
      </c>
      <c r="AK807" s="74" t="n">
        <v>7196.1</v>
      </c>
      <c r="AL807" s="74" t="n">
        <v>34988.2520119355</v>
      </c>
      <c r="AM807" s="75" t="n">
        <v>5321.625</v>
      </c>
      <c r="AN807" s="73" t="n">
        <f aca="false">+AJ807-AM807</f>
        <v>28789.375</v>
      </c>
      <c r="AO807" s="32" t="n">
        <f aca="false">AC807-AJ807</f>
        <v>178893</v>
      </c>
      <c r="AP807" s="6" t="n">
        <v>36230</v>
      </c>
      <c r="AQ807" s="74" t="n">
        <f aca="false">+AC807-AK807-AL807</f>
        <v>170819.647988065</v>
      </c>
      <c r="AR807" s="74" t="n">
        <f aca="false">+AK807+AL807-AN807</f>
        <v>13394.9770119355</v>
      </c>
      <c r="AS807" s="74" t="n">
        <f aca="false">+AN807</f>
        <v>28789.375</v>
      </c>
      <c r="AT807" s="57" t="n">
        <f aca="false">+AQ807+IF(AR807&lt;0,-AR807,0)</f>
        <v>170819.647988065</v>
      </c>
      <c r="AX807" s="32" t="n">
        <f aca="false">+M807</f>
        <v>23531</v>
      </c>
      <c r="AY807" s="32" t="n">
        <f aca="false">+N807</f>
        <v>0</v>
      </c>
      <c r="AZ807" s="32" t="n">
        <f aca="false">+R807</f>
        <v>35997.3525</v>
      </c>
      <c r="BA807" s="32" t="n">
        <f aca="false">+'load Info'!S807</f>
        <v>0</v>
      </c>
      <c r="BB807" s="32" t="n">
        <f aca="false">+X807</f>
        <v>1532</v>
      </c>
      <c r="BE807" s="57" t="n">
        <f aca="false">IF(AX807&lt;0,AX807,0)</f>
        <v>0</v>
      </c>
      <c r="BF807" s="57" t="n">
        <f aca="false">IF(AY807&lt;0,AY807,0)</f>
        <v>0</v>
      </c>
      <c r="BG807" s="57" t="n">
        <f aca="false">IF(AZ807&lt;0,AZ807,0)</f>
        <v>0</v>
      </c>
      <c r="BH807" s="57" t="n">
        <f aca="false">IF(BA807&lt;0,BA807,0)</f>
        <v>0</v>
      </c>
      <c r="BI807" s="57" t="n">
        <f aca="false">IF(BB807&lt;0,BB807,0)</f>
        <v>0</v>
      </c>
      <c r="BJ807" s="32" t="n">
        <f aca="false">SUM(BE807:BI807)</f>
        <v>0</v>
      </c>
    </row>
    <row r="808" customFormat="false" ht="15" hidden="false" customHeight="false" outlineLevel="0" collapsed="false">
      <c r="B808" s="65" t="n">
        <f aca="false">+MONTH(D808)</f>
        <v>3</v>
      </c>
      <c r="C808" s="65"/>
      <c r="D808" s="6" t="n">
        <v>36231</v>
      </c>
      <c r="E808" s="66" t="n">
        <v>22</v>
      </c>
      <c r="F808" s="66" t="n">
        <v>22</v>
      </c>
      <c r="G808" s="66" t="n">
        <v>34</v>
      </c>
      <c r="H808" s="66" t="n">
        <v>51</v>
      </c>
      <c r="I808" s="67" t="n">
        <f aca="false">AVERAGE(G808:H808)</f>
        <v>42.5</v>
      </c>
      <c r="J808" s="68" t="s">
        <v>72</v>
      </c>
      <c r="K808" s="7" t="n">
        <v>52952</v>
      </c>
      <c r="L808" s="69" t="n">
        <v>14142</v>
      </c>
      <c r="M808" s="69" t="n">
        <v>19581</v>
      </c>
      <c r="N808" s="69" t="n">
        <v>0</v>
      </c>
      <c r="O808" s="70"/>
      <c r="P808" s="7" t="n">
        <v>36344</v>
      </c>
      <c r="Q808" s="69" t="n">
        <v>20120</v>
      </c>
      <c r="R808" s="70" t="n">
        <v>13670.9</v>
      </c>
      <c r="S808" s="69" t="n">
        <v>0</v>
      </c>
      <c r="T808" s="69"/>
      <c r="U808" s="69" t="n">
        <v>-175.33725</v>
      </c>
      <c r="V808" s="7" t="n">
        <v>15930</v>
      </c>
      <c r="W808" s="69" t="n">
        <v>14400</v>
      </c>
      <c r="X808" s="69" t="n">
        <v>1532</v>
      </c>
      <c r="Y808" s="69" t="n">
        <v>5600</v>
      </c>
      <c r="Z808" s="70" t="n">
        <v>-375</v>
      </c>
      <c r="AA808" s="69" t="n">
        <v>0</v>
      </c>
      <c r="AB808" s="71" t="n">
        <f aca="false">SUM(K808:Z808)</f>
        <v>193721.56275</v>
      </c>
      <c r="AC808" s="69" t="n">
        <v>194415</v>
      </c>
      <c r="AD808" s="69" t="n">
        <v>45339</v>
      </c>
      <c r="AE808" s="69" t="n">
        <v>54528</v>
      </c>
      <c r="AF808" s="69" t="n">
        <v>21561</v>
      </c>
      <c r="AG808" s="69" t="n">
        <v>3957</v>
      </c>
      <c r="AH808" s="71" t="n">
        <f aca="false">SUM(AC808:AG808)</f>
        <v>319800</v>
      </c>
      <c r="AI808" s="72" t="n">
        <f aca="false">+AB808-L808-Q808</f>
        <v>159459.56275</v>
      </c>
      <c r="AJ808" s="73" t="n">
        <f aca="false">L808+Q808</f>
        <v>34262</v>
      </c>
      <c r="AK808" s="74" t="n">
        <v>7001.7</v>
      </c>
      <c r="AL808" s="74" t="n">
        <v>32689.5799119355</v>
      </c>
      <c r="AM808" s="75" t="n">
        <v>5321.625</v>
      </c>
      <c r="AN808" s="73" t="n">
        <f aca="false">+AJ808-AM808</f>
        <v>28940.375</v>
      </c>
      <c r="AO808" s="32" t="n">
        <f aca="false">AC808-AJ808</f>
        <v>160153</v>
      </c>
      <c r="AP808" s="6" t="n">
        <v>36231</v>
      </c>
      <c r="AQ808" s="74" t="n">
        <f aca="false">+AC808-AK808-AL808</f>
        <v>154723.720088065</v>
      </c>
      <c r="AR808" s="74" t="n">
        <f aca="false">+AK808+AL808-AN808</f>
        <v>10750.9049119355</v>
      </c>
      <c r="AS808" s="74" t="n">
        <f aca="false">+AN808</f>
        <v>28940.375</v>
      </c>
      <c r="AT808" s="57" t="n">
        <f aca="false">+AQ808+IF(AR808&lt;0,-AR808,0)</f>
        <v>154723.720088065</v>
      </c>
      <c r="AX808" s="32" t="n">
        <f aca="false">+M808</f>
        <v>19581</v>
      </c>
      <c r="AY808" s="32" t="n">
        <f aca="false">+N808</f>
        <v>0</v>
      </c>
      <c r="AZ808" s="32" t="n">
        <f aca="false">+R808</f>
        <v>13670.9</v>
      </c>
      <c r="BA808" s="32" t="n">
        <f aca="false">+'load Info'!S808</f>
        <v>0</v>
      </c>
      <c r="BB808" s="32" t="n">
        <f aca="false">+X808</f>
        <v>1532</v>
      </c>
      <c r="BE808" s="57" t="n">
        <f aca="false">IF(AX808&lt;0,AX808,0)</f>
        <v>0</v>
      </c>
      <c r="BF808" s="57" t="n">
        <f aca="false">IF(AY808&lt;0,AY808,0)</f>
        <v>0</v>
      </c>
      <c r="BG808" s="57" t="n">
        <f aca="false">IF(AZ808&lt;0,AZ808,0)</f>
        <v>0</v>
      </c>
      <c r="BH808" s="57" t="n">
        <f aca="false">IF(BA808&lt;0,BA808,0)</f>
        <v>0</v>
      </c>
      <c r="BI808" s="57" t="n">
        <f aca="false">IF(BB808&lt;0,BB808,0)</f>
        <v>0</v>
      </c>
      <c r="BJ808" s="32" t="n">
        <f aca="false">SUM(BE808:BI808)</f>
        <v>0</v>
      </c>
    </row>
    <row r="809" customFormat="false" ht="15" hidden="false" customHeight="false" outlineLevel="0" collapsed="false">
      <c r="B809" s="65" t="n">
        <f aca="false">+MONTH(D809)</f>
        <v>3</v>
      </c>
      <c r="C809" s="65"/>
      <c r="D809" s="6" t="n">
        <v>36232</v>
      </c>
      <c r="E809" s="66" t="n">
        <v>26</v>
      </c>
      <c r="F809" s="66" t="n">
        <v>25</v>
      </c>
      <c r="G809" s="66" t="n">
        <v>36</v>
      </c>
      <c r="H809" s="66" t="n">
        <v>42</v>
      </c>
      <c r="I809" s="67" t="n">
        <f aca="false">AVERAGE(G809:H809)</f>
        <v>39</v>
      </c>
      <c r="J809" s="68" t="s">
        <v>72</v>
      </c>
      <c r="K809" s="7" t="n">
        <v>52952</v>
      </c>
      <c r="L809" s="69" t="n">
        <v>15668</v>
      </c>
      <c r="M809" s="69" t="n">
        <v>6118</v>
      </c>
      <c r="N809" s="69" t="n">
        <v>0</v>
      </c>
      <c r="O809" s="70"/>
      <c r="P809" s="7" t="n">
        <v>36344</v>
      </c>
      <c r="Q809" s="69" t="n">
        <v>22121</v>
      </c>
      <c r="R809" s="70" t="n">
        <v>13867.38</v>
      </c>
      <c r="S809" s="69" t="n">
        <v>0</v>
      </c>
      <c r="T809" s="69"/>
      <c r="U809" s="69" t="n">
        <v>-180.83095</v>
      </c>
      <c r="V809" s="7" t="n">
        <v>15930</v>
      </c>
      <c r="W809" s="69" t="n">
        <v>14400</v>
      </c>
      <c r="X809" s="69" t="n">
        <v>0</v>
      </c>
      <c r="Y809" s="69" t="n">
        <v>4500</v>
      </c>
      <c r="Z809" s="70" t="n">
        <v>-348</v>
      </c>
      <c r="AA809" s="69" t="n">
        <v>0</v>
      </c>
      <c r="AB809" s="71" t="n">
        <f aca="false">SUM(K809:Z809)</f>
        <v>181371.54905</v>
      </c>
      <c r="AC809" s="69" t="n">
        <v>180272</v>
      </c>
      <c r="AD809" s="69" t="n">
        <v>0</v>
      </c>
      <c r="AE809" s="69" t="n">
        <v>50585</v>
      </c>
      <c r="AF809" s="69" t="n">
        <v>20292</v>
      </c>
      <c r="AG809" s="69" t="n">
        <v>2195</v>
      </c>
      <c r="AH809" s="71" t="n">
        <f aca="false">SUM(AC809:AG809)</f>
        <v>253344</v>
      </c>
      <c r="AI809" s="72" t="n">
        <f aca="false">+AB809-L809-Q809</f>
        <v>143582.54905</v>
      </c>
      <c r="AJ809" s="73" t="n">
        <f aca="false">L809+Q809</f>
        <v>37789</v>
      </c>
      <c r="AK809" s="74" t="n">
        <v>5585.6</v>
      </c>
      <c r="AL809" s="74" t="n">
        <v>33958.6500519355</v>
      </c>
      <c r="AM809" s="75" t="n">
        <v>4810.59375</v>
      </c>
      <c r="AN809" s="73" t="n">
        <f aca="false">+AJ809-AM809</f>
        <v>32978.40625</v>
      </c>
      <c r="AO809" s="32" t="n">
        <f aca="false">AC809-AJ809</f>
        <v>142483</v>
      </c>
      <c r="AP809" s="6" t="n">
        <v>36232</v>
      </c>
      <c r="AQ809" s="74" t="n">
        <f aca="false">+AC809-AK809-AL809</f>
        <v>140727.749948065</v>
      </c>
      <c r="AR809" s="74" t="n">
        <f aca="false">+AK809+AL809-AN809</f>
        <v>6565.84380193548</v>
      </c>
      <c r="AS809" s="74" t="n">
        <f aca="false">+AN809</f>
        <v>32978.40625</v>
      </c>
      <c r="AT809" s="57" t="n">
        <f aca="false">+AQ809+IF(AR809&lt;0,-AR809,0)</f>
        <v>140727.749948065</v>
      </c>
      <c r="AX809" s="32" t="n">
        <f aca="false">+M809</f>
        <v>6118</v>
      </c>
      <c r="AY809" s="32" t="n">
        <f aca="false">+N809</f>
        <v>0</v>
      </c>
      <c r="AZ809" s="32" t="n">
        <f aca="false">+R809</f>
        <v>13867.38</v>
      </c>
      <c r="BA809" s="32" t="n">
        <f aca="false">+'load Info'!S809</f>
        <v>0</v>
      </c>
      <c r="BB809" s="32" t="n">
        <f aca="false">+X809</f>
        <v>0</v>
      </c>
      <c r="BE809" s="57" t="n">
        <f aca="false">IF(AX809&lt;0,AX809,0)</f>
        <v>0</v>
      </c>
      <c r="BF809" s="57" t="n">
        <f aca="false">IF(AY809&lt;0,AY809,0)</f>
        <v>0</v>
      </c>
      <c r="BG809" s="57" t="n">
        <f aca="false">IF(AZ809&lt;0,AZ809,0)</f>
        <v>0</v>
      </c>
      <c r="BH809" s="57" t="n">
        <f aca="false">IF(BA809&lt;0,BA809,0)</f>
        <v>0</v>
      </c>
      <c r="BI809" s="57" t="n">
        <f aca="false">IF(BB809&lt;0,BB809,0)</f>
        <v>0</v>
      </c>
      <c r="BJ809" s="32" t="n">
        <f aca="false">SUM(BE809:BI809)</f>
        <v>0</v>
      </c>
    </row>
    <row r="810" customFormat="false" ht="15" hidden="false" customHeight="false" outlineLevel="0" collapsed="false">
      <c r="B810" s="65" t="n">
        <f aca="false">+MONTH(D810)</f>
        <v>3</v>
      </c>
      <c r="C810" s="65"/>
      <c r="D810" s="6" t="n">
        <v>36233</v>
      </c>
      <c r="E810" s="66" t="n">
        <v>15</v>
      </c>
      <c r="F810" s="66" t="n">
        <v>21</v>
      </c>
      <c r="G810" s="66" t="n">
        <v>38</v>
      </c>
      <c r="H810" s="66" t="n">
        <v>62</v>
      </c>
      <c r="I810" s="67" t="n">
        <f aca="false">AVERAGE(G810:H810)</f>
        <v>50</v>
      </c>
      <c r="J810" s="68" t="s">
        <v>72</v>
      </c>
      <c r="K810" s="7" t="n">
        <v>52952</v>
      </c>
      <c r="L810" s="69" t="n">
        <v>10636</v>
      </c>
      <c r="M810" s="69" t="n">
        <v>13105</v>
      </c>
      <c r="N810" s="69" t="n">
        <v>0</v>
      </c>
      <c r="O810" s="70"/>
      <c r="P810" s="7" t="n">
        <v>36344</v>
      </c>
      <c r="Q810" s="69" t="n">
        <v>27153</v>
      </c>
      <c r="R810" s="70" t="n">
        <v>12193.755</v>
      </c>
      <c r="S810" s="69" t="n">
        <v>0</v>
      </c>
      <c r="T810" s="69"/>
      <c r="U810" s="69" t="n">
        <v>-189.2268875</v>
      </c>
      <c r="V810" s="7" t="n">
        <v>15930</v>
      </c>
      <c r="W810" s="69" t="n">
        <v>14400</v>
      </c>
      <c r="X810" s="69" t="n">
        <v>0</v>
      </c>
      <c r="Y810" s="69" t="n">
        <v>4500</v>
      </c>
      <c r="Z810" s="70" t="n">
        <v>-348</v>
      </c>
      <c r="AA810" s="69" t="n">
        <v>0</v>
      </c>
      <c r="AB810" s="71" t="n">
        <f aca="false">SUM(K810:Z810)</f>
        <v>186676.5281125</v>
      </c>
      <c r="AC810" s="69" t="n">
        <v>185794</v>
      </c>
      <c r="AD810" s="69" t="n">
        <v>31344</v>
      </c>
      <c r="AE810" s="69" t="n">
        <v>53459</v>
      </c>
      <c r="AF810" s="69" t="n">
        <v>22776</v>
      </c>
      <c r="AG810" s="69" t="n">
        <v>5431</v>
      </c>
      <c r="AH810" s="71" t="n">
        <f aca="false">SUM(AC810:AG810)</f>
        <v>298804</v>
      </c>
      <c r="AI810" s="72" t="n">
        <f aca="false">+AB810-L810-Q810</f>
        <v>148887.5281125</v>
      </c>
      <c r="AJ810" s="73" t="n">
        <f aca="false">L810+Q810</f>
        <v>37789</v>
      </c>
      <c r="AK810" s="74" t="n">
        <v>4966.6</v>
      </c>
      <c r="AL810" s="74" t="n">
        <v>35265.1645219355</v>
      </c>
      <c r="AM810" s="75" t="n">
        <v>4640.25</v>
      </c>
      <c r="AN810" s="73" t="n">
        <f aca="false">+AJ810-AM810</f>
        <v>33148.75</v>
      </c>
      <c r="AO810" s="32" t="n">
        <f aca="false">AC810-AJ810</f>
        <v>148005</v>
      </c>
      <c r="AP810" s="6" t="n">
        <v>36233</v>
      </c>
      <c r="AQ810" s="74" t="n">
        <f aca="false">+AC810-AK810-AL810</f>
        <v>145562.235478065</v>
      </c>
      <c r="AR810" s="74" t="n">
        <f aca="false">+AK810+AL810-AN810</f>
        <v>7083.01452193548</v>
      </c>
      <c r="AS810" s="74" t="n">
        <f aca="false">+AN810</f>
        <v>33148.75</v>
      </c>
      <c r="AT810" s="57" t="n">
        <f aca="false">+AQ810+IF(AR810&lt;0,-AR810,0)</f>
        <v>145562.235478065</v>
      </c>
      <c r="AX810" s="32" t="n">
        <f aca="false">+M810</f>
        <v>13105</v>
      </c>
      <c r="AY810" s="32" t="n">
        <f aca="false">+N810</f>
        <v>0</v>
      </c>
      <c r="AZ810" s="32" t="n">
        <f aca="false">+R810</f>
        <v>12193.755</v>
      </c>
      <c r="BA810" s="32" t="n">
        <f aca="false">+'load Info'!S810</f>
        <v>0</v>
      </c>
      <c r="BB810" s="32" t="n">
        <f aca="false">+X810</f>
        <v>0</v>
      </c>
      <c r="BE810" s="57" t="n">
        <f aca="false">IF(AX810&lt;0,AX810,0)</f>
        <v>0</v>
      </c>
      <c r="BF810" s="57" t="n">
        <f aca="false">IF(AY810&lt;0,AY810,0)</f>
        <v>0</v>
      </c>
      <c r="BG810" s="57" t="n">
        <f aca="false">IF(AZ810&lt;0,AZ810,0)</f>
        <v>0</v>
      </c>
      <c r="BH810" s="57" t="n">
        <f aca="false">IF(BA810&lt;0,BA810,0)</f>
        <v>0</v>
      </c>
      <c r="BI810" s="57" t="n">
        <f aca="false">IF(BB810&lt;0,BB810,0)</f>
        <v>0</v>
      </c>
      <c r="BJ810" s="32" t="n">
        <f aca="false">SUM(BE810:BI810)</f>
        <v>0</v>
      </c>
    </row>
    <row r="811" customFormat="false" ht="15" hidden="false" customHeight="false" outlineLevel="0" collapsed="false">
      <c r="B811" s="65" t="n">
        <f aca="false">+MONTH(D811)</f>
        <v>3</v>
      </c>
      <c r="C811" s="65"/>
      <c r="D811" s="6" t="n">
        <v>36234</v>
      </c>
      <c r="E811" s="66" t="n">
        <v>26</v>
      </c>
      <c r="F811" s="66" t="n">
        <v>26</v>
      </c>
      <c r="G811" s="66" t="n">
        <v>35</v>
      </c>
      <c r="H811" s="66" t="n">
        <v>43</v>
      </c>
      <c r="I811" s="67" t="n">
        <f aca="false">AVERAGE(G811:H811)</f>
        <v>39</v>
      </c>
      <c r="J811" s="68" t="s">
        <v>72</v>
      </c>
      <c r="K811" s="7" t="n">
        <v>52952</v>
      </c>
      <c r="L811" s="69" t="n">
        <v>10636</v>
      </c>
      <c r="M811" s="69" t="n">
        <v>26808</v>
      </c>
      <c r="N811" s="69" t="n">
        <v>6000</v>
      </c>
      <c r="O811" s="70"/>
      <c r="P811" s="7" t="n">
        <v>36344</v>
      </c>
      <c r="Q811" s="69" t="n">
        <v>27153</v>
      </c>
      <c r="R811" s="70" t="n">
        <v>30019.2075</v>
      </c>
      <c r="S811" s="69" t="n">
        <v>0</v>
      </c>
      <c r="T811" s="69"/>
      <c r="U811" s="69" t="n">
        <v>-233.79051875</v>
      </c>
      <c r="V811" s="7" t="n">
        <v>15930</v>
      </c>
      <c r="W811" s="69" t="n">
        <v>14400</v>
      </c>
      <c r="X811" s="69" t="n">
        <v>0</v>
      </c>
      <c r="Y811" s="69" t="n">
        <v>4500</v>
      </c>
      <c r="Z811" s="70" t="n">
        <v>-348</v>
      </c>
      <c r="AA811" s="69" t="n">
        <v>0</v>
      </c>
      <c r="AB811" s="71" t="n">
        <f aca="false">SUM(K811:Z811)</f>
        <v>224160.41698125</v>
      </c>
      <c r="AC811" s="69" t="n">
        <v>223916</v>
      </c>
      <c r="AD811" s="69" t="n">
        <v>86091</v>
      </c>
      <c r="AE811" s="69" t="n">
        <v>56536</v>
      </c>
      <c r="AF811" s="69" t="n">
        <v>23339</v>
      </c>
      <c r="AG811" s="69" t="n">
        <v>4404</v>
      </c>
      <c r="AH811" s="71" t="n">
        <f aca="false">SUM(AC811:AG811)</f>
        <v>394286</v>
      </c>
      <c r="AI811" s="72" t="n">
        <f aca="false">+AB811-L811-Q811</f>
        <v>186371.41698125</v>
      </c>
      <c r="AJ811" s="73" t="n">
        <f aca="false">L811+Q811</f>
        <v>37789</v>
      </c>
      <c r="AK811" s="74" t="n">
        <v>7143.7</v>
      </c>
      <c r="AL811" s="74" t="n">
        <v>32442.0626119355</v>
      </c>
      <c r="AM811" s="75" t="n">
        <v>4980.9375</v>
      </c>
      <c r="AN811" s="73" t="n">
        <f aca="false">+AJ811-AM811</f>
        <v>32808.0625</v>
      </c>
      <c r="AO811" s="32" t="n">
        <f aca="false">AC811-AJ811</f>
        <v>186127</v>
      </c>
      <c r="AP811" s="6" t="n">
        <v>36234</v>
      </c>
      <c r="AQ811" s="74" t="n">
        <f aca="false">+AC811-AK811-AL811</f>
        <v>184330.237388065</v>
      </c>
      <c r="AR811" s="74" t="n">
        <f aca="false">+AK811+AL811-AN811</f>
        <v>6777.70011193548</v>
      </c>
      <c r="AS811" s="74" t="n">
        <f aca="false">+AN811</f>
        <v>32808.0625</v>
      </c>
      <c r="AT811" s="57" t="n">
        <f aca="false">+AQ811+IF(AR811&lt;0,-AR811,0)</f>
        <v>184330.237388065</v>
      </c>
      <c r="AX811" s="32" t="n">
        <f aca="false">+M811</f>
        <v>26808</v>
      </c>
      <c r="AY811" s="32" t="n">
        <f aca="false">+N811</f>
        <v>6000</v>
      </c>
      <c r="AZ811" s="32" t="n">
        <f aca="false">+R811</f>
        <v>30019.2075</v>
      </c>
      <c r="BA811" s="32" t="n">
        <f aca="false">+'load Info'!S811</f>
        <v>0</v>
      </c>
      <c r="BB811" s="32" t="n">
        <f aca="false">+X811</f>
        <v>0</v>
      </c>
      <c r="BE811" s="57" t="n">
        <f aca="false">IF(AX811&lt;0,AX811,0)</f>
        <v>0</v>
      </c>
      <c r="BF811" s="57" t="n">
        <f aca="false">IF(AY811&lt;0,AY811,0)</f>
        <v>0</v>
      </c>
      <c r="BG811" s="57" t="n">
        <f aca="false">IF(AZ811&lt;0,AZ811,0)</f>
        <v>0</v>
      </c>
      <c r="BH811" s="57" t="n">
        <f aca="false">IF(BA811&lt;0,BA811,0)</f>
        <v>0</v>
      </c>
      <c r="BI811" s="57" t="n">
        <f aca="false">IF(BB811&lt;0,BB811,0)</f>
        <v>0</v>
      </c>
      <c r="BJ811" s="32" t="n">
        <f aca="false">SUM(BE811:BI811)</f>
        <v>0</v>
      </c>
    </row>
    <row r="812" customFormat="false" ht="15" hidden="false" customHeight="false" outlineLevel="0" collapsed="false">
      <c r="B812" s="65" t="n">
        <f aca="false">+MONTH(D812)</f>
        <v>3</v>
      </c>
      <c r="C812" s="65"/>
      <c r="D812" s="6" t="n">
        <v>36235</v>
      </c>
      <c r="E812" s="66" t="n">
        <v>18</v>
      </c>
      <c r="F812" s="66" t="n">
        <v>15</v>
      </c>
      <c r="G812" s="66" t="n">
        <v>36</v>
      </c>
      <c r="H812" s="66" t="n">
        <v>57</v>
      </c>
      <c r="I812" s="67" t="n">
        <f aca="false">AVERAGE(G812:H812)</f>
        <v>46.5</v>
      </c>
      <c r="J812" s="68" t="s">
        <v>72</v>
      </c>
      <c r="K812" s="7" t="n">
        <v>43239</v>
      </c>
      <c r="L812" s="69" t="n">
        <v>16511</v>
      </c>
      <c r="M812" s="69" t="n">
        <v>-584</v>
      </c>
      <c r="N812" s="69" t="n">
        <v>0</v>
      </c>
      <c r="O812" s="70"/>
      <c r="P812" s="7" t="n">
        <v>21686</v>
      </c>
      <c r="Q812" s="69" t="n">
        <v>22121</v>
      </c>
      <c r="R812" s="70" t="n">
        <v>1013.7725</v>
      </c>
      <c r="S812" s="69" t="n">
        <v>0</v>
      </c>
      <c r="T812" s="69"/>
      <c r="U812" s="69" t="n">
        <v>-112.05193125</v>
      </c>
      <c r="V812" s="7" t="n">
        <v>15930</v>
      </c>
      <c r="W812" s="69" t="n">
        <v>14400</v>
      </c>
      <c r="X812" s="69" t="n">
        <v>0</v>
      </c>
      <c r="Y812" s="69" t="n">
        <v>4500</v>
      </c>
      <c r="Z812" s="70" t="n">
        <v>-348</v>
      </c>
      <c r="AA812" s="69" t="n">
        <v>0</v>
      </c>
      <c r="AB812" s="71" t="n">
        <f aca="false">SUM(K812:Z812)</f>
        <v>138356.72056875</v>
      </c>
      <c r="AC812" s="69" t="n">
        <v>147296</v>
      </c>
      <c r="AD812" s="69" t="n">
        <v>18793</v>
      </c>
      <c r="AE812" s="69" t="n">
        <v>53834</v>
      </c>
      <c r="AF812" s="69" t="n">
        <v>14393</v>
      </c>
      <c r="AG812" s="69" t="n">
        <v>1230</v>
      </c>
      <c r="AH812" s="71" t="n">
        <f aca="false">SUM(AC812:AG812)</f>
        <v>235546</v>
      </c>
      <c r="AI812" s="72" t="n">
        <f aca="false">+AB812-L812-Q812</f>
        <v>99724.72056875</v>
      </c>
      <c r="AJ812" s="73" t="n">
        <f aca="false">L812+Q812</f>
        <v>38632</v>
      </c>
      <c r="AK812" s="74" t="n">
        <v>5576</v>
      </c>
      <c r="AL812" s="74" t="n">
        <v>28732.1177719355</v>
      </c>
      <c r="AM812" s="75" t="n">
        <v>4469.90625</v>
      </c>
      <c r="AN812" s="73" t="n">
        <f aca="false">+AJ812-AM812</f>
        <v>34162.09375</v>
      </c>
      <c r="AO812" s="32" t="n">
        <f aca="false">AC812-AJ812</f>
        <v>108664</v>
      </c>
      <c r="AP812" s="6" t="n">
        <v>36235</v>
      </c>
      <c r="AQ812" s="74" t="n">
        <f aca="false">+AC812-AK812-AL812</f>
        <v>112987.882228065</v>
      </c>
      <c r="AR812" s="74" t="n">
        <f aca="false">+AK812+AL812-AN812</f>
        <v>146.024021935482</v>
      </c>
      <c r="AS812" s="74" t="n">
        <f aca="false">+AN812</f>
        <v>34162.09375</v>
      </c>
      <c r="AT812" s="57" t="n">
        <f aca="false">+AQ812+IF(AR812&lt;0,-AR812,0)</f>
        <v>112987.882228065</v>
      </c>
      <c r="AX812" s="32" t="n">
        <f aca="false">+M812</f>
        <v>-584</v>
      </c>
      <c r="AY812" s="32" t="n">
        <f aca="false">+N812</f>
        <v>0</v>
      </c>
      <c r="AZ812" s="32" t="n">
        <f aca="false">+R812</f>
        <v>1013.7725</v>
      </c>
      <c r="BA812" s="32" t="n">
        <f aca="false">+'load Info'!S812</f>
        <v>0</v>
      </c>
      <c r="BB812" s="32" t="n">
        <f aca="false">+X812</f>
        <v>0</v>
      </c>
      <c r="BE812" s="57" t="n">
        <f aca="false">IF(AX812&lt;0,AX812,0)</f>
        <v>-584</v>
      </c>
      <c r="BF812" s="57" t="n">
        <f aca="false">IF(AY812&lt;0,AY812,0)</f>
        <v>0</v>
      </c>
      <c r="BG812" s="57" t="n">
        <f aca="false">IF(AZ812&lt;0,AZ812,0)</f>
        <v>0</v>
      </c>
      <c r="BH812" s="57" t="n">
        <f aca="false">IF(BA812&lt;0,BA812,0)</f>
        <v>0</v>
      </c>
      <c r="BI812" s="57" t="n">
        <f aca="false">IF(BB812&lt;0,BB812,0)</f>
        <v>0</v>
      </c>
      <c r="BJ812" s="32" t="n">
        <f aca="false">SUM(BE812:BI812)</f>
        <v>-584</v>
      </c>
    </row>
    <row r="813" customFormat="false" ht="15" hidden="false" customHeight="false" outlineLevel="0" collapsed="false">
      <c r="B813" s="65" t="n">
        <f aca="false">+MONTH(D813)</f>
        <v>3</v>
      </c>
      <c r="C813" s="65"/>
      <c r="D813" s="6" t="n">
        <v>36236</v>
      </c>
      <c r="E813" s="66" t="n">
        <v>4</v>
      </c>
      <c r="F813" s="66" t="n">
        <v>4</v>
      </c>
      <c r="G813" s="66" t="n">
        <v>45</v>
      </c>
      <c r="H813" s="66" t="n">
        <v>77</v>
      </c>
      <c r="I813" s="67" t="n">
        <f aca="false">AVERAGE(G813:H813)</f>
        <v>61</v>
      </c>
      <c r="J813" s="68" t="s">
        <v>72</v>
      </c>
      <c r="K813" s="7" t="n">
        <v>28535</v>
      </c>
      <c r="L813" s="69" t="n">
        <v>22465</v>
      </c>
      <c r="M813" s="69" t="n">
        <v>-10686</v>
      </c>
      <c r="N813" s="69" t="n">
        <v>0</v>
      </c>
      <c r="O813" s="70"/>
      <c r="P813" s="7" t="n">
        <v>7521</v>
      </c>
      <c r="Q813" s="69" t="n">
        <v>19682</v>
      </c>
      <c r="R813" s="70" t="n">
        <v>-11686.305</v>
      </c>
      <c r="S813" s="69" t="n">
        <v>0</v>
      </c>
      <c r="T813" s="69"/>
      <c r="U813" s="69" t="n">
        <v>-38.7917375</v>
      </c>
      <c r="V813" s="7" t="n">
        <v>15930</v>
      </c>
      <c r="W813" s="69" t="n">
        <v>14400</v>
      </c>
      <c r="X813" s="69" t="n">
        <v>0</v>
      </c>
      <c r="Y813" s="69" t="n">
        <v>4500</v>
      </c>
      <c r="Z813" s="70" t="n">
        <v>-348</v>
      </c>
      <c r="AA813" s="69" t="n">
        <v>0</v>
      </c>
      <c r="AB813" s="71" t="n">
        <f aca="false">SUM(K813:Z813)</f>
        <v>90273.9032625</v>
      </c>
      <c r="AC813" s="69" t="n">
        <v>84169</v>
      </c>
      <c r="AD813" s="69" t="n">
        <v>331</v>
      </c>
      <c r="AE813" s="69" t="n">
        <v>65539</v>
      </c>
      <c r="AF813" s="69" t="n">
        <v>7295</v>
      </c>
      <c r="AG813" s="69" t="n">
        <v>747</v>
      </c>
      <c r="AH813" s="71" t="n">
        <f aca="false">SUM(AC813:AG813)</f>
        <v>158081</v>
      </c>
      <c r="AI813" s="72" t="n">
        <f aca="false">+AB813-L813-Q813</f>
        <v>48126.9032625</v>
      </c>
      <c r="AJ813" s="73" t="n">
        <f aca="false">L813+Q813</f>
        <v>42147</v>
      </c>
      <c r="AK813" s="74" t="n">
        <v>3948.2</v>
      </c>
      <c r="AL813" s="74" t="n">
        <v>29867.2612019355</v>
      </c>
      <c r="AM813" s="75" t="n">
        <v>2766.46875</v>
      </c>
      <c r="AN813" s="73" t="n">
        <f aca="false">+AJ813-AM813</f>
        <v>39380.53125</v>
      </c>
      <c r="AO813" s="32" t="n">
        <f aca="false">AC813-AJ813</f>
        <v>42022</v>
      </c>
      <c r="AP813" s="6" t="n">
        <v>36236</v>
      </c>
      <c r="AQ813" s="74" t="n">
        <f aca="false">+AC813-AK813-AL813</f>
        <v>50353.5387980645</v>
      </c>
      <c r="AR813" s="74" t="n">
        <f aca="false">+AK813+AL813-AN813</f>
        <v>-5565.07004806452</v>
      </c>
      <c r="AS813" s="74" t="n">
        <f aca="false">+AN813</f>
        <v>39380.53125</v>
      </c>
      <c r="AT813" s="57" t="n">
        <f aca="false">+AQ813+IF(AR813&lt;0,-AR813,0)</f>
        <v>55918.608846129</v>
      </c>
      <c r="AX813" s="32" t="n">
        <f aca="false">+M813</f>
        <v>-10686</v>
      </c>
      <c r="AY813" s="32" t="n">
        <f aca="false">+N813</f>
        <v>0</v>
      </c>
      <c r="AZ813" s="32" t="n">
        <f aca="false">+R813</f>
        <v>-11686.305</v>
      </c>
      <c r="BA813" s="32" t="n">
        <f aca="false">+'load Info'!S813</f>
        <v>0</v>
      </c>
      <c r="BB813" s="32" t="n">
        <f aca="false">+X813</f>
        <v>0</v>
      </c>
      <c r="BE813" s="57" t="n">
        <f aca="false">IF(AX813&lt;0,AX813,0)</f>
        <v>-10686</v>
      </c>
      <c r="BF813" s="57" t="n">
        <f aca="false">IF(AY813&lt;0,AY813,0)</f>
        <v>0</v>
      </c>
      <c r="BG813" s="57" t="n">
        <f aca="false">IF(AZ813&lt;0,AZ813,0)</f>
        <v>-11686.305</v>
      </c>
      <c r="BH813" s="57" t="n">
        <f aca="false">IF(BA813&lt;0,BA813,0)</f>
        <v>0</v>
      </c>
      <c r="BI813" s="57" t="n">
        <f aca="false">IF(BB813&lt;0,BB813,0)</f>
        <v>0</v>
      </c>
      <c r="BJ813" s="32" t="n">
        <f aca="false">SUM(BE813:BI813)</f>
        <v>-22372.305</v>
      </c>
    </row>
    <row r="814" customFormat="false" ht="15" hidden="false" customHeight="false" outlineLevel="0" collapsed="false">
      <c r="B814" s="65" t="n">
        <f aca="false">+MONTH(D814)</f>
        <v>3</v>
      </c>
      <c r="C814" s="65"/>
      <c r="D814" s="6" t="n">
        <v>36237</v>
      </c>
      <c r="E814" s="66" t="n">
        <v>1</v>
      </c>
      <c r="F814" s="66" t="n">
        <v>5</v>
      </c>
      <c r="G814" s="66" t="n">
        <v>47</v>
      </c>
      <c r="H814" s="66" t="n">
        <v>80</v>
      </c>
      <c r="I814" s="67" t="n">
        <f aca="false">AVERAGE(G814:H814)</f>
        <v>63.5</v>
      </c>
      <c r="J814" s="68" t="s">
        <v>72</v>
      </c>
      <c r="K814" s="7" t="n">
        <v>38026</v>
      </c>
      <c r="L814" s="69" t="n">
        <v>30262</v>
      </c>
      <c r="M814" s="69" t="n">
        <v>-20863</v>
      </c>
      <c r="N814" s="69" t="n">
        <v>0</v>
      </c>
      <c r="O814" s="70"/>
      <c r="P814" s="7" t="n">
        <v>12164</v>
      </c>
      <c r="Q814" s="69" t="n">
        <v>18739</v>
      </c>
      <c r="R814" s="70" t="n">
        <v>-12320.66</v>
      </c>
      <c r="S814" s="69" t="n">
        <v>0</v>
      </c>
      <c r="T814" s="69"/>
      <c r="U814" s="69" t="n">
        <v>-46.45585</v>
      </c>
      <c r="V814" s="7" t="n">
        <v>15930</v>
      </c>
      <c r="W814" s="69" t="n">
        <v>14400</v>
      </c>
      <c r="X814" s="69" t="n">
        <v>0</v>
      </c>
      <c r="Y814" s="69" t="n">
        <v>4500</v>
      </c>
      <c r="Z814" s="70" t="n">
        <v>-348</v>
      </c>
      <c r="AA814" s="69" t="n">
        <v>0</v>
      </c>
      <c r="AB814" s="71" t="n">
        <f aca="false">SUM(K814:Z814)</f>
        <v>100442.88415</v>
      </c>
      <c r="AC814" s="69" t="n">
        <v>98358</v>
      </c>
      <c r="AD814" s="69" t="n">
        <v>0</v>
      </c>
      <c r="AE814" s="69" t="n">
        <v>70005</v>
      </c>
      <c r="AF814" s="69" t="n">
        <v>8767</v>
      </c>
      <c r="AG814" s="69" t="n">
        <v>905</v>
      </c>
      <c r="AH814" s="71" t="n">
        <f aca="false">SUM(AC814:AG814)</f>
        <v>178035</v>
      </c>
      <c r="AI814" s="72" t="n">
        <f aca="false">+AB814-L814-Q814</f>
        <v>51441.88415</v>
      </c>
      <c r="AJ814" s="73" t="n">
        <f aca="false">L814+Q814</f>
        <v>49001</v>
      </c>
      <c r="AK814" s="74" t="n">
        <v>4535.6</v>
      </c>
      <c r="AL814" s="74" t="n">
        <v>31139.4794019355</v>
      </c>
      <c r="AM814" s="75" t="n">
        <v>2766.46875</v>
      </c>
      <c r="AN814" s="73" t="n">
        <f aca="false">+AJ814-AM814</f>
        <v>46234.53125</v>
      </c>
      <c r="AO814" s="32" t="n">
        <f aca="false">AC814-AJ814</f>
        <v>49357</v>
      </c>
      <c r="AP814" s="6" t="n">
        <v>36237</v>
      </c>
      <c r="AQ814" s="74" t="n">
        <f aca="false">+AC814-AK814-AL814</f>
        <v>62682.9205980645</v>
      </c>
      <c r="AR814" s="74" t="n">
        <f aca="false">+AK814+AL814-AN814</f>
        <v>-10559.4518480645</v>
      </c>
      <c r="AS814" s="74" t="n">
        <f aca="false">+AN814</f>
        <v>46234.53125</v>
      </c>
      <c r="AT814" s="57" t="n">
        <f aca="false">+AQ814+IF(AR814&lt;0,-AR814,0)</f>
        <v>73242.372446129</v>
      </c>
      <c r="AX814" s="32" t="n">
        <f aca="false">+M814</f>
        <v>-20863</v>
      </c>
      <c r="AY814" s="32" t="n">
        <f aca="false">+N814</f>
        <v>0</v>
      </c>
      <c r="AZ814" s="32" t="n">
        <f aca="false">+R814</f>
        <v>-12320.66</v>
      </c>
      <c r="BA814" s="32" t="n">
        <f aca="false">+'load Info'!S814</f>
        <v>0</v>
      </c>
      <c r="BB814" s="32" t="n">
        <f aca="false">+X814</f>
        <v>0</v>
      </c>
      <c r="BE814" s="57" t="n">
        <f aca="false">IF(AX814&lt;0,AX814,0)</f>
        <v>-20863</v>
      </c>
      <c r="BF814" s="57" t="n">
        <f aca="false">IF(AY814&lt;0,AY814,0)</f>
        <v>0</v>
      </c>
      <c r="BG814" s="57" t="n">
        <f aca="false">IF(AZ814&lt;0,AZ814,0)</f>
        <v>-12320.66</v>
      </c>
      <c r="BH814" s="57" t="n">
        <f aca="false">IF(BA814&lt;0,BA814,0)</f>
        <v>0</v>
      </c>
      <c r="BI814" s="57" t="n">
        <f aca="false">IF(BB814&lt;0,BB814,0)</f>
        <v>0</v>
      </c>
      <c r="BJ814" s="32" t="n">
        <f aca="false">SUM(BE814:BI814)</f>
        <v>-33183.66</v>
      </c>
    </row>
    <row r="815" customFormat="false" ht="15" hidden="false" customHeight="false" outlineLevel="0" collapsed="false">
      <c r="B815" s="65" t="n">
        <f aca="false">+MONTH(D815)</f>
        <v>3</v>
      </c>
      <c r="C815" s="65"/>
      <c r="D815" s="6" t="n">
        <v>36238</v>
      </c>
      <c r="E815" s="66" t="n">
        <v>16</v>
      </c>
      <c r="F815" s="66" t="n">
        <v>18</v>
      </c>
      <c r="G815" s="66" t="n">
        <v>41</v>
      </c>
      <c r="H815" s="66" t="n">
        <v>57</v>
      </c>
      <c r="I815" s="67" t="n">
        <f aca="false">AVERAGE(G815:H815)</f>
        <v>49</v>
      </c>
      <c r="J815" s="68" t="s">
        <v>72</v>
      </c>
      <c r="K815" s="7" t="n">
        <v>38026</v>
      </c>
      <c r="L815" s="69" t="n">
        <v>31142</v>
      </c>
      <c r="M815" s="69" t="n">
        <v>-5264</v>
      </c>
      <c r="N815" s="69" t="n">
        <v>0</v>
      </c>
      <c r="O815" s="70"/>
      <c r="P815" s="7" t="n">
        <v>21686</v>
      </c>
      <c r="Q815" s="69" t="n">
        <v>18739</v>
      </c>
      <c r="R815" s="70" t="n">
        <v>-2112.4575</v>
      </c>
      <c r="S815" s="69" t="n">
        <v>0</v>
      </c>
      <c r="T815" s="69"/>
      <c r="U815" s="69" t="n">
        <v>-95.78135625</v>
      </c>
      <c r="V815" s="7" t="n">
        <v>15930</v>
      </c>
      <c r="W815" s="69" t="n">
        <v>14400</v>
      </c>
      <c r="X815" s="69" t="n">
        <v>0</v>
      </c>
      <c r="Y815" s="69" t="n">
        <v>0</v>
      </c>
      <c r="Z815" s="70" t="n">
        <v>-303</v>
      </c>
      <c r="AA815" s="69" t="n">
        <v>0</v>
      </c>
      <c r="AB815" s="71" t="n">
        <f aca="false">SUM(K815:Z815)</f>
        <v>132147.76114375</v>
      </c>
      <c r="AC815" s="69" t="n">
        <v>137448</v>
      </c>
      <c r="AD815" s="69" t="n">
        <v>0</v>
      </c>
      <c r="AE815" s="69" t="n">
        <v>74608</v>
      </c>
      <c r="AF815" s="69" t="n">
        <v>12062</v>
      </c>
      <c r="AG815" s="69" t="n">
        <v>3736</v>
      </c>
      <c r="AH815" s="71" t="n">
        <f aca="false">SUM(AC815:AG815)</f>
        <v>227854</v>
      </c>
      <c r="AI815" s="72" t="n">
        <f aca="false">+AB815-L815-Q815</f>
        <v>82266.76114375</v>
      </c>
      <c r="AJ815" s="73" t="n">
        <f aca="false">L815+Q815</f>
        <v>49881</v>
      </c>
      <c r="AK815" s="74" t="n">
        <v>4867.7</v>
      </c>
      <c r="AL815" s="74" t="n">
        <v>28431.2814019355</v>
      </c>
      <c r="AM815" s="75" t="n">
        <v>3618.1875</v>
      </c>
      <c r="AN815" s="73" t="n">
        <f aca="false">+AJ815-AM815</f>
        <v>46262.8125</v>
      </c>
      <c r="AO815" s="32" t="n">
        <f aca="false">AC815-AJ815</f>
        <v>87567</v>
      </c>
      <c r="AP815" s="6" t="n">
        <v>36238</v>
      </c>
      <c r="AQ815" s="74" t="n">
        <f aca="false">+AC815-AK815-AL815</f>
        <v>104149.018598065</v>
      </c>
      <c r="AR815" s="74" t="n">
        <f aca="false">+AK815+AL815-AN815</f>
        <v>-12963.8310980645</v>
      </c>
      <c r="AS815" s="74" t="n">
        <f aca="false">+AN815</f>
        <v>46262.8125</v>
      </c>
      <c r="AT815" s="57" t="n">
        <f aca="false">+AQ815+IF(AR815&lt;0,-AR815,0)</f>
        <v>117112.849696129</v>
      </c>
      <c r="AX815" s="32" t="n">
        <f aca="false">+M815</f>
        <v>-5264</v>
      </c>
      <c r="AY815" s="32" t="n">
        <f aca="false">+N815</f>
        <v>0</v>
      </c>
      <c r="AZ815" s="32" t="n">
        <f aca="false">+R815</f>
        <v>-2112.4575</v>
      </c>
      <c r="BA815" s="32" t="n">
        <f aca="false">+'load Info'!S815</f>
        <v>0</v>
      </c>
      <c r="BB815" s="32" t="n">
        <f aca="false">+X815</f>
        <v>0</v>
      </c>
      <c r="BE815" s="57" t="n">
        <f aca="false">IF(AX815&lt;0,AX815,0)</f>
        <v>-5264</v>
      </c>
      <c r="BF815" s="57" t="n">
        <f aca="false">IF(AY815&lt;0,AY815,0)</f>
        <v>0</v>
      </c>
      <c r="BG815" s="57" t="n">
        <f aca="false">IF(AZ815&lt;0,AZ815,0)</f>
        <v>-2112.4575</v>
      </c>
      <c r="BH815" s="57" t="n">
        <f aca="false">IF(BA815&lt;0,BA815,0)</f>
        <v>0</v>
      </c>
      <c r="BI815" s="57" t="n">
        <f aca="false">IF(BB815&lt;0,BB815,0)</f>
        <v>0</v>
      </c>
      <c r="BJ815" s="32" t="n">
        <f aca="false">SUM(BE815:BI815)</f>
        <v>-7376.4575</v>
      </c>
    </row>
    <row r="816" customFormat="false" ht="15" hidden="false" customHeight="false" outlineLevel="0" collapsed="false">
      <c r="B816" s="65" t="n">
        <f aca="false">+MONTH(D816)</f>
        <v>3</v>
      </c>
      <c r="C816" s="65"/>
      <c r="D816" s="6" t="n">
        <v>36239</v>
      </c>
      <c r="E816" s="66" t="n">
        <v>20</v>
      </c>
      <c r="F816" s="66" t="n">
        <v>21</v>
      </c>
      <c r="G816" s="66" t="n">
        <v>40</v>
      </c>
      <c r="H816" s="66" t="n">
        <v>50</v>
      </c>
      <c r="I816" s="67" t="n">
        <f aca="false">AVERAGE(G816:H816)</f>
        <v>45</v>
      </c>
      <c r="J816" s="68" t="s">
        <v>72</v>
      </c>
      <c r="K816" s="7" t="n">
        <v>23790</v>
      </c>
      <c r="L816" s="69" t="n">
        <v>30642</v>
      </c>
      <c r="M816" s="69" t="n">
        <v>4765</v>
      </c>
      <c r="N816" s="69" t="n">
        <v>0</v>
      </c>
      <c r="O816" s="70"/>
      <c r="P816" s="7" t="n">
        <v>21686</v>
      </c>
      <c r="Q816" s="69" t="n">
        <v>18739</v>
      </c>
      <c r="R816" s="70" t="n">
        <v>4535.12</v>
      </c>
      <c r="S816" s="69" t="n">
        <v>0</v>
      </c>
      <c r="T816" s="69"/>
      <c r="U816" s="69" t="n">
        <v>-112.4003</v>
      </c>
      <c r="V816" s="7" t="n">
        <v>15930</v>
      </c>
      <c r="W816" s="69" t="n">
        <v>14400</v>
      </c>
      <c r="X816" s="69" t="n">
        <v>0</v>
      </c>
      <c r="Y816" s="69" t="n">
        <v>4500</v>
      </c>
      <c r="Z816" s="70" t="n">
        <v>-348</v>
      </c>
      <c r="AA816" s="69" t="n">
        <v>0</v>
      </c>
      <c r="AB816" s="71" t="n">
        <f aca="false">SUM(K816:Z816)</f>
        <v>138526.7197</v>
      </c>
      <c r="AC816" s="69" t="n">
        <v>137939</v>
      </c>
      <c r="AD816" s="69" t="n">
        <v>0</v>
      </c>
      <c r="AE816" s="69" t="n">
        <v>69244</v>
      </c>
      <c r="AF816" s="69" t="n">
        <v>11702</v>
      </c>
      <c r="AG816" s="69" t="n">
        <v>3692</v>
      </c>
      <c r="AH816" s="71" t="n">
        <f aca="false">SUM(AC816:AG816)</f>
        <v>222577</v>
      </c>
      <c r="AI816" s="72" t="n">
        <f aca="false">+AB816-L816-Q816</f>
        <v>89145.7197</v>
      </c>
      <c r="AJ816" s="73" t="n">
        <f aca="false">L816+Q816</f>
        <v>49381</v>
      </c>
      <c r="AK816" s="74" t="n">
        <v>3403.2</v>
      </c>
      <c r="AL816" s="74" t="n">
        <v>29741.1434919355</v>
      </c>
      <c r="AM816" s="75" t="n">
        <v>3788.53125</v>
      </c>
      <c r="AN816" s="73" t="n">
        <f aca="false">+AJ816-AM816</f>
        <v>45592.46875</v>
      </c>
      <c r="AO816" s="32" t="n">
        <f aca="false">AC816-AJ816</f>
        <v>88558</v>
      </c>
      <c r="AP816" s="6" t="n">
        <v>36239</v>
      </c>
      <c r="AQ816" s="74" t="n">
        <f aca="false">+AC816-AK816-AL816</f>
        <v>104794.656508065</v>
      </c>
      <c r="AR816" s="74" t="n">
        <f aca="false">+AK816+AL816-AN816</f>
        <v>-12448.1252580645</v>
      </c>
      <c r="AS816" s="74" t="n">
        <f aca="false">+AN816</f>
        <v>45592.46875</v>
      </c>
      <c r="AT816" s="57" t="n">
        <f aca="false">+AQ816+IF(AR816&lt;0,-AR816,0)</f>
        <v>117242.781766129</v>
      </c>
      <c r="AX816" s="32" t="n">
        <f aca="false">+M816</f>
        <v>4765</v>
      </c>
      <c r="AY816" s="32" t="n">
        <f aca="false">+N816</f>
        <v>0</v>
      </c>
      <c r="AZ816" s="32" t="n">
        <f aca="false">+R816</f>
        <v>4535.12</v>
      </c>
      <c r="BA816" s="32" t="n">
        <f aca="false">+'load Info'!S816</f>
        <v>0</v>
      </c>
      <c r="BB816" s="32" t="n">
        <f aca="false">+X816</f>
        <v>0</v>
      </c>
      <c r="BE816" s="57" t="n">
        <f aca="false">IF(AX816&lt;0,AX816,0)</f>
        <v>0</v>
      </c>
      <c r="BF816" s="57" t="n">
        <f aca="false">IF(AY816&lt;0,AY816,0)</f>
        <v>0</v>
      </c>
      <c r="BG816" s="57" t="n">
        <f aca="false">IF(AZ816&lt;0,AZ816,0)</f>
        <v>0</v>
      </c>
      <c r="BH816" s="57" t="n">
        <f aca="false">IF(BA816&lt;0,BA816,0)</f>
        <v>0</v>
      </c>
      <c r="BI816" s="57" t="n">
        <f aca="false">IF(BB816&lt;0,BB816,0)</f>
        <v>0</v>
      </c>
      <c r="BJ816" s="32" t="n">
        <f aca="false">SUM(BE816:BI816)</f>
        <v>0</v>
      </c>
    </row>
    <row r="817" customFormat="false" ht="15" hidden="false" customHeight="false" outlineLevel="0" collapsed="false">
      <c r="B817" s="65" t="n">
        <f aca="false">+MONTH(D817)</f>
        <v>3</v>
      </c>
      <c r="C817" s="65"/>
      <c r="D817" s="6" t="n">
        <v>36240</v>
      </c>
      <c r="E817" s="66" t="n">
        <v>14</v>
      </c>
      <c r="F817" s="66" t="n">
        <v>14</v>
      </c>
      <c r="G817" s="66" t="n">
        <v>42</v>
      </c>
      <c r="H817" s="66" t="n">
        <v>60</v>
      </c>
      <c r="I817" s="67" t="n">
        <f aca="false">AVERAGE(G817:H817)</f>
        <v>51</v>
      </c>
      <c r="J817" s="68" t="s">
        <v>72</v>
      </c>
      <c r="K817" s="7" t="n">
        <v>23790</v>
      </c>
      <c r="L817" s="69" t="n">
        <v>30642</v>
      </c>
      <c r="M817" s="69" t="n">
        <v>-4247</v>
      </c>
      <c r="N817" s="69" t="n">
        <v>0</v>
      </c>
      <c r="O817" s="70"/>
      <c r="P817" s="7" t="n">
        <v>21686</v>
      </c>
      <c r="Q817" s="69" t="n">
        <v>18739</v>
      </c>
      <c r="R817" s="70" t="n">
        <v>-1425.745</v>
      </c>
      <c r="S817" s="69" t="n">
        <v>0</v>
      </c>
      <c r="T817" s="69"/>
      <c r="U817" s="69" t="n">
        <v>-97.4981375</v>
      </c>
      <c r="V817" s="7" t="n">
        <v>15930</v>
      </c>
      <c r="W817" s="69" t="n">
        <v>14400</v>
      </c>
      <c r="X817" s="69" t="n">
        <v>0</v>
      </c>
      <c r="Y817" s="69" t="n">
        <v>4500</v>
      </c>
      <c r="Z817" s="70" t="n">
        <v>-348</v>
      </c>
      <c r="AA817" s="69" t="n">
        <v>0</v>
      </c>
      <c r="AB817" s="71" t="n">
        <f aca="false">SUM(K817:Z817)</f>
        <v>123568.7568625</v>
      </c>
      <c r="AC817" s="69" t="n">
        <v>130031</v>
      </c>
      <c r="AD817" s="69" t="n">
        <v>13760</v>
      </c>
      <c r="AE817" s="69" t="n">
        <v>73566</v>
      </c>
      <c r="AF817" s="69" t="n">
        <v>13560</v>
      </c>
      <c r="AG817" s="69" t="n">
        <v>4414</v>
      </c>
      <c r="AH817" s="71" t="n">
        <f aca="false">SUM(AC817:AG817)</f>
        <v>235331</v>
      </c>
      <c r="AI817" s="72" t="n">
        <f aca="false">+AB817-L817-Q817</f>
        <v>74187.7568625</v>
      </c>
      <c r="AJ817" s="73" t="n">
        <f aca="false">L817+Q817</f>
        <v>49381</v>
      </c>
      <c r="AK817" s="74" t="n">
        <v>3724.1</v>
      </c>
      <c r="AL817" s="74" t="n">
        <v>33055.9320219355</v>
      </c>
      <c r="AM817" s="75" t="n">
        <v>2766.46875</v>
      </c>
      <c r="AN817" s="73" t="n">
        <f aca="false">+AJ817-AM817</f>
        <v>46614.53125</v>
      </c>
      <c r="AO817" s="32" t="n">
        <f aca="false">AC817-AJ817</f>
        <v>80650</v>
      </c>
      <c r="AP817" s="6" t="n">
        <v>36240</v>
      </c>
      <c r="AQ817" s="74" t="n">
        <f aca="false">+AC817-AK817-AL817</f>
        <v>93250.9679780645</v>
      </c>
      <c r="AR817" s="74" t="n">
        <f aca="false">+AK817+AL817-AN817</f>
        <v>-9834.49922806452</v>
      </c>
      <c r="AS817" s="74" t="n">
        <f aca="false">+AN817</f>
        <v>46614.53125</v>
      </c>
      <c r="AT817" s="57" t="n">
        <f aca="false">+AQ817+IF(AR817&lt;0,-AR817,0)</f>
        <v>103085.467206129</v>
      </c>
      <c r="AX817" s="32" t="n">
        <f aca="false">+M817</f>
        <v>-4247</v>
      </c>
      <c r="AY817" s="32" t="n">
        <f aca="false">+N817</f>
        <v>0</v>
      </c>
      <c r="AZ817" s="32" t="n">
        <f aca="false">+R817</f>
        <v>-1425.745</v>
      </c>
      <c r="BA817" s="32" t="n">
        <f aca="false">+'load Info'!S817</f>
        <v>0</v>
      </c>
      <c r="BB817" s="32" t="n">
        <f aca="false">+X817</f>
        <v>0</v>
      </c>
      <c r="BE817" s="57" t="n">
        <f aca="false">IF(AX817&lt;0,AX817,0)</f>
        <v>-4247</v>
      </c>
      <c r="BF817" s="57" t="n">
        <f aca="false">IF(AY817&lt;0,AY817,0)</f>
        <v>0</v>
      </c>
      <c r="BG817" s="57" t="n">
        <f aca="false">IF(AZ817&lt;0,AZ817,0)</f>
        <v>-1425.745</v>
      </c>
      <c r="BH817" s="57" t="n">
        <f aca="false">IF(BA817&lt;0,BA817,0)</f>
        <v>0</v>
      </c>
      <c r="BI817" s="57" t="n">
        <f aca="false">IF(BB817&lt;0,BB817,0)</f>
        <v>0</v>
      </c>
      <c r="BJ817" s="32" t="n">
        <f aca="false">SUM(BE817:BI817)</f>
        <v>-5672.745</v>
      </c>
    </row>
    <row r="818" customFormat="false" ht="15" hidden="false" customHeight="false" outlineLevel="0" collapsed="false">
      <c r="B818" s="65" t="n">
        <f aca="false">+MONTH(D818)</f>
        <v>3</v>
      </c>
      <c r="C818" s="65"/>
      <c r="D818" s="6" t="n">
        <v>36241</v>
      </c>
      <c r="E818" s="66" t="n">
        <v>16</v>
      </c>
      <c r="F818" s="66" t="n">
        <v>17</v>
      </c>
      <c r="G818" s="66" t="n">
        <v>42</v>
      </c>
      <c r="H818" s="66" t="n">
        <v>57</v>
      </c>
      <c r="I818" s="67" t="n">
        <f aca="false">AVERAGE(G818:H818)</f>
        <v>49.5</v>
      </c>
      <c r="J818" s="68" t="s">
        <v>72</v>
      </c>
      <c r="K818" s="7" t="n">
        <v>23790</v>
      </c>
      <c r="L818" s="69" t="n">
        <v>30642</v>
      </c>
      <c r="M818" s="69" t="n">
        <v>10697</v>
      </c>
      <c r="N818" s="69" t="n">
        <v>0</v>
      </c>
      <c r="O818" s="70"/>
      <c r="P818" s="7" t="n">
        <v>21686</v>
      </c>
      <c r="Q818" s="69" t="n">
        <v>18739</v>
      </c>
      <c r="R818" s="70" t="n">
        <v>10801.7475</v>
      </c>
      <c r="S818" s="69" t="n">
        <v>0</v>
      </c>
      <c r="T818" s="69"/>
      <c r="U818" s="69" t="n">
        <v>-128.06686875</v>
      </c>
      <c r="V818" s="7" t="n">
        <v>15930</v>
      </c>
      <c r="W818" s="69" t="n">
        <v>14400</v>
      </c>
      <c r="X818" s="69" t="n">
        <v>0</v>
      </c>
      <c r="Y818" s="69" t="n">
        <v>4500</v>
      </c>
      <c r="Z818" s="70" t="n">
        <v>-348</v>
      </c>
      <c r="AA818" s="69" t="n">
        <v>0</v>
      </c>
      <c r="AB818" s="71" t="n">
        <f aca="false">SUM(K818:Z818)</f>
        <v>150709.68063125</v>
      </c>
      <c r="AC818" s="69" t="n">
        <v>154072</v>
      </c>
      <c r="AD818" s="69" t="n">
        <v>45811</v>
      </c>
      <c r="AE818" s="69" t="n">
        <v>79268</v>
      </c>
      <c r="AF818" s="69" t="n">
        <v>14517</v>
      </c>
      <c r="AG818" s="69" t="n">
        <v>3667</v>
      </c>
      <c r="AH818" s="71" t="n">
        <f aca="false">SUM(AC818:AG818)</f>
        <v>297335</v>
      </c>
      <c r="AI818" s="72" t="n">
        <f aca="false">+AB818-L818-Q818</f>
        <v>101328.68063125</v>
      </c>
      <c r="AJ818" s="73" t="n">
        <f aca="false">L818+Q818</f>
        <v>49381</v>
      </c>
      <c r="AK818" s="74" t="n">
        <v>5640.9</v>
      </c>
      <c r="AL818" s="74" t="n">
        <v>31575.0203619355</v>
      </c>
      <c r="AM818" s="75" t="n">
        <v>3447.84375</v>
      </c>
      <c r="AN818" s="73" t="n">
        <f aca="false">+AJ818-AM818</f>
        <v>45933.15625</v>
      </c>
      <c r="AO818" s="32" t="n">
        <f aca="false">AC818-AJ818</f>
        <v>104691</v>
      </c>
      <c r="AP818" s="6" t="n">
        <v>36241</v>
      </c>
      <c r="AQ818" s="74" t="n">
        <f aca="false">+AC818-AK818-AL818</f>
        <v>116856.079638065</v>
      </c>
      <c r="AR818" s="74" t="n">
        <f aca="false">+AK818+AL818-AN818</f>
        <v>-8717.23588806452</v>
      </c>
      <c r="AS818" s="74" t="n">
        <f aca="false">+AN818</f>
        <v>45933.15625</v>
      </c>
      <c r="AT818" s="57" t="n">
        <f aca="false">+AQ818+IF(AR818&lt;0,-AR818,0)</f>
        <v>125573.315526129</v>
      </c>
      <c r="AX818" s="32" t="n">
        <f aca="false">+M818</f>
        <v>10697</v>
      </c>
      <c r="AY818" s="32" t="n">
        <f aca="false">+N818</f>
        <v>0</v>
      </c>
      <c r="AZ818" s="32" t="n">
        <f aca="false">+R818</f>
        <v>10801.7475</v>
      </c>
      <c r="BA818" s="32" t="n">
        <f aca="false">+'load Info'!S818</f>
        <v>0</v>
      </c>
      <c r="BB818" s="32" t="n">
        <f aca="false">+X818</f>
        <v>0</v>
      </c>
      <c r="BE818" s="57" t="n">
        <f aca="false">IF(AX818&lt;0,AX818,0)</f>
        <v>0</v>
      </c>
      <c r="BF818" s="57" t="n">
        <f aca="false">IF(AY818&lt;0,AY818,0)</f>
        <v>0</v>
      </c>
      <c r="BG818" s="57" t="n">
        <f aca="false">IF(AZ818&lt;0,AZ818,0)</f>
        <v>0</v>
      </c>
      <c r="BH818" s="57" t="n">
        <f aca="false">IF(BA818&lt;0,BA818,0)</f>
        <v>0</v>
      </c>
      <c r="BI818" s="57" t="n">
        <f aca="false">IF(BB818&lt;0,BB818,0)</f>
        <v>0</v>
      </c>
      <c r="BJ818" s="32" t="n">
        <f aca="false">SUM(BE818:BI818)</f>
        <v>0</v>
      </c>
    </row>
    <row r="819" customFormat="false" ht="15" hidden="false" customHeight="false" outlineLevel="0" collapsed="false">
      <c r="B819" s="65" t="n">
        <f aca="false">+MONTH(D819)</f>
        <v>3</v>
      </c>
      <c r="C819" s="65"/>
      <c r="D819" s="6" t="n">
        <v>36242</v>
      </c>
      <c r="E819" s="66" t="n">
        <v>16</v>
      </c>
      <c r="F819" s="66" t="n">
        <v>10</v>
      </c>
      <c r="G819" s="66" t="n">
        <v>39</v>
      </c>
      <c r="H819" s="66" t="n">
        <v>59</v>
      </c>
      <c r="I819" s="67" t="n">
        <f aca="false">AVERAGE(G819:H819)</f>
        <v>49</v>
      </c>
      <c r="J819" s="68" t="s">
        <v>72</v>
      </c>
      <c r="K819" s="7" t="n">
        <v>23790</v>
      </c>
      <c r="L819" s="69" t="n">
        <v>29017</v>
      </c>
      <c r="M819" s="69" t="n">
        <v>-5034</v>
      </c>
      <c r="N819" s="69" t="n">
        <v>0</v>
      </c>
      <c r="O819" s="70"/>
      <c r="P819" s="7" t="n">
        <v>21686</v>
      </c>
      <c r="Q819" s="69" t="n">
        <v>23739</v>
      </c>
      <c r="R819" s="70" t="n">
        <v>-8916.9575</v>
      </c>
      <c r="S819" s="69" t="n">
        <v>0</v>
      </c>
      <c r="T819" s="69"/>
      <c r="U819" s="69" t="n">
        <v>-91.27010625</v>
      </c>
      <c r="V819" s="7" t="n">
        <v>15930</v>
      </c>
      <c r="W819" s="69" t="n">
        <v>14400</v>
      </c>
      <c r="X819" s="69" t="n">
        <v>0</v>
      </c>
      <c r="Y819" s="69" t="n">
        <v>4500</v>
      </c>
      <c r="Z819" s="70" t="n">
        <v>-348</v>
      </c>
      <c r="AA819" s="69" t="n">
        <v>0</v>
      </c>
      <c r="AB819" s="71" t="n">
        <f aca="false">SUM(K819:Z819)</f>
        <v>118671.77239375</v>
      </c>
      <c r="AC819" s="69" t="n">
        <v>123557</v>
      </c>
      <c r="AD819" s="69" t="n">
        <v>4640</v>
      </c>
      <c r="AE819" s="69" t="n">
        <v>72480</v>
      </c>
      <c r="AF819" s="69" t="n">
        <v>13009</v>
      </c>
      <c r="AG819" s="69" t="n">
        <v>1807</v>
      </c>
      <c r="AH819" s="71" t="n">
        <f aca="false">SUM(AC819:AG819)</f>
        <v>215493</v>
      </c>
      <c r="AI819" s="72" t="n">
        <f aca="false">+AB819-L819-Q819</f>
        <v>65915.77239375</v>
      </c>
      <c r="AJ819" s="73" t="n">
        <f aca="false">L819+Q819</f>
        <v>52756</v>
      </c>
      <c r="AK819" s="74" t="n">
        <v>4766</v>
      </c>
      <c r="AL819" s="74" t="n">
        <v>28451.4088819355</v>
      </c>
      <c r="AM819" s="75" t="n">
        <v>3618.1875</v>
      </c>
      <c r="AN819" s="73" t="n">
        <f aca="false">+AJ819-AM819</f>
        <v>49137.8125</v>
      </c>
      <c r="AO819" s="32" t="n">
        <f aca="false">AC819-AJ819</f>
        <v>70801</v>
      </c>
      <c r="AP819" s="6" t="n">
        <v>36242</v>
      </c>
      <c r="AQ819" s="74" t="n">
        <f aca="false">+AC819-AK819-AL819</f>
        <v>90339.5911180645</v>
      </c>
      <c r="AR819" s="74" t="n">
        <f aca="false">+AK819+AL819-AN819</f>
        <v>-15920.4036180645</v>
      </c>
      <c r="AS819" s="74" t="n">
        <f aca="false">+AN819</f>
        <v>49137.8125</v>
      </c>
      <c r="AT819" s="57" t="n">
        <f aca="false">+AQ819+IF(AR819&lt;0,-AR819,0)</f>
        <v>106259.994736129</v>
      </c>
      <c r="AX819" s="32" t="n">
        <f aca="false">+M819</f>
        <v>-5034</v>
      </c>
      <c r="AY819" s="32" t="n">
        <f aca="false">+N819</f>
        <v>0</v>
      </c>
      <c r="AZ819" s="32" t="n">
        <f aca="false">+R819</f>
        <v>-8916.9575</v>
      </c>
      <c r="BA819" s="32" t="n">
        <f aca="false">+'load Info'!S819</f>
        <v>0</v>
      </c>
      <c r="BB819" s="32" t="n">
        <f aca="false">+X819</f>
        <v>0</v>
      </c>
      <c r="BE819" s="57" t="n">
        <f aca="false">IF(AX819&lt;0,AX819,0)</f>
        <v>-5034</v>
      </c>
      <c r="BF819" s="57" t="n">
        <f aca="false">IF(AY819&lt;0,AY819,0)</f>
        <v>0</v>
      </c>
      <c r="BG819" s="57" t="n">
        <f aca="false">IF(AZ819&lt;0,AZ819,0)</f>
        <v>-8916.9575</v>
      </c>
      <c r="BH819" s="57" t="n">
        <f aca="false">IF(BA819&lt;0,BA819,0)</f>
        <v>0</v>
      </c>
      <c r="BI819" s="57" t="n">
        <f aca="false">IF(BB819&lt;0,BB819,0)</f>
        <v>0</v>
      </c>
      <c r="BJ819" s="32" t="n">
        <f aca="false">SUM(BE819:BI819)</f>
        <v>-13950.9575</v>
      </c>
    </row>
    <row r="820" customFormat="false" ht="15" hidden="false" customHeight="false" outlineLevel="0" collapsed="false">
      <c r="B820" s="65" t="n">
        <f aca="false">+MONTH(D820)</f>
        <v>3</v>
      </c>
      <c r="C820" s="65"/>
      <c r="D820" s="6" t="n">
        <v>36243</v>
      </c>
      <c r="E820" s="66" t="n">
        <v>1</v>
      </c>
      <c r="F820" s="66" t="n">
        <v>3</v>
      </c>
      <c r="G820" s="66" t="n">
        <v>53</v>
      </c>
      <c r="H820" s="66" t="n">
        <v>75</v>
      </c>
      <c r="I820" s="67" t="n">
        <f aca="false">AVERAGE(G820:H820)</f>
        <v>64</v>
      </c>
      <c r="J820" s="68" t="s">
        <v>72</v>
      </c>
      <c r="K820" s="7" t="n">
        <v>23790</v>
      </c>
      <c r="L820" s="69" t="n">
        <v>30039</v>
      </c>
      <c r="M820" s="69" t="n">
        <v>-10556</v>
      </c>
      <c r="N820" s="69" t="n">
        <v>0</v>
      </c>
      <c r="O820" s="70"/>
      <c r="P820" s="7" t="n">
        <v>21686</v>
      </c>
      <c r="Q820" s="69" t="n">
        <v>23600</v>
      </c>
      <c r="R820" s="70" t="n">
        <v>-12484.2</v>
      </c>
      <c r="S820" s="69" t="n">
        <v>0</v>
      </c>
      <c r="T820" s="69"/>
      <c r="U820" s="69" t="n">
        <v>-82.0045</v>
      </c>
      <c r="V820" s="7" t="n">
        <v>15930</v>
      </c>
      <c r="W820" s="69" t="n">
        <v>14400</v>
      </c>
      <c r="X820" s="69" t="n">
        <v>0</v>
      </c>
      <c r="Y820" s="69" t="n">
        <v>0</v>
      </c>
      <c r="Z820" s="70" t="n">
        <v>-303</v>
      </c>
      <c r="AA820" s="69" t="n">
        <v>0</v>
      </c>
      <c r="AB820" s="71" t="n">
        <f aca="false">SUM(K820:Z820)</f>
        <v>106019.7955</v>
      </c>
      <c r="AC820" s="69" t="n">
        <v>88836</v>
      </c>
      <c r="AD820" s="69" t="n">
        <v>10471</v>
      </c>
      <c r="AE820" s="69" t="n">
        <v>71212</v>
      </c>
      <c r="AF820" s="69" t="n">
        <v>10694</v>
      </c>
      <c r="AG820" s="69" t="n">
        <v>1589</v>
      </c>
      <c r="AH820" s="71" t="n">
        <f aca="false">SUM(AC820:AG820)</f>
        <v>182802</v>
      </c>
      <c r="AI820" s="72" t="n">
        <f aca="false">+AB820-L820-Q820</f>
        <v>52380.7955</v>
      </c>
      <c r="AJ820" s="73" t="n">
        <f aca="false">L820+Q820</f>
        <v>53639</v>
      </c>
      <c r="AK820" s="74" t="n">
        <v>4012.1</v>
      </c>
      <c r="AL820" s="74" t="n">
        <v>32459.2047419355</v>
      </c>
      <c r="AM820" s="75" t="n">
        <v>3107.15625</v>
      </c>
      <c r="AN820" s="73" t="n">
        <f aca="false">+AJ820-AM820</f>
        <v>50531.84375</v>
      </c>
      <c r="AO820" s="32" t="n">
        <f aca="false">AC820-AJ820</f>
        <v>35197</v>
      </c>
      <c r="AP820" s="6" t="n">
        <v>36243</v>
      </c>
      <c r="AQ820" s="74" t="n">
        <f aca="false">+AC820-AK820-AL820</f>
        <v>52364.6952580645</v>
      </c>
      <c r="AR820" s="74" t="n">
        <f aca="false">+AK820+AL820-AN820</f>
        <v>-14060.5390080645</v>
      </c>
      <c r="AS820" s="74" t="n">
        <f aca="false">+AN820</f>
        <v>50531.84375</v>
      </c>
      <c r="AT820" s="57" t="n">
        <f aca="false">+AQ820+IF(AR820&lt;0,-AR820,0)</f>
        <v>66425.234266129</v>
      </c>
      <c r="AX820" s="32" t="n">
        <f aca="false">+M820</f>
        <v>-10556</v>
      </c>
      <c r="AY820" s="32" t="n">
        <f aca="false">+N820</f>
        <v>0</v>
      </c>
      <c r="AZ820" s="32" t="n">
        <f aca="false">+R820</f>
        <v>-12484.2</v>
      </c>
      <c r="BA820" s="32" t="n">
        <f aca="false">+'load Info'!S820</f>
        <v>0</v>
      </c>
      <c r="BB820" s="32" t="n">
        <f aca="false">+X820</f>
        <v>0</v>
      </c>
      <c r="BE820" s="57" t="n">
        <f aca="false">IF(AX820&lt;0,AX820,0)</f>
        <v>-10556</v>
      </c>
      <c r="BF820" s="57" t="n">
        <f aca="false">IF(AY820&lt;0,AY820,0)</f>
        <v>0</v>
      </c>
      <c r="BG820" s="57" t="n">
        <f aca="false">IF(AZ820&lt;0,AZ820,0)</f>
        <v>-12484.2</v>
      </c>
      <c r="BH820" s="57" t="n">
        <f aca="false">IF(BA820&lt;0,BA820,0)</f>
        <v>0</v>
      </c>
      <c r="BI820" s="57" t="n">
        <f aca="false">IF(BB820&lt;0,BB820,0)</f>
        <v>0</v>
      </c>
      <c r="BJ820" s="32" t="n">
        <f aca="false">SUM(BE820:BI820)</f>
        <v>-23040.2</v>
      </c>
    </row>
    <row r="821" customFormat="false" ht="15" hidden="false" customHeight="false" outlineLevel="0" collapsed="false">
      <c r="B821" s="65" t="n">
        <f aca="false">+MONTH(D821)</f>
        <v>3</v>
      </c>
      <c r="C821" s="65"/>
      <c r="D821" s="6" t="n">
        <v>36244</v>
      </c>
      <c r="E821" s="66" t="n">
        <v>13</v>
      </c>
      <c r="F821" s="66" t="n">
        <v>19</v>
      </c>
      <c r="G821" s="66" t="n">
        <v>45</v>
      </c>
      <c r="H821" s="66" t="n">
        <v>58</v>
      </c>
      <c r="I821" s="67" t="n">
        <f aca="false">AVERAGE(G821:H821)</f>
        <v>51.5</v>
      </c>
      <c r="J821" s="68" t="s">
        <v>72</v>
      </c>
      <c r="K821" s="7" t="n">
        <v>23790</v>
      </c>
      <c r="L821" s="69" t="n">
        <v>38452</v>
      </c>
      <c r="M821" s="69" t="n">
        <v>-5823</v>
      </c>
      <c r="N821" s="69" t="n">
        <v>0</v>
      </c>
      <c r="O821" s="70"/>
      <c r="P821" s="7" t="n">
        <v>21686</v>
      </c>
      <c r="Q821" s="69" t="n">
        <v>23600</v>
      </c>
      <c r="R821" s="70" t="n">
        <v>-2853.1825</v>
      </c>
      <c r="S821" s="69" t="n">
        <v>0</v>
      </c>
      <c r="T821" s="69"/>
      <c r="U821" s="69" t="n">
        <v>-106.08204375</v>
      </c>
      <c r="V821" s="7" t="n">
        <v>15930</v>
      </c>
      <c r="W821" s="69" t="n">
        <v>14400</v>
      </c>
      <c r="X821" s="69" t="n">
        <v>0</v>
      </c>
      <c r="Y821" s="69" t="n">
        <v>4500</v>
      </c>
      <c r="Z821" s="70" t="n">
        <v>-348</v>
      </c>
      <c r="AA821" s="69" t="n">
        <v>0</v>
      </c>
      <c r="AB821" s="71" t="n">
        <f aca="false">SUM(K821:Z821)</f>
        <v>133227.73545625</v>
      </c>
      <c r="AC821" s="69" t="n">
        <v>143612</v>
      </c>
      <c r="AD821" s="69" t="n">
        <v>37782</v>
      </c>
      <c r="AE821" s="69" t="n">
        <v>73434</v>
      </c>
      <c r="AF821" s="69" t="n">
        <v>13402</v>
      </c>
      <c r="AG821" s="69" t="n">
        <v>2673</v>
      </c>
      <c r="AH821" s="71" t="n">
        <f aca="false">SUM(AC821:AG821)</f>
        <v>270903</v>
      </c>
      <c r="AI821" s="72" t="n">
        <f aca="false">+AB821-L821-Q821</f>
        <v>71175.73545625</v>
      </c>
      <c r="AJ821" s="73" t="n">
        <f aca="false">L821+Q821</f>
        <v>62052</v>
      </c>
      <c r="AK821" s="74" t="n">
        <v>5650.7</v>
      </c>
      <c r="AL821" s="74" t="n">
        <v>32610.0391819355</v>
      </c>
      <c r="AM821" s="75" t="n">
        <v>3277.5</v>
      </c>
      <c r="AN821" s="73" t="n">
        <f aca="false">+AJ821-AM821</f>
        <v>58774.5</v>
      </c>
      <c r="AO821" s="32" t="n">
        <f aca="false">AC821-AJ821</f>
        <v>81560</v>
      </c>
      <c r="AP821" s="6" t="n">
        <v>36244</v>
      </c>
      <c r="AQ821" s="74" t="n">
        <f aca="false">+AC821-AK821-AL821</f>
        <v>105351.260818065</v>
      </c>
      <c r="AR821" s="74" t="n">
        <f aca="false">+AK821+AL821-AN821</f>
        <v>-20513.7608180645</v>
      </c>
      <c r="AS821" s="74" t="n">
        <f aca="false">+AN821</f>
        <v>58774.5</v>
      </c>
      <c r="AT821" s="57" t="n">
        <f aca="false">+AQ821+IF(AR821&lt;0,-AR821,0)</f>
        <v>125865.021636129</v>
      </c>
      <c r="AX821" s="32" t="n">
        <f aca="false">+M821</f>
        <v>-5823</v>
      </c>
      <c r="AY821" s="32" t="n">
        <f aca="false">+N821</f>
        <v>0</v>
      </c>
      <c r="AZ821" s="32" t="n">
        <f aca="false">+R821</f>
        <v>-2853.1825</v>
      </c>
      <c r="BA821" s="32" t="n">
        <f aca="false">+'load Info'!S821</f>
        <v>0</v>
      </c>
      <c r="BB821" s="32" t="n">
        <f aca="false">+X821</f>
        <v>0</v>
      </c>
      <c r="BE821" s="57" t="n">
        <f aca="false">IF(AX821&lt;0,AX821,0)</f>
        <v>-5823</v>
      </c>
      <c r="BF821" s="57" t="n">
        <f aca="false">IF(AY821&lt;0,AY821,0)</f>
        <v>0</v>
      </c>
      <c r="BG821" s="57" t="n">
        <f aca="false">IF(AZ821&lt;0,AZ821,0)</f>
        <v>-2853.1825</v>
      </c>
      <c r="BH821" s="57" t="n">
        <f aca="false">IF(BA821&lt;0,BA821,0)</f>
        <v>0</v>
      </c>
      <c r="BI821" s="57" t="n">
        <f aca="false">IF(BB821&lt;0,BB821,0)</f>
        <v>0</v>
      </c>
      <c r="BJ821" s="32" t="n">
        <f aca="false">SUM(BE821:BI821)</f>
        <v>-8676.1825</v>
      </c>
    </row>
    <row r="822" customFormat="false" ht="15" hidden="false" customHeight="false" outlineLevel="0" collapsed="false">
      <c r="B822" s="65" t="n">
        <f aca="false">+MONTH(D822)</f>
        <v>3</v>
      </c>
      <c r="C822" s="65"/>
      <c r="D822" s="6" t="n">
        <v>36245</v>
      </c>
      <c r="E822" s="66" t="n">
        <v>20</v>
      </c>
      <c r="F822" s="66" t="n">
        <v>23</v>
      </c>
      <c r="G822" s="66" t="n">
        <v>42</v>
      </c>
      <c r="H822" s="66" t="n">
        <v>48</v>
      </c>
      <c r="I822" s="67" t="n">
        <f aca="false">AVERAGE(G822:H822)</f>
        <v>45</v>
      </c>
      <c r="J822" s="68" t="s">
        <v>72</v>
      </c>
      <c r="K822" s="7" t="n">
        <v>52952</v>
      </c>
      <c r="L822" s="69" t="n">
        <v>35678</v>
      </c>
      <c r="M822" s="69" t="n">
        <v>7729.00000000002</v>
      </c>
      <c r="N822" s="69" t="n">
        <v>0</v>
      </c>
      <c r="O822" s="70"/>
      <c r="P822" s="7" t="n">
        <v>24686</v>
      </c>
      <c r="Q822" s="69" t="n">
        <v>23973</v>
      </c>
      <c r="R822" s="70" t="n">
        <v>1561.2375</v>
      </c>
      <c r="S822" s="69" t="n">
        <v>0</v>
      </c>
      <c r="T822" s="69"/>
      <c r="U822" s="69" t="n">
        <v>-125.55059375</v>
      </c>
      <c r="V822" s="7" t="n">
        <v>15930</v>
      </c>
      <c r="W822" s="69" t="n">
        <v>14400</v>
      </c>
      <c r="X822" s="69" t="n">
        <v>0</v>
      </c>
      <c r="Y822" s="69" t="n">
        <v>4500</v>
      </c>
      <c r="Z822" s="70" t="n">
        <v>-348</v>
      </c>
      <c r="AA822" s="69" t="n">
        <v>0</v>
      </c>
      <c r="AB822" s="71" t="n">
        <f aca="false">SUM(K822:Z822)</f>
        <v>180935.68690625</v>
      </c>
      <c r="AC822" s="69" t="n">
        <v>182914</v>
      </c>
      <c r="AD822" s="69" t="n">
        <v>54942</v>
      </c>
      <c r="AE822" s="69" t="n">
        <v>41948</v>
      </c>
      <c r="AF822" s="69" t="n">
        <v>14408</v>
      </c>
      <c r="AG822" s="69" t="n">
        <v>2459</v>
      </c>
      <c r="AH822" s="71" t="n">
        <f aca="false">SUM(AC822:AG822)</f>
        <v>296671</v>
      </c>
      <c r="AI822" s="72" t="n">
        <f aca="false">+AB822-L822-Q822</f>
        <v>121284.68690625</v>
      </c>
      <c r="AJ822" s="73" t="n">
        <f aca="false">L822+Q822</f>
        <v>59651</v>
      </c>
      <c r="AK822" s="74" t="n">
        <v>6342.1</v>
      </c>
      <c r="AL822" s="74" t="n">
        <v>31323.2816819355</v>
      </c>
      <c r="AM822" s="75" t="n">
        <v>4129.21875</v>
      </c>
      <c r="AN822" s="73" t="n">
        <f aca="false">+AJ822-AM822</f>
        <v>55521.78125</v>
      </c>
      <c r="AO822" s="32" t="n">
        <f aca="false">AC822-AJ822</f>
        <v>123263</v>
      </c>
      <c r="AP822" s="6" t="n">
        <v>36245</v>
      </c>
      <c r="AQ822" s="74" t="n">
        <f aca="false">+AC822-AK822-AL822</f>
        <v>145248.618318065</v>
      </c>
      <c r="AR822" s="74" t="n">
        <f aca="false">+AK822+AL822-AN822</f>
        <v>-17856.3995680645</v>
      </c>
      <c r="AS822" s="74" t="n">
        <f aca="false">+AN822</f>
        <v>55521.78125</v>
      </c>
      <c r="AT822" s="57" t="n">
        <f aca="false">+AQ822+IF(AR822&lt;0,-AR822,0)</f>
        <v>163105.017886129</v>
      </c>
      <c r="AX822" s="32" t="n">
        <f aca="false">+M822</f>
        <v>7729.00000000002</v>
      </c>
      <c r="AY822" s="32" t="n">
        <f aca="false">+N822</f>
        <v>0</v>
      </c>
      <c r="AZ822" s="32" t="n">
        <f aca="false">+R822</f>
        <v>1561.2375</v>
      </c>
      <c r="BA822" s="32" t="n">
        <f aca="false">+'load Info'!S822</f>
        <v>0</v>
      </c>
      <c r="BB822" s="32" t="n">
        <f aca="false">+X822</f>
        <v>0</v>
      </c>
      <c r="BE822" s="57" t="n">
        <f aca="false">IF(AX822&lt;0,AX822,0)</f>
        <v>0</v>
      </c>
      <c r="BF822" s="57" t="n">
        <f aca="false">IF(AY822&lt;0,AY822,0)</f>
        <v>0</v>
      </c>
      <c r="BG822" s="57" t="n">
        <f aca="false">IF(AZ822&lt;0,AZ822,0)</f>
        <v>0</v>
      </c>
      <c r="BH822" s="57" t="n">
        <f aca="false">IF(BA822&lt;0,BA822,0)</f>
        <v>0</v>
      </c>
      <c r="BI822" s="57" t="n">
        <f aca="false">IF(BB822&lt;0,BB822,0)</f>
        <v>0</v>
      </c>
      <c r="BJ822" s="32" t="n">
        <f aca="false">SUM(BE822:BI822)</f>
        <v>0</v>
      </c>
    </row>
    <row r="823" customFormat="false" ht="15" hidden="false" customHeight="false" outlineLevel="0" collapsed="false">
      <c r="B823" s="65" t="n">
        <f aca="false">+MONTH(D823)</f>
        <v>3</v>
      </c>
      <c r="C823" s="65"/>
      <c r="D823" s="6" t="n">
        <v>36246</v>
      </c>
      <c r="E823" s="66" t="n">
        <v>24</v>
      </c>
      <c r="F823" s="66" t="n">
        <v>14</v>
      </c>
      <c r="G823" s="66" t="n">
        <v>37</v>
      </c>
      <c r="H823" s="66" t="n">
        <v>44</v>
      </c>
      <c r="I823" s="67" t="n">
        <f aca="false">AVERAGE(G823:H823)</f>
        <v>40.5</v>
      </c>
      <c r="J823" s="68" t="s">
        <v>72</v>
      </c>
      <c r="K823" s="7" t="n">
        <v>52952</v>
      </c>
      <c r="L823" s="69" t="n">
        <v>38983</v>
      </c>
      <c r="M823" s="69" t="n">
        <v>3051.00000000001</v>
      </c>
      <c r="N823" s="69" t="n">
        <v>0</v>
      </c>
      <c r="O823" s="70"/>
      <c r="P823" s="7" t="n">
        <v>21686</v>
      </c>
      <c r="Q823" s="69" t="n">
        <v>19274</v>
      </c>
      <c r="R823" s="70" t="n">
        <v>34167.35</v>
      </c>
      <c r="S823" s="69" t="n">
        <v>0</v>
      </c>
      <c r="T823" s="69"/>
      <c r="U823" s="69" t="n">
        <v>-187.818375</v>
      </c>
      <c r="V823" s="7" t="n">
        <v>15930</v>
      </c>
      <c r="W823" s="69" t="n">
        <v>14400</v>
      </c>
      <c r="X823" s="69" t="n">
        <v>0</v>
      </c>
      <c r="Y823" s="69" t="n">
        <v>4500</v>
      </c>
      <c r="Z823" s="70" t="n">
        <v>-348</v>
      </c>
      <c r="AA823" s="69" t="n">
        <v>0</v>
      </c>
      <c r="AB823" s="71" t="n">
        <f aca="false">SUM(K823:Z823)</f>
        <v>204407.531625</v>
      </c>
      <c r="AC823" s="69" t="n">
        <v>199808</v>
      </c>
      <c r="AD823" s="69" t="n">
        <v>44611</v>
      </c>
      <c r="AE823" s="69" t="n">
        <v>36308</v>
      </c>
      <c r="AF823" s="69" t="n">
        <v>14233</v>
      </c>
      <c r="AG823" s="69" t="n">
        <v>1280</v>
      </c>
      <c r="AH823" s="71" t="n">
        <f aca="false">SUM(AC823:AG823)</f>
        <v>296240</v>
      </c>
      <c r="AI823" s="72" t="n">
        <f aca="false">+AB823-L823-Q823</f>
        <v>146150.531625</v>
      </c>
      <c r="AJ823" s="73" t="n">
        <f aca="false">L823+Q823</f>
        <v>58257</v>
      </c>
      <c r="AK823" s="74" t="n">
        <v>5043.7</v>
      </c>
      <c r="AL823" s="74" t="n">
        <v>30887.2141019355</v>
      </c>
      <c r="AM823" s="75" t="n">
        <v>4640.25</v>
      </c>
      <c r="AN823" s="73" t="n">
        <f aca="false">+AJ823-AM823</f>
        <v>53616.75</v>
      </c>
      <c r="AO823" s="32" t="n">
        <f aca="false">AC823-AJ823</f>
        <v>141551</v>
      </c>
      <c r="AP823" s="6" t="n">
        <v>36246</v>
      </c>
      <c r="AQ823" s="74" t="n">
        <f aca="false">+AC823-AK823-AL823</f>
        <v>163877.085898065</v>
      </c>
      <c r="AR823" s="74" t="n">
        <f aca="false">+AK823+AL823-AN823</f>
        <v>-17685.8358980645</v>
      </c>
      <c r="AS823" s="74" t="n">
        <f aca="false">+AN823</f>
        <v>53616.75</v>
      </c>
      <c r="AT823" s="57" t="n">
        <f aca="false">+AQ823+IF(AR823&lt;0,-AR823,0)</f>
        <v>181562.921796129</v>
      </c>
      <c r="AX823" s="32" t="n">
        <f aca="false">+M823</f>
        <v>3051.00000000001</v>
      </c>
      <c r="AY823" s="32" t="n">
        <f aca="false">+N823</f>
        <v>0</v>
      </c>
      <c r="AZ823" s="32" t="n">
        <f aca="false">+R823</f>
        <v>34167.35</v>
      </c>
      <c r="BA823" s="32" t="n">
        <f aca="false">+'load Info'!S823</f>
        <v>0</v>
      </c>
      <c r="BB823" s="32" t="n">
        <f aca="false">+X823</f>
        <v>0</v>
      </c>
      <c r="BE823" s="57" t="n">
        <f aca="false">IF(AX823&lt;0,AX823,0)</f>
        <v>0</v>
      </c>
      <c r="BF823" s="57" t="n">
        <f aca="false">IF(AY823&lt;0,AY823,0)</f>
        <v>0</v>
      </c>
      <c r="BG823" s="57" t="n">
        <f aca="false">IF(AZ823&lt;0,AZ823,0)</f>
        <v>0</v>
      </c>
      <c r="BH823" s="57" t="n">
        <f aca="false">IF(BA823&lt;0,BA823,0)</f>
        <v>0</v>
      </c>
      <c r="BI823" s="57" t="n">
        <f aca="false">IF(BB823&lt;0,BB823,0)</f>
        <v>0</v>
      </c>
      <c r="BJ823" s="32" t="n">
        <f aca="false">SUM(BE823:BI823)</f>
        <v>0</v>
      </c>
    </row>
    <row r="824" customFormat="false" ht="15" hidden="false" customHeight="false" outlineLevel="0" collapsed="false">
      <c r="B824" s="65" t="n">
        <f aca="false">+MONTH(D824)</f>
        <v>3</v>
      </c>
      <c r="C824" s="65"/>
      <c r="D824" s="6" t="n">
        <v>36247</v>
      </c>
      <c r="E824" s="66" t="n">
        <v>18</v>
      </c>
      <c r="F824" s="66" t="n">
        <v>16</v>
      </c>
      <c r="G824" s="66" t="n">
        <v>38</v>
      </c>
      <c r="H824" s="66" t="n">
        <v>55</v>
      </c>
      <c r="I824" s="67" t="n">
        <f aca="false">AVERAGE(G824:H824)</f>
        <v>46.5</v>
      </c>
      <c r="J824" s="68" t="s">
        <v>72</v>
      </c>
      <c r="K824" s="7" t="n">
        <v>23790</v>
      </c>
      <c r="L824" s="69" t="n">
        <v>38983</v>
      </c>
      <c r="M824" s="69" t="n">
        <v>2181</v>
      </c>
      <c r="N824" s="69" t="n">
        <v>0</v>
      </c>
      <c r="O824" s="70"/>
      <c r="P824" s="7" t="n">
        <v>21686</v>
      </c>
      <c r="Q824" s="69" t="n">
        <v>19274</v>
      </c>
      <c r="R824" s="70" t="n">
        <v>1988.1025</v>
      </c>
      <c r="S824" s="69" t="n">
        <v>0</v>
      </c>
      <c r="T824" s="69"/>
      <c r="U824" s="69" t="n">
        <v>-107.37025625</v>
      </c>
      <c r="V824" s="7" t="n">
        <v>15930</v>
      </c>
      <c r="W824" s="69" t="n">
        <v>14400</v>
      </c>
      <c r="X824" s="69" t="n">
        <v>0</v>
      </c>
      <c r="Y824" s="69" t="n">
        <v>4500</v>
      </c>
      <c r="Z824" s="70" t="n">
        <v>-348</v>
      </c>
      <c r="AA824" s="69" t="n">
        <v>0</v>
      </c>
      <c r="AB824" s="71" t="n">
        <f aca="false">SUM(K824:Z824)</f>
        <v>142276.73224375</v>
      </c>
      <c r="AC824" s="69" t="n">
        <v>142063</v>
      </c>
      <c r="AD824" s="69" t="n">
        <v>24749</v>
      </c>
      <c r="AE824" s="69" t="n">
        <v>29816</v>
      </c>
      <c r="AF824" s="69" t="n">
        <v>10548</v>
      </c>
      <c r="AG824" s="69" t="n">
        <v>1155</v>
      </c>
      <c r="AH824" s="71" t="n">
        <f aca="false">SUM(AC824:AG824)</f>
        <v>208331</v>
      </c>
      <c r="AI824" s="72" t="n">
        <f aca="false">+AB824-L824-Q824</f>
        <v>84019.73224375</v>
      </c>
      <c r="AJ824" s="73" t="n">
        <f aca="false">L824+Q824</f>
        <v>58257</v>
      </c>
      <c r="AK824" s="74" t="n">
        <v>4353.5</v>
      </c>
      <c r="AL824" s="74" t="n">
        <v>29214.7285319355</v>
      </c>
      <c r="AM824" s="75" t="n">
        <v>4299.5625</v>
      </c>
      <c r="AN824" s="73" t="n">
        <f aca="false">+AJ824-AM824</f>
        <v>53957.4375</v>
      </c>
      <c r="AO824" s="32" t="n">
        <f aca="false">AC824-AJ824</f>
        <v>83806</v>
      </c>
      <c r="AP824" s="6" t="n">
        <v>36247</v>
      </c>
      <c r="AQ824" s="74" t="n">
        <f aca="false">+AC824-AK824-AL824</f>
        <v>108494.771468065</v>
      </c>
      <c r="AR824" s="74" t="n">
        <f aca="false">+AK824+AL824-AN824</f>
        <v>-20389.2089680645</v>
      </c>
      <c r="AS824" s="74" t="n">
        <f aca="false">+AN824</f>
        <v>53957.4375</v>
      </c>
      <c r="AT824" s="57" t="n">
        <f aca="false">+AQ824+IF(AR824&lt;0,-AR824,0)</f>
        <v>128883.980436129</v>
      </c>
      <c r="AX824" s="32" t="n">
        <f aca="false">+M824</f>
        <v>2181</v>
      </c>
      <c r="AY824" s="32" t="n">
        <f aca="false">+N824</f>
        <v>0</v>
      </c>
      <c r="AZ824" s="32" t="n">
        <f aca="false">+R824</f>
        <v>1988.1025</v>
      </c>
      <c r="BA824" s="32" t="n">
        <f aca="false">+'load Info'!S824</f>
        <v>0</v>
      </c>
      <c r="BB824" s="32" t="n">
        <f aca="false">+X824</f>
        <v>0</v>
      </c>
      <c r="BE824" s="57" t="n">
        <f aca="false">IF(AX824&lt;0,AX824,0)</f>
        <v>0</v>
      </c>
      <c r="BF824" s="57" t="n">
        <f aca="false">IF(AY824&lt;0,AY824,0)</f>
        <v>0</v>
      </c>
      <c r="BG824" s="57" t="n">
        <f aca="false">IF(AZ824&lt;0,AZ824,0)</f>
        <v>0</v>
      </c>
      <c r="BH824" s="57" t="n">
        <f aca="false">IF(BA824&lt;0,BA824,0)</f>
        <v>0</v>
      </c>
      <c r="BI824" s="57" t="n">
        <f aca="false">IF(BB824&lt;0,BB824,0)</f>
        <v>0</v>
      </c>
      <c r="BJ824" s="32" t="n">
        <f aca="false">SUM(BE824:BI824)</f>
        <v>0</v>
      </c>
    </row>
    <row r="825" customFormat="false" ht="15" hidden="false" customHeight="false" outlineLevel="0" collapsed="false">
      <c r="B825" s="65" t="n">
        <f aca="false">+MONTH(D825)</f>
        <v>3</v>
      </c>
      <c r="C825" s="65"/>
      <c r="D825" s="6" t="n">
        <v>36248</v>
      </c>
      <c r="E825" s="66" t="n">
        <v>9</v>
      </c>
      <c r="F825" s="66" t="n">
        <v>5</v>
      </c>
      <c r="G825" s="66" t="n">
        <v>42</v>
      </c>
      <c r="H825" s="66" t="n">
        <v>70</v>
      </c>
      <c r="I825" s="67" t="n">
        <f aca="false">AVERAGE(G825:H825)</f>
        <v>56</v>
      </c>
      <c r="J825" s="68" t="s">
        <v>72</v>
      </c>
      <c r="K825" s="7" t="n">
        <v>23790</v>
      </c>
      <c r="L825" s="69" t="n">
        <v>38983</v>
      </c>
      <c r="M825" s="69" t="n">
        <v>-18599</v>
      </c>
      <c r="N825" s="69" t="n">
        <v>0</v>
      </c>
      <c r="O825" s="70"/>
      <c r="P825" s="7" t="n">
        <v>21686</v>
      </c>
      <c r="Q825" s="69" t="n">
        <v>19274</v>
      </c>
      <c r="R825" s="70" t="n">
        <v>-9338.1425</v>
      </c>
      <c r="S825" s="69" t="n">
        <v>0</v>
      </c>
      <c r="T825" s="69"/>
      <c r="U825" s="69" t="n">
        <v>-79.05464375</v>
      </c>
      <c r="V825" s="7" t="n">
        <v>15930</v>
      </c>
      <c r="W825" s="69" t="n">
        <v>14400</v>
      </c>
      <c r="X825" s="69" t="n">
        <v>0</v>
      </c>
      <c r="Y825" s="69" t="n">
        <v>0</v>
      </c>
      <c r="Z825" s="70" t="n">
        <v>-303</v>
      </c>
      <c r="AA825" s="69" t="n">
        <v>0</v>
      </c>
      <c r="AB825" s="71" t="n">
        <f aca="false">SUM(K825:Z825)</f>
        <v>105743.80285625</v>
      </c>
      <c r="AC825" s="69" t="n">
        <v>101045</v>
      </c>
      <c r="AD825" s="69" t="n">
        <v>81070</v>
      </c>
      <c r="AE825" s="69" t="n">
        <v>22534</v>
      </c>
      <c r="AF825" s="69" t="n">
        <v>8522</v>
      </c>
      <c r="AG825" s="69" t="n">
        <v>889</v>
      </c>
      <c r="AH825" s="71" t="n">
        <f aca="false">SUM(AC825:AG825)</f>
        <v>214060</v>
      </c>
      <c r="AI825" s="72" t="n">
        <f aca="false">+AB825-L825-Q825</f>
        <v>47486.80285625</v>
      </c>
      <c r="AJ825" s="73" t="n">
        <f aca="false">L825+Q825</f>
        <v>58257</v>
      </c>
      <c r="AK825" s="74" t="n">
        <v>4222.5</v>
      </c>
      <c r="AL825" s="74" t="n">
        <v>28174.1544019355</v>
      </c>
      <c r="AM825" s="75" t="n">
        <v>3277.5</v>
      </c>
      <c r="AN825" s="73" t="n">
        <f aca="false">+AJ825-AM825</f>
        <v>54979.5</v>
      </c>
      <c r="AO825" s="32" t="n">
        <f aca="false">AC825-AJ825</f>
        <v>42788</v>
      </c>
      <c r="AP825" s="6" t="n">
        <v>36248</v>
      </c>
      <c r="AQ825" s="74" t="n">
        <f aca="false">+AC825-AK825-AL825</f>
        <v>68648.3455980645</v>
      </c>
      <c r="AR825" s="74" t="n">
        <f aca="false">+AK825+AL825-AN825</f>
        <v>-22582.8455980645</v>
      </c>
      <c r="AS825" s="74" t="n">
        <f aca="false">+AN825</f>
        <v>54979.5</v>
      </c>
      <c r="AT825" s="57" t="n">
        <f aca="false">+AQ825+IF(AR825&lt;0,-AR825,0)</f>
        <v>91231.191196129</v>
      </c>
      <c r="AX825" s="32" t="n">
        <f aca="false">+M825</f>
        <v>-18599</v>
      </c>
      <c r="AY825" s="32" t="n">
        <f aca="false">+N825</f>
        <v>0</v>
      </c>
      <c r="AZ825" s="32" t="n">
        <f aca="false">+R825</f>
        <v>-9338.1425</v>
      </c>
      <c r="BA825" s="32" t="n">
        <f aca="false">+'load Info'!S825</f>
        <v>0</v>
      </c>
      <c r="BB825" s="32" t="n">
        <f aca="false">+X825</f>
        <v>0</v>
      </c>
      <c r="BE825" s="57" t="n">
        <f aca="false">IF(AX825&lt;0,AX825,0)</f>
        <v>-18599</v>
      </c>
      <c r="BF825" s="57" t="n">
        <f aca="false">IF(AY825&lt;0,AY825,0)</f>
        <v>0</v>
      </c>
      <c r="BG825" s="57" t="n">
        <f aca="false">IF(AZ825&lt;0,AZ825,0)</f>
        <v>-9338.1425</v>
      </c>
      <c r="BH825" s="57" t="n">
        <f aca="false">IF(BA825&lt;0,BA825,0)</f>
        <v>0</v>
      </c>
      <c r="BI825" s="57" t="n">
        <f aca="false">IF(BB825&lt;0,BB825,0)</f>
        <v>0</v>
      </c>
      <c r="BJ825" s="32" t="n">
        <f aca="false">SUM(BE825:BI825)</f>
        <v>-27937.1425</v>
      </c>
    </row>
    <row r="826" customFormat="false" ht="15" hidden="false" customHeight="false" outlineLevel="0" collapsed="false">
      <c r="B826" s="65" t="n">
        <f aca="false">+MONTH(D826)</f>
        <v>3</v>
      </c>
      <c r="C826" s="65"/>
      <c r="D826" s="6" t="n">
        <v>36249</v>
      </c>
      <c r="E826" s="66" t="n">
        <v>11</v>
      </c>
      <c r="F826" s="66" t="n">
        <v>12</v>
      </c>
      <c r="G826" s="66" t="n">
        <v>46</v>
      </c>
      <c r="H826" s="66" t="n">
        <v>62</v>
      </c>
      <c r="I826" s="67" t="n">
        <f aca="false">AVERAGE(G826:H826)</f>
        <v>54</v>
      </c>
      <c r="J826" s="68" t="s">
        <v>72</v>
      </c>
      <c r="K826" s="7" t="n">
        <v>12400</v>
      </c>
      <c r="L826" s="69" t="n">
        <v>37630</v>
      </c>
      <c r="M826" s="69" t="n">
        <v>-5105</v>
      </c>
      <c r="N826" s="69" t="n">
        <v>0</v>
      </c>
      <c r="O826" s="70"/>
      <c r="P826" s="7" t="n">
        <v>7521</v>
      </c>
      <c r="Q826" s="69" t="n">
        <v>17830</v>
      </c>
      <c r="R826" s="70" t="n">
        <v>-3549.6325</v>
      </c>
      <c r="S826" s="69" t="n">
        <v>0</v>
      </c>
      <c r="T826" s="69"/>
      <c r="U826" s="69" t="n">
        <v>-54.50341875</v>
      </c>
      <c r="V826" s="7" t="n">
        <v>15930</v>
      </c>
      <c r="W826" s="69" t="n">
        <v>14400</v>
      </c>
      <c r="X826" s="69" t="n">
        <v>0</v>
      </c>
      <c r="Y826" s="69" t="n">
        <v>4500</v>
      </c>
      <c r="Z826" s="70" t="n">
        <v>-348</v>
      </c>
      <c r="AA826" s="69" t="n">
        <v>0</v>
      </c>
      <c r="AB826" s="71" t="n">
        <f aca="false">SUM(K826:Z826)</f>
        <v>101153.86408125</v>
      </c>
      <c r="AC826" s="69" t="n">
        <v>108398</v>
      </c>
      <c r="AD826" s="69" t="n">
        <v>79997</v>
      </c>
      <c r="AE826" s="69" t="n">
        <v>22097</v>
      </c>
      <c r="AF826" s="69" t="n">
        <v>9363</v>
      </c>
      <c r="AG826" s="69" t="n">
        <v>1228</v>
      </c>
      <c r="AH826" s="71" t="n">
        <f aca="false">SUM(AC826:AG826)</f>
        <v>221083</v>
      </c>
      <c r="AI826" s="72" t="n">
        <f aca="false">+AB826-L826-Q826</f>
        <v>45693.86408125</v>
      </c>
      <c r="AJ826" s="73" t="n">
        <f aca="false">L826+Q826</f>
        <v>55460</v>
      </c>
      <c r="AK826" s="74" t="n">
        <v>4651.7</v>
      </c>
      <c r="AL826" s="74" t="n">
        <v>24243.8654719355</v>
      </c>
      <c r="AM826" s="75" t="n">
        <v>2936.8125</v>
      </c>
      <c r="AN826" s="73" t="n">
        <f aca="false">+AJ826-AM826</f>
        <v>52523.1875</v>
      </c>
      <c r="AO826" s="32" t="n">
        <f aca="false">AC826-AJ826</f>
        <v>52938</v>
      </c>
      <c r="AP826" s="6" t="n">
        <v>36249</v>
      </c>
      <c r="AQ826" s="74" t="n">
        <f aca="false">+AC826-AK826-AL826</f>
        <v>79502.4345280645</v>
      </c>
      <c r="AR826" s="74" t="n">
        <f aca="false">+AK826+AL826-AN826</f>
        <v>-23627.6220280645</v>
      </c>
      <c r="AS826" s="74" t="n">
        <f aca="false">+AN826</f>
        <v>52523.1875</v>
      </c>
      <c r="AT826" s="57" t="n">
        <f aca="false">+AQ826+IF(AR826&lt;0,-AR826,0)</f>
        <v>103130.056556129</v>
      </c>
      <c r="AX826" s="32" t="n">
        <f aca="false">+M826</f>
        <v>-5105</v>
      </c>
      <c r="AY826" s="32" t="n">
        <f aca="false">+N826</f>
        <v>0</v>
      </c>
      <c r="AZ826" s="32" t="n">
        <f aca="false">+R826</f>
        <v>-3549.6325</v>
      </c>
      <c r="BA826" s="32" t="n">
        <f aca="false">+'load Info'!S826</f>
        <v>0</v>
      </c>
      <c r="BB826" s="32" t="n">
        <f aca="false">+X826</f>
        <v>0</v>
      </c>
      <c r="BE826" s="57" t="n">
        <f aca="false">IF(AX826&lt;0,AX826,0)</f>
        <v>-5105</v>
      </c>
      <c r="BF826" s="57" t="n">
        <f aca="false">IF(AY826&lt;0,AY826,0)</f>
        <v>0</v>
      </c>
      <c r="BG826" s="57" t="n">
        <f aca="false">IF(AZ826&lt;0,AZ826,0)</f>
        <v>-3549.6325</v>
      </c>
      <c r="BH826" s="57" t="n">
        <f aca="false">IF(BA826&lt;0,BA826,0)</f>
        <v>0</v>
      </c>
      <c r="BI826" s="57" t="n">
        <f aca="false">IF(BB826&lt;0,BB826,0)</f>
        <v>0</v>
      </c>
      <c r="BJ826" s="32" t="n">
        <f aca="false">SUM(BE826:BI826)</f>
        <v>-8654.6325</v>
      </c>
    </row>
    <row r="827" customFormat="false" ht="15" hidden="false" customHeight="false" outlineLevel="0" collapsed="false">
      <c r="B827" s="65" t="n">
        <f aca="false">+MONTH(D827)</f>
        <v>3</v>
      </c>
      <c r="C827" s="65"/>
      <c r="D827" s="6" t="n">
        <v>36250</v>
      </c>
      <c r="E827" s="66" t="n">
        <v>9</v>
      </c>
      <c r="F827" s="66" t="n">
        <v>3</v>
      </c>
      <c r="G827" s="66" t="n">
        <v>40</v>
      </c>
      <c r="H827" s="66" t="n">
        <v>71</v>
      </c>
      <c r="I827" s="67" t="n">
        <f aca="false">AVERAGE(G827:H827)</f>
        <v>55.5</v>
      </c>
      <c r="J827" s="68" t="s">
        <v>72</v>
      </c>
      <c r="K827" s="7" t="n">
        <v>12400</v>
      </c>
      <c r="L827" s="69" t="n">
        <v>33839</v>
      </c>
      <c r="M827" s="69" t="n">
        <v>-4449</v>
      </c>
      <c r="N827" s="69" t="n">
        <v>0</v>
      </c>
      <c r="O827" s="70"/>
      <c r="P827" s="7" t="n">
        <v>7521</v>
      </c>
      <c r="Q827" s="69" t="n">
        <v>18030</v>
      </c>
      <c r="R827" s="70" t="n">
        <v>-3037.8575</v>
      </c>
      <c r="S827" s="69" t="n">
        <v>0</v>
      </c>
      <c r="T827" s="69"/>
      <c r="U827" s="69" t="n">
        <v>-56.28285625</v>
      </c>
      <c r="V827" s="7" t="n">
        <v>0</v>
      </c>
      <c r="W827" s="69" t="n">
        <v>14400</v>
      </c>
      <c r="X827" s="69" t="n">
        <v>0</v>
      </c>
      <c r="Y827" s="69" t="n">
        <v>0</v>
      </c>
      <c r="Z827" s="70" t="n">
        <v>-144</v>
      </c>
      <c r="AA827" s="69" t="n">
        <v>0</v>
      </c>
      <c r="AB827" s="71" t="n">
        <f aca="false">SUM(K827:Z827)</f>
        <v>78502.85964375</v>
      </c>
      <c r="AC827" s="69" t="n">
        <v>78825</v>
      </c>
      <c r="AD827" s="69" t="n">
        <v>27721</v>
      </c>
      <c r="AE827" s="69" t="n">
        <v>64782</v>
      </c>
      <c r="AF827" s="69" t="n">
        <v>1251</v>
      </c>
      <c r="AG827" s="69" t="n">
        <v>777</v>
      </c>
      <c r="AH827" s="71" t="n">
        <f aca="false">SUM(AC827:AG827)</f>
        <v>173356</v>
      </c>
      <c r="AI827" s="72" t="n">
        <f aca="false">+AB827-L827-Q827</f>
        <v>26633.85964375</v>
      </c>
      <c r="AJ827" s="73" t="n">
        <f aca="false">L827+Q827</f>
        <v>51869</v>
      </c>
      <c r="AK827" s="74" t="n">
        <v>3697.1</v>
      </c>
      <c r="AL827" s="74" t="n">
        <v>24152.8633166667</v>
      </c>
      <c r="AM827" s="75" t="n">
        <v>2085.09375</v>
      </c>
      <c r="AN827" s="73" t="n">
        <f aca="false">+AJ827-AM827</f>
        <v>49783.90625</v>
      </c>
      <c r="AO827" s="32" t="n">
        <f aca="false">AC827-AJ827</f>
        <v>26956</v>
      </c>
      <c r="AP827" s="6" t="n">
        <v>36250</v>
      </c>
      <c r="AQ827" s="74" t="n">
        <f aca="false">+AC827-AK827-AL827</f>
        <v>50975.0366833333</v>
      </c>
      <c r="AR827" s="74" t="n">
        <f aca="false">+AK827+AL827-AN827</f>
        <v>-21933.9429333333</v>
      </c>
      <c r="AS827" s="74" t="n">
        <f aca="false">+AN827</f>
        <v>49783.90625</v>
      </c>
      <c r="AT827" s="57" t="n">
        <f aca="false">+AQ827+IF(AR827&lt;0,-AR827,0)</f>
        <v>72908.9796166667</v>
      </c>
      <c r="AX827" s="32" t="n">
        <f aca="false">+M827</f>
        <v>-4449</v>
      </c>
      <c r="AY827" s="32" t="n">
        <f aca="false">+N827</f>
        <v>0</v>
      </c>
      <c r="AZ827" s="32" t="n">
        <f aca="false">+R827</f>
        <v>-3037.8575</v>
      </c>
      <c r="BA827" s="32" t="n">
        <f aca="false">+'load Info'!S827</f>
        <v>0</v>
      </c>
      <c r="BB827" s="32" t="n">
        <f aca="false">+X827</f>
        <v>0</v>
      </c>
      <c r="BE827" s="57" t="n">
        <f aca="false">IF(AX827&lt;0,AX827,0)</f>
        <v>-4449</v>
      </c>
      <c r="BF827" s="57" t="n">
        <f aca="false">IF(AY827&lt;0,AY827,0)</f>
        <v>0</v>
      </c>
      <c r="BG827" s="57" t="n">
        <f aca="false">IF(AZ827&lt;0,AZ827,0)</f>
        <v>-3037.8575</v>
      </c>
      <c r="BH827" s="57" t="n">
        <f aca="false">IF(BA827&lt;0,BA827,0)</f>
        <v>0</v>
      </c>
      <c r="BI827" s="57" t="n">
        <f aca="false">IF(BB827&lt;0,BB827,0)</f>
        <v>0</v>
      </c>
      <c r="BJ827" s="32" t="n">
        <f aca="false">SUM(BE827:BI827)</f>
        <v>-7486.8575</v>
      </c>
    </row>
    <row r="828" customFormat="false" ht="15" hidden="false" customHeight="false" outlineLevel="0" collapsed="false">
      <c r="B828" s="65" t="n">
        <f aca="false">+MONTH(D828)</f>
        <v>4</v>
      </c>
      <c r="C828" s="65"/>
      <c r="D828" s="6" t="n">
        <v>36251</v>
      </c>
      <c r="E828" s="66" t="n">
        <v>0</v>
      </c>
      <c r="F828" s="66" t="n">
        <v>0</v>
      </c>
      <c r="G828" s="66" t="n">
        <v>56</v>
      </c>
      <c r="H828" s="66" t="n">
        <v>74</v>
      </c>
      <c r="I828" s="67" t="n">
        <f aca="false">AVERAGE(G828:H828)</f>
        <v>65</v>
      </c>
      <c r="J828" s="68" t="s">
        <v>72</v>
      </c>
      <c r="K828" s="7" t="n">
        <v>18380</v>
      </c>
      <c r="L828" s="69" t="n">
        <v>34995</v>
      </c>
      <c r="M828" s="69" t="n">
        <v>-11417.34</v>
      </c>
      <c r="N828" s="69" t="n">
        <v>0</v>
      </c>
      <c r="O828" s="70"/>
      <c r="P828" s="7" t="n">
        <v>7042</v>
      </c>
      <c r="Q828" s="69" t="n">
        <v>3112</v>
      </c>
      <c r="R828" s="70" t="n">
        <v>-14.7150000000001</v>
      </c>
      <c r="S828" s="69" t="n">
        <v>0</v>
      </c>
      <c r="T828" s="69"/>
      <c r="U828" s="69" t="n">
        <v>-25.3482125</v>
      </c>
      <c r="V828" s="7" t="n">
        <v>0</v>
      </c>
      <c r="W828" s="69" t="n">
        <v>20000</v>
      </c>
      <c r="X828" s="69" t="n">
        <v>-575</v>
      </c>
      <c r="Y828" s="69" t="n">
        <v>0</v>
      </c>
      <c r="Z828" s="70" t="n">
        <v>-194</v>
      </c>
      <c r="AA828" s="69" t="n">
        <v>0</v>
      </c>
      <c r="AB828" s="71" t="n">
        <f aca="false">SUM(K828:Z828)</f>
        <v>71302.5967875</v>
      </c>
      <c r="AC828" s="69" t="n">
        <v>67510</v>
      </c>
      <c r="AD828" s="69" t="n">
        <v>659</v>
      </c>
      <c r="AE828" s="69" t="n">
        <v>2988</v>
      </c>
      <c r="AF828" s="69" t="n">
        <v>0</v>
      </c>
      <c r="AG828" s="69" t="n">
        <v>774</v>
      </c>
      <c r="AH828" s="71" t="n">
        <f aca="false">SUM(AC828:AG828)</f>
        <v>71931</v>
      </c>
      <c r="AI828" s="72" t="n">
        <f aca="false">+AB828-L828-Q828</f>
        <v>33195.5967875</v>
      </c>
      <c r="AJ828" s="73" t="n">
        <f aca="false">L828+Q828</f>
        <v>38107</v>
      </c>
      <c r="AK828" s="74" t="n">
        <v>4627.5</v>
      </c>
      <c r="AL828" s="74" t="n">
        <v>28887.4996266667</v>
      </c>
      <c r="AM828" s="75" t="n">
        <v>1287</v>
      </c>
      <c r="AN828" s="73" t="n">
        <f aca="false">+AJ828-AM828</f>
        <v>36820</v>
      </c>
      <c r="AO828" s="32" t="n">
        <f aca="false">AC828-AJ828</f>
        <v>29403</v>
      </c>
      <c r="AP828" s="6" t="n">
        <v>36251</v>
      </c>
      <c r="AQ828" s="74" t="n">
        <f aca="false">+AC828-AK828-AL828</f>
        <v>33995.0003733333</v>
      </c>
      <c r="AR828" s="74" t="n">
        <f aca="false">+AK828+AL828-AN828</f>
        <v>-3305.00037333333</v>
      </c>
      <c r="AS828" s="74" t="n">
        <f aca="false">+AN828</f>
        <v>36820</v>
      </c>
      <c r="AT828" s="57" t="n">
        <f aca="false">+AQ828+IF(AR828&lt;0,-AR828,0)</f>
        <v>37300.0007466667</v>
      </c>
      <c r="AX828" s="32" t="n">
        <f aca="false">+M828</f>
        <v>-11417.34</v>
      </c>
      <c r="AY828" s="32" t="n">
        <f aca="false">+N828</f>
        <v>0</v>
      </c>
      <c r="AZ828" s="32" t="n">
        <f aca="false">+R828</f>
        <v>-14.7150000000001</v>
      </c>
      <c r="BA828" s="32" t="n">
        <f aca="false">+'load Info'!S828</f>
        <v>0</v>
      </c>
      <c r="BB828" s="32" t="n">
        <f aca="false">+X828</f>
        <v>-575</v>
      </c>
      <c r="BE828" s="57" t="n">
        <f aca="false">IF(AX828&lt;0,AX828,0)</f>
        <v>-11417.34</v>
      </c>
      <c r="BF828" s="57" t="n">
        <f aca="false">IF(AY828&lt;0,AY828,0)</f>
        <v>0</v>
      </c>
      <c r="BG828" s="57" t="n">
        <f aca="false">IF(AZ828&lt;0,AZ828,0)</f>
        <v>-14.7150000000001</v>
      </c>
      <c r="BH828" s="57" t="n">
        <f aca="false">IF(BA828&lt;0,BA828,0)</f>
        <v>0</v>
      </c>
      <c r="BI828" s="57" t="n">
        <f aca="false">IF(BB828&lt;0,BB828,0)</f>
        <v>-575</v>
      </c>
      <c r="BJ828" s="32" t="n">
        <f aca="false">SUM(BE828:BI828)</f>
        <v>-12007.055</v>
      </c>
    </row>
    <row r="829" customFormat="false" ht="15" hidden="false" customHeight="false" outlineLevel="0" collapsed="false">
      <c r="B829" s="65" t="n">
        <f aca="false">+MONTH(D829)</f>
        <v>4</v>
      </c>
      <c r="C829" s="65"/>
      <c r="D829" s="6" t="n">
        <v>36252</v>
      </c>
      <c r="E829" s="66" t="n">
        <v>10</v>
      </c>
      <c r="F829" s="66" t="n">
        <v>13</v>
      </c>
      <c r="G829" s="66" t="n">
        <v>46</v>
      </c>
      <c r="H829" s="66" t="n">
        <v>63</v>
      </c>
      <c r="I829" s="67" t="n">
        <f aca="false">AVERAGE(G829:H829)</f>
        <v>54.5</v>
      </c>
      <c r="J829" s="68" t="s">
        <v>72</v>
      </c>
      <c r="K829" s="7" t="n">
        <v>18380</v>
      </c>
      <c r="L829" s="69" t="n">
        <v>33960</v>
      </c>
      <c r="M829" s="69" t="n">
        <v>-1409.65000000001</v>
      </c>
      <c r="N829" s="69" t="n">
        <v>-3244</v>
      </c>
      <c r="O829" s="70"/>
      <c r="P829" s="7" t="n">
        <v>7042</v>
      </c>
      <c r="Q829" s="69" t="n">
        <v>3112</v>
      </c>
      <c r="R829" s="70" t="n">
        <v>-94.9150000000009</v>
      </c>
      <c r="S829" s="69" t="n">
        <v>0</v>
      </c>
      <c r="T829" s="69"/>
      <c r="U829" s="69" t="n">
        <v>-25.1477125</v>
      </c>
      <c r="V829" s="7" t="n">
        <v>4000</v>
      </c>
      <c r="W829" s="69" t="n">
        <v>20000</v>
      </c>
      <c r="X829" s="69" t="n">
        <v>-575</v>
      </c>
      <c r="Y829" s="69" t="n">
        <v>0</v>
      </c>
      <c r="Z829" s="70" t="n">
        <v>-234</v>
      </c>
      <c r="AA829" s="69" t="n">
        <v>0</v>
      </c>
      <c r="AB829" s="71" t="n">
        <f aca="false">SUM(K829:Z829)</f>
        <v>80911.2872875</v>
      </c>
      <c r="AC829" s="69" t="n">
        <v>81736</v>
      </c>
      <c r="AD829" s="69" t="n">
        <v>0</v>
      </c>
      <c r="AE829" s="69" t="n">
        <v>137</v>
      </c>
      <c r="AF829" s="69" t="n">
        <v>0</v>
      </c>
      <c r="AG829" s="69" t="n">
        <v>661</v>
      </c>
      <c r="AH829" s="71" t="n">
        <f aca="false">SUM(AC829:AG829)</f>
        <v>82534</v>
      </c>
      <c r="AI829" s="72" t="n">
        <f aca="false">+AB829-L829-Q829</f>
        <v>43839.2872875</v>
      </c>
      <c r="AJ829" s="73" t="n">
        <f aca="false">L829+Q829</f>
        <v>37072</v>
      </c>
      <c r="AK829" s="74" t="n">
        <v>3373.7</v>
      </c>
      <c r="AL829" s="74" t="n">
        <v>24311.7226266667</v>
      </c>
      <c r="AM829" s="75" t="n">
        <v>1736</v>
      </c>
      <c r="AN829" s="73" t="n">
        <f aca="false">+AJ829-AM829</f>
        <v>35336</v>
      </c>
      <c r="AO829" s="32" t="n">
        <f aca="false">AC829-AJ829</f>
        <v>44664</v>
      </c>
      <c r="AP829" s="6" t="n">
        <v>36252</v>
      </c>
      <c r="AQ829" s="74" t="n">
        <f aca="false">+AC829-AK829-AL829</f>
        <v>54050.5773733333</v>
      </c>
      <c r="AR829" s="74" t="n">
        <f aca="false">+AK829+AL829-AN829</f>
        <v>-7650.57737333333</v>
      </c>
      <c r="AS829" s="74" t="n">
        <f aca="false">+AN829</f>
        <v>35336</v>
      </c>
      <c r="AT829" s="57" t="n">
        <f aca="false">+AQ829+IF(AR829&lt;0,-AR829,0)</f>
        <v>61701.1547466667</v>
      </c>
      <c r="AX829" s="32" t="n">
        <f aca="false">+M829</f>
        <v>-1409.65000000001</v>
      </c>
      <c r="AY829" s="32" t="n">
        <f aca="false">+N829</f>
        <v>-3244</v>
      </c>
      <c r="AZ829" s="32" t="n">
        <f aca="false">+R829</f>
        <v>-94.9150000000009</v>
      </c>
      <c r="BA829" s="32" t="n">
        <f aca="false">+'load Info'!S829</f>
        <v>0</v>
      </c>
      <c r="BB829" s="32" t="n">
        <f aca="false">+X829</f>
        <v>-575</v>
      </c>
      <c r="BE829" s="57" t="n">
        <f aca="false">IF(AX829&lt;0,AX829,0)</f>
        <v>-1409.65000000001</v>
      </c>
      <c r="BF829" s="57" t="n">
        <f aca="false">IF(AY829&lt;0,AY829,0)</f>
        <v>-3244</v>
      </c>
      <c r="BG829" s="57" t="n">
        <f aca="false">IF(AZ829&lt;0,AZ829,0)</f>
        <v>-94.9150000000009</v>
      </c>
      <c r="BH829" s="57" t="n">
        <f aca="false">IF(BA829&lt;0,BA829,0)</f>
        <v>0</v>
      </c>
      <c r="BI829" s="57" t="n">
        <f aca="false">IF(BB829&lt;0,BB829,0)</f>
        <v>-575</v>
      </c>
      <c r="BJ829" s="32" t="n">
        <f aca="false">SUM(BE829:BI829)</f>
        <v>-5323.56500000001</v>
      </c>
    </row>
    <row r="830" customFormat="false" ht="15" hidden="false" customHeight="false" outlineLevel="0" collapsed="false">
      <c r="B830" s="65" t="n">
        <f aca="false">+MONTH(D830)</f>
        <v>4</v>
      </c>
      <c r="C830" s="65"/>
      <c r="D830" s="6" t="n">
        <v>36253</v>
      </c>
      <c r="E830" s="66" t="n">
        <v>10</v>
      </c>
      <c r="F830" s="66" t="n">
        <v>10</v>
      </c>
      <c r="G830" s="66" t="n">
        <v>46</v>
      </c>
      <c r="H830" s="66" t="n">
        <v>63</v>
      </c>
      <c r="I830" s="67" t="n">
        <f aca="false">AVERAGE(G830:H830)</f>
        <v>54.5</v>
      </c>
      <c r="J830" s="68" t="s">
        <v>72</v>
      </c>
      <c r="K830" s="7" t="n">
        <v>18380</v>
      </c>
      <c r="L830" s="69" t="n">
        <v>33960</v>
      </c>
      <c r="M830" s="69" t="n">
        <v>-5835.69999999999</v>
      </c>
      <c r="N830" s="69" t="n">
        <v>-3244</v>
      </c>
      <c r="O830" s="70"/>
      <c r="P830" s="7" t="n">
        <v>7042</v>
      </c>
      <c r="Q830" s="69" t="n">
        <v>3112</v>
      </c>
      <c r="R830" s="70" t="n">
        <v>6.33749999999964</v>
      </c>
      <c r="S830" s="69" t="n">
        <v>0</v>
      </c>
      <c r="T830" s="69"/>
      <c r="U830" s="69" t="n">
        <v>-25.40084375</v>
      </c>
      <c r="V830" s="7" t="n">
        <v>0</v>
      </c>
      <c r="W830" s="69" t="n">
        <v>20000</v>
      </c>
      <c r="X830" s="69" t="n">
        <v>-575</v>
      </c>
      <c r="Y830" s="69" t="n">
        <v>0</v>
      </c>
      <c r="Z830" s="70" t="n">
        <v>-194</v>
      </c>
      <c r="AA830" s="69" t="n">
        <v>0</v>
      </c>
      <c r="AB830" s="71" t="n">
        <f aca="false">SUM(K830:Z830)</f>
        <v>72626.23665625</v>
      </c>
      <c r="AC830" s="69" t="n">
        <v>73045</v>
      </c>
      <c r="AD830" s="69" t="n">
        <v>0</v>
      </c>
      <c r="AE830" s="69" t="n">
        <v>81</v>
      </c>
      <c r="AF830" s="69" t="n">
        <v>0</v>
      </c>
      <c r="AG830" s="69" t="n">
        <v>601</v>
      </c>
      <c r="AH830" s="71" t="n">
        <f aca="false">SUM(AC830:AG830)</f>
        <v>73727</v>
      </c>
      <c r="AI830" s="72" t="n">
        <f aca="false">+AB830-L830-Q830</f>
        <v>35554.23665625</v>
      </c>
      <c r="AJ830" s="73" t="n">
        <f aca="false">L830+Q830</f>
        <v>37072</v>
      </c>
      <c r="AK830" s="74" t="n">
        <v>2565.8</v>
      </c>
      <c r="AL830" s="74" t="n">
        <v>25454.2027166667</v>
      </c>
      <c r="AM830" s="75" t="n">
        <v>1175</v>
      </c>
      <c r="AN830" s="73" t="n">
        <f aca="false">+AJ830-AM830</f>
        <v>35897</v>
      </c>
      <c r="AO830" s="32" t="n">
        <f aca="false">AC830-AJ830</f>
        <v>35973</v>
      </c>
      <c r="AP830" s="6" t="n">
        <v>36253</v>
      </c>
      <c r="AQ830" s="74" t="n">
        <f aca="false">+AC830-AK830-AL830</f>
        <v>45024.9972833333</v>
      </c>
      <c r="AR830" s="74" t="n">
        <f aca="false">+AK830+AL830-AN830</f>
        <v>-7876.99728333333</v>
      </c>
      <c r="AS830" s="74" t="n">
        <f aca="false">+AN830</f>
        <v>35897</v>
      </c>
      <c r="AT830" s="57" t="n">
        <f aca="false">+AQ830+IF(AR830&lt;0,-AR830,0)</f>
        <v>52901.9945666667</v>
      </c>
      <c r="AX830" s="32" t="n">
        <f aca="false">+M830</f>
        <v>-5835.69999999999</v>
      </c>
      <c r="AY830" s="32" t="n">
        <f aca="false">+N830</f>
        <v>-3244</v>
      </c>
      <c r="AZ830" s="32" t="n">
        <f aca="false">+R830</f>
        <v>6.33749999999964</v>
      </c>
      <c r="BA830" s="32" t="n">
        <f aca="false">+'load Info'!S830</f>
        <v>0</v>
      </c>
      <c r="BB830" s="32" t="n">
        <f aca="false">+X830</f>
        <v>-575</v>
      </c>
      <c r="BE830" s="57" t="n">
        <f aca="false">IF(AX830&lt;0,AX830,0)</f>
        <v>-5835.69999999999</v>
      </c>
      <c r="BF830" s="57" t="n">
        <f aca="false">IF(AY830&lt;0,AY830,0)</f>
        <v>-3244</v>
      </c>
      <c r="BG830" s="57" t="n">
        <f aca="false">IF(AZ830&lt;0,AZ830,0)</f>
        <v>0</v>
      </c>
      <c r="BH830" s="57" t="n">
        <f aca="false">IF(BA830&lt;0,BA830,0)</f>
        <v>0</v>
      </c>
      <c r="BI830" s="57" t="n">
        <f aca="false">IF(BB830&lt;0,BB830,0)</f>
        <v>-575</v>
      </c>
      <c r="BJ830" s="32" t="n">
        <f aca="false">SUM(BE830:BI830)</f>
        <v>-9654.69999999999</v>
      </c>
    </row>
    <row r="831" customFormat="false" ht="15" hidden="false" customHeight="false" outlineLevel="0" collapsed="false">
      <c r="B831" s="65" t="n">
        <f aca="false">+MONTH(D831)</f>
        <v>4</v>
      </c>
      <c r="C831" s="65"/>
      <c r="D831" s="6" t="n">
        <v>36254</v>
      </c>
      <c r="E831" s="66" t="n">
        <v>0</v>
      </c>
      <c r="F831" s="66" t="n">
        <v>0</v>
      </c>
      <c r="G831" s="66" t="n">
        <v>52</v>
      </c>
      <c r="H831" s="66" t="n">
        <v>85</v>
      </c>
      <c r="I831" s="67" t="n">
        <f aca="false">AVERAGE(G831:H831)</f>
        <v>68.5</v>
      </c>
      <c r="J831" s="68" t="s">
        <v>72</v>
      </c>
      <c r="K831" s="7" t="n">
        <v>18380</v>
      </c>
      <c r="L831" s="69" t="n">
        <v>33960</v>
      </c>
      <c r="M831" s="69" t="n">
        <v>-5740.69999999999</v>
      </c>
      <c r="N831" s="69" t="n">
        <v>-3244</v>
      </c>
      <c r="O831" s="70"/>
      <c r="P831" s="7" t="n">
        <v>7042</v>
      </c>
      <c r="Q831" s="69" t="n">
        <v>3112</v>
      </c>
      <c r="R831" s="70" t="n">
        <v>72.5024999999987</v>
      </c>
      <c r="S831" s="69" t="n">
        <v>0</v>
      </c>
      <c r="T831" s="69"/>
      <c r="U831" s="69" t="n">
        <v>-25.56625625</v>
      </c>
      <c r="V831" s="7" t="n">
        <v>0</v>
      </c>
      <c r="W831" s="69" t="n">
        <v>20000</v>
      </c>
      <c r="X831" s="69" t="n">
        <v>-575</v>
      </c>
      <c r="Y831" s="69" t="n">
        <v>0</v>
      </c>
      <c r="Z831" s="70" t="n">
        <v>-194</v>
      </c>
      <c r="AA831" s="69" t="n">
        <v>0</v>
      </c>
      <c r="AB831" s="71" t="n">
        <f aca="false">SUM(K831:Z831)</f>
        <v>72787.23624375</v>
      </c>
      <c r="AC831" s="69" t="n">
        <v>66165</v>
      </c>
      <c r="AD831" s="69" t="n">
        <v>20826</v>
      </c>
      <c r="AE831" s="69" t="n">
        <v>27</v>
      </c>
      <c r="AF831" s="69" t="n">
        <v>0</v>
      </c>
      <c r="AG831" s="69" t="n">
        <v>662</v>
      </c>
      <c r="AH831" s="71" t="n">
        <f aca="false">SUM(AC831:AG831)</f>
        <v>87680</v>
      </c>
      <c r="AI831" s="72" t="n">
        <f aca="false">+AB831-L831-Q831</f>
        <v>35715.23624375</v>
      </c>
      <c r="AJ831" s="73" t="n">
        <f aca="false">L831+Q831</f>
        <v>37072</v>
      </c>
      <c r="AK831" s="74" t="n">
        <v>3073.9</v>
      </c>
      <c r="AL831" s="74" t="n">
        <v>28461.8535766667</v>
      </c>
      <c r="AM831" s="75" t="n">
        <v>1063</v>
      </c>
      <c r="AN831" s="73" t="n">
        <f aca="false">+AJ831-AM831</f>
        <v>36009</v>
      </c>
      <c r="AO831" s="32" t="n">
        <f aca="false">AC831-AJ831</f>
        <v>29093</v>
      </c>
      <c r="AP831" s="6" t="n">
        <v>36254</v>
      </c>
      <c r="AQ831" s="74" t="n">
        <f aca="false">+AC831-AK831-AL831</f>
        <v>34629.2464233333</v>
      </c>
      <c r="AR831" s="74" t="n">
        <f aca="false">+AK831+AL831-AN831</f>
        <v>-4473.24642333333</v>
      </c>
      <c r="AS831" s="74" t="n">
        <f aca="false">+AN831</f>
        <v>36009</v>
      </c>
      <c r="AT831" s="57" t="n">
        <f aca="false">+AQ831+IF(AR831&lt;0,-AR831,0)</f>
        <v>39102.4928466667</v>
      </c>
      <c r="AX831" s="32" t="n">
        <f aca="false">+M831</f>
        <v>-5740.69999999999</v>
      </c>
      <c r="AY831" s="32" t="n">
        <f aca="false">+N831</f>
        <v>-3244</v>
      </c>
      <c r="AZ831" s="32" t="n">
        <f aca="false">+R831</f>
        <v>72.5024999999987</v>
      </c>
      <c r="BA831" s="32" t="n">
        <f aca="false">+'load Info'!S831</f>
        <v>0</v>
      </c>
      <c r="BB831" s="32" t="n">
        <f aca="false">+X831</f>
        <v>-575</v>
      </c>
      <c r="BE831" s="57" t="n">
        <f aca="false">IF(AX831&lt;0,AX831,0)</f>
        <v>-5740.69999999999</v>
      </c>
      <c r="BF831" s="57" t="n">
        <f aca="false">IF(AY831&lt;0,AY831,0)</f>
        <v>-3244</v>
      </c>
      <c r="BG831" s="57" t="n">
        <f aca="false">IF(AZ831&lt;0,AZ831,0)</f>
        <v>0</v>
      </c>
      <c r="BH831" s="57" t="n">
        <f aca="false">IF(BA831&lt;0,BA831,0)</f>
        <v>0</v>
      </c>
      <c r="BI831" s="57" t="n">
        <f aca="false">IF(BB831&lt;0,BB831,0)</f>
        <v>-575</v>
      </c>
      <c r="BJ831" s="32" t="n">
        <f aca="false">SUM(BE831:BI831)</f>
        <v>-9559.69999999999</v>
      </c>
    </row>
    <row r="832" customFormat="false" ht="15" hidden="false" customHeight="false" outlineLevel="0" collapsed="false">
      <c r="B832" s="65" t="n">
        <f aca="false">+MONTH(D832)</f>
        <v>4</v>
      </c>
      <c r="C832" s="65"/>
      <c r="D832" s="6" t="n">
        <v>36255</v>
      </c>
      <c r="E832" s="66" t="n">
        <v>18</v>
      </c>
      <c r="F832" s="66" t="n">
        <v>19</v>
      </c>
      <c r="G832" s="66" t="n">
        <v>42</v>
      </c>
      <c r="H832" s="66" t="n">
        <v>52</v>
      </c>
      <c r="I832" s="67" t="n">
        <f aca="false">AVERAGE(G832:H832)</f>
        <v>47</v>
      </c>
      <c r="J832" s="68" t="s">
        <v>72</v>
      </c>
      <c r="K832" s="7" t="n">
        <v>18380</v>
      </c>
      <c r="L832" s="69" t="n">
        <v>33960</v>
      </c>
      <c r="M832" s="69" t="n">
        <v>21535.01</v>
      </c>
      <c r="N832" s="69" t="n">
        <v>-3244</v>
      </c>
      <c r="O832" s="70"/>
      <c r="P832" s="7" t="n">
        <v>7042</v>
      </c>
      <c r="Q832" s="69" t="n">
        <v>3112</v>
      </c>
      <c r="R832" s="70" t="n">
        <v>25207.1825</v>
      </c>
      <c r="S832" s="69" t="n">
        <v>0</v>
      </c>
      <c r="T832" s="69"/>
      <c r="U832" s="69" t="n">
        <v>-88.40295625</v>
      </c>
      <c r="V832" s="7" t="n">
        <v>0</v>
      </c>
      <c r="W832" s="69" t="n">
        <v>20000</v>
      </c>
      <c r="X832" s="69" t="n">
        <v>-575</v>
      </c>
      <c r="Y832" s="69" t="n">
        <v>0</v>
      </c>
      <c r="Z832" s="70" t="n">
        <v>-194</v>
      </c>
      <c r="AA832" s="69" t="n">
        <v>0</v>
      </c>
      <c r="AB832" s="71" t="n">
        <f aca="false">SUM(K832:Z832)</f>
        <v>125134.78954375</v>
      </c>
      <c r="AC832" s="69" t="n">
        <v>130312</v>
      </c>
      <c r="AD832" s="69" t="n">
        <v>77012</v>
      </c>
      <c r="AE832" s="69" t="n">
        <v>3113</v>
      </c>
      <c r="AF832" s="69" t="n">
        <v>0</v>
      </c>
      <c r="AG832" s="69" t="n">
        <v>1083</v>
      </c>
      <c r="AH832" s="71" t="n">
        <f aca="false">SUM(AC832:AG832)</f>
        <v>211520</v>
      </c>
      <c r="AI832" s="72" t="n">
        <f aca="false">+AB832-L832-Q832</f>
        <v>88062.78954375</v>
      </c>
      <c r="AJ832" s="73" t="n">
        <f aca="false">L832+Q832</f>
        <v>37072</v>
      </c>
      <c r="AK832" s="74" t="n">
        <v>6434</v>
      </c>
      <c r="AL832" s="74" t="n">
        <v>25708.4663766667</v>
      </c>
      <c r="AM832" s="75" t="n">
        <v>2072</v>
      </c>
      <c r="AN832" s="73" t="n">
        <f aca="false">+AJ832-AM832</f>
        <v>35000</v>
      </c>
      <c r="AO832" s="32" t="n">
        <f aca="false">AC832-AJ832</f>
        <v>93240</v>
      </c>
      <c r="AP832" s="6" t="n">
        <v>36255</v>
      </c>
      <c r="AQ832" s="74" t="n">
        <f aca="false">+AC832-AK832-AL832</f>
        <v>98169.5336233333</v>
      </c>
      <c r="AR832" s="74" t="n">
        <f aca="false">+AK832+AL832-AN832</f>
        <v>-2857.53362333334</v>
      </c>
      <c r="AS832" s="74" t="n">
        <f aca="false">+AN832</f>
        <v>35000</v>
      </c>
      <c r="AT832" s="57" t="n">
        <f aca="false">+AQ832+IF(AR832&lt;0,-AR832,0)</f>
        <v>101027.067246667</v>
      </c>
      <c r="AX832" s="32" t="n">
        <f aca="false">+M832</f>
        <v>21535.01</v>
      </c>
      <c r="AY832" s="32" t="n">
        <f aca="false">+N832</f>
        <v>-3244</v>
      </c>
      <c r="AZ832" s="32" t="n">
        <f aca="false">+R832</f>
        <v>25207.1825</v>
      </c>
      <c r="BA832" s="32" t="n">
        <f aca="false">+'load Info'!S832</f>
        <v>0</v>
      </c>
      <c r="BB832" s="32" t="n">
        <f aca="false">+X832</f>
        <v>-575</v>
      </c>
      <c r="BE832" s="57" t="n">
        <f aca="false">IF(AX832&lt;0,AX832,0)</f>
        <v>0</v>
      </c>
      <c r="BF832" s="57" t="n">
        <f aca="false">IF(AY832&lt;0,AY832,0)</f>
        <v>-3244</v>
      </c>
      <c r="BG832" s="57" t="n">
        <f aca="false">IF(AZ832&lt;0,AZ832,0)</f>
        <v>0</v>
      </c>
      <c r="BH832" s="57" t="n">
        <f aca="false">IF(BA832&lt;0,BA832,0)</f>
        <v>0</v>
      </c>
      <c r="BI832" s="57" t="n">
        <f aca="false">IF(BB832&lt;0,BB832,0)</f>
        <v>-575</v>
      </c>
      <c r="BJ832" s="32" t="n">
        <f aca="false">SUM(BE832:BI832)</f>
        <v>-3819</v>
      </c>
    </row>
    <row r="833" customFormat="false" ht="15" hidden="false" customHeight="false" outlineLevel="0" collapsed="false">
      <c r="B833" s="65" t="n">
        <f aca="false">+MONTH(D833)</f>
        <v>4</v>
      </c>
      <c r="C833" s="65"/>
      <c r="D833" s="6" t="n">
        <v>36256</v>
      </c>
      <c r="E833" s="66" t="n">
        <v>10</v>
      </c>
      <c r="F833" s="66" t="n">
        <v>1</v>
      </c>
      <c r="G833" s="66" t="n">
        <v>40</v>
      </c>
      <c r="H833" s="66" t="n">
        <v>70</v>
      </c>
      <c r="I833" s="67" t="n">
        <f aca="false">AVERAGE(G833:H833)</f>
        <v>55</v>
      </c>
      <c r="J833" s="68" t="s">
        <v>72</v>
      </c>
      <c r="K833" s="7" t="n">
        <v>18380</v>
      </c>
      <c r="L833" s="69" t="n">
        <v>33512</v>
      </c>
      <c r="M833" s="69" t="n">
        <v>-15120.51</v>
      </c>
      <c r="N833" s="69" t="n">
        <v>-3244</v>
      </c>
      <c r="O833" s="70"/>
      <c r="P833" s="7" t="n">
        <v>7042</v>
      </c>
      <c r="Q833" s="69" t="n">
        <v>3112</v>
      </c>
      <c r="R833" s="70" t="n">
        <v>-521.980000000001</v>
      </c>
      <c r="S833" s="69" t="n">
        <v>0</v>
      </c>
      <c r="T833" s="69"/>
      <c r="U833" s="69" t="n">
        <v>-24.08005</v>
      </c>
      <c r="V833" s="7" t="n">
        <v>15930</v>
      </c>
      <c r="W833" s="69" t="n">
        <v>20000</v>
      </c>
      <c r="X833" s="69" t="n">
        <v>-575</v>
      </c>
      <c r="Y833" s="69" t="n">
        <v>0</v>
      </c>
      <c r="Z833" s="70" t="n">
        <v>-354</v>
      </c>
      <c r="AA833" s="69" t="n">
        <v>0</v>
      </c>
      <c r="AB833" s="71" t="n">
        <f aca="false">SUM(K833:Z833)</f>
        <v>78136.42995</v>
      </c>
      <c r="AC833" s="69" t="n">
        <v>77038</v>
      </c>
      <c r="AD833" s="69" t="n">
        <v>65671</v>
      </c>
      <c r="AE833" s="69" t="n">
        <v>2708</v>
      </c>
      <c r="AF833" s="69" t="n">
        <v>0</v>
      </c>
      <c r="AG833" s="69" t="n">
        <v>807</v>
      </c>
      <c r="AH833" s="71" t="n">
        <f aca="false">SUM(AC833:AG833)</f>
        <v>146224</v>
      </c>
      <c r="AI833" s="72" t="n">
        <f aca="false">+AB833-L833-Q833</f>
        <v>41512.42995</v>
      </c>
      <c r="AJ833" s="73" t="n">
        <f aca="false">L833+Q833</f>
        <v>36624</v>
      </c>
      <c r="AK833" s="74" t="n">
        <v>5173.8</v>
      </c>
      <c r="AL833" s="74" t="n">
        <v>27524.9354066667</v>
      </c>
      <c r="AM833" s="75" t="n">
        <v>1960</v>
      </c>
      <c r="AN833" s="73" t="n">
        <f aca="false">+AJ833-AM833</f>
        <v>34664</v>
      </c>
      <c r="AO833" s="32" t="n">
        <f aca="false">AC833-AJ833</f>
        <v>40414</v>
      </c>
      <c r="AP833" s="6" t="n">
        <v>36256</v>
      </c>
      <c r="AQ833" s="74" t="n">
        <f aca="false">+AC833-AK833-AL833</f>
        <v>44339.2645933333</v>
      </c>
      <c r="AR833" s="74" t="n">
        <f aca="false">+AK833+AL833-AN833</f>
        <v>-1965.26459333334</v>
      </c>
      <c r="AS833" s="74" t="n">
        <f aca="false">+AN833</f>
        <v>34664</v>
      </c>
      <c r="AT833" s="57" t="n">
        <f aca="false">+AQ833+IF(AR833&lt;0,-AR833,0)</f>
        <v>46304.5291866667</v>
      </c>
      <c r="AX833" s="32" t="n">
        <f aca="false">+M833</f>
        <v>-15120.51</v>
      </c>
      <c r="AY833" s="32" t="n">
        <f aca="false">+N833</f>
        <v>-3244</v>
      </c>
      <c r="AZ833" s="32" t="n">
        <f aca="false">+R833</f>
        <v>-521.980000000001</v>
      </c>
      <c r="BA833" s="32" t="n">
        <f aca="false">+'load Info'!S833</f>
        <v>0</v>
      </c>
      <c r="BB833" s="32" t="n">
        <f aca="false">+X833</f>
        <v>-575</v>
      </c>
      <c r="BE833" s="57" t="n">
        <f aca="false">IF(AX833&lt;0,AX833,0)</f>
        <v>-15120.51</v>
      </c>
      <c r="BF833" s="57" t="n">
        <f aca="false">IF(AY833&lt;0,AY833,0)</f>
        <v>-3244</v>
      </c>
      <c r="BG833" s="57" t="n">
        <f aca="false">IF(AZ833&lt;0,AZ833,0)</f>
        <v>-521.980000000001</v>
      </c>
      <c r="BH833" s="57" t="n">
        <f aca="false">IF(BA833&lt;0,BA833,0)</f>
        <v>0</v>
      </c>
      <c r="BI833" s="57" t="n">
        <f aca="false">IF(BB833&lt;0,BB833,0)</f>
        <v>-575</v>
      </c>
      <c r="BJ833" s="32" t="n">
        <f aca="false">SUM(BE833:BI833)</f>
        <v>-19461.49</v>
      </c>
    </row>
    <row r="834" customFormat="false" ht="15" hidden="false" customHeight="false" outlineLevel="0" collapsed="false">
      <c r="B834" s="65" t="n">
        <f aca="false">+MONTH(D834)</f>
        <v>4</v>
      </c>
      <c r="C834" s="65"/>
      <c r="D834" s="6" t="n">
        <v>36257</v>
      </c>
      <c r="E834" s="66" t="n">
        <v>0</v>
      </c>
      <c r="F834" s="66" t="n">
        <v>0</v>
      </c>
      <c r="G834" s="66" t="n">
        <v>54</v>
      </c>
      <c r="H834" s="66" t="n">
        <v>75</v>
      </c>
      <c r="I834" s="67" t="n">
        <f aca="false">AVERAGE(G834:H834)</f>
        <v>64.5</v>
      </c>
      <c r="J834" s="68" t="s">
        <v>72</v>
      </c>
      <c r="K834" s="7" t="n">
        <v>18380</v>
      </c>
      <c r="L834" s="69" t="n">
        <v>33256</v>
      </c>
      <c r="M834" s="69" t="n">
        <v>-18835.51</v>
      </c>
      <c r="N834" s="69" t="n">
        <v>-3244</v>
      </c>
      <c r="O834" s="70"/>
      <c r="P834" s="7" t="n">
        <v>7042</v>
      </c>
      <c r="Q834" s="69" t="n">
        <v>3112</v>
      </c>
      <c r="R834" s="70" t="n">
        <v>-8611.1525</v>
      </c>
      <c r="S834" s="69" t="n">
        <v>0</v>
      </c>
      <c r="T834" s="69"/>
      <c r="U834" s="69" t="n">
        <v>-3.85711875</v>
      </c>
      <c r="V834" s="7" t="n">
        <v>15930</v>
      </c>
      <c r="W834" s="69" t="n">
        <v>20000</v>
      </c>
      <c r="X834" s="69" t="n">
        <v>-575</v>
      </c>
      <c r="Y834" s="69" t="n">
        <v>0</v>
      </c>
      <c r="Z834" s="70" t="n">
        <v>-354</v>
      </c>
      <c r="AA834" s="69" t="n">
        <v>0</v>
      </c>
      <c r="AB834" s="71" t="n">
        <f aca="false">SUM(K834:Z834)</f>
        <v>66096.48038125</v>
      </c>
      <c r="AC834" s="69" t="n">
        <v>68468</v>
      </c>
      <c r="AD834" s="69" t="n">
        <v>73138</v>
      </c>
      <c r="AE834" s="69" t="n">
        <v>2106</v>
      </c>
      <c r="AF834" s="69" t="n">
        <v>0</v>
      </c>
      <c r="AG834" s="69" t="n">
        <v>742</v>
      </c>
      <c r="AH834" s="71" t="n">
        <f aca="false">SUM(AC834:AG834)</f>
        <v>144454</v>
      </c>
      <c r="AI834" s="72" t="n">
        <f aca="false">+AB834-L834-Q834</f>
        <v>29728.48038125</v>
      </c>
      <c r="AJ834" s="73" t="n">
        <f aca="false">L834+Q834</f>
        <v>36368</v>
      </c>
      <c r="AK834" s="74" t="n">
        <v>5052.2</v>
      </c>
      <c r="AL834" s="74" t="n">
        <v>25787.7258166667</v>
      </c>
      <c r="AM834" s="75" t="n">
        <v>1736</v>
      </c>
      <c r="AN834" s="73" t="n">
        <f aca="false">+AJ834-AM834</f>
        <v>34632</v>
      </c>
      <c r="AO834" s="32" t="n">
        <f aca="false">AC834-AJ834</f>
        <v>32100</v>
      </c>
      <c r="AP834" s="6" t="n">
        <v>36257</v>
      </c>
      <c r="AQ834" s="74" t="n">
        <f aca="false">+AC834-AK834-AL834</f>
        <v>37628.0741833333</v>
      </c>
      <c r="AR834" s="74" t="n">
        <f aca="false">+AK834+AL834-AN834</f>
        <v>-3792.07418333333</v>
      </c>
      <c r="AS834" s="74" t="n">
        <f aca="false">+AN834</f>
        <v>34632</v>
      </c>
      <c r="AT834" s="57" t="n">
        <f aca="false">+AQ834+IF(AR834&lt;0,-AR834,0)</f>
        <v>41420.1483666667</v>
      </c>
      <c r="AX834" s="32" t="n">
        <f aca="false">+M834</f>
        <v>-18835.51</v>
      </c>
      <c r="AY834" s="32" t="n">
        <f aca="false">+N834</f>
        <v>-3244</v>
      </c>
      <c r="AZ834" s="32" t="n">
        <f aca="false">+R834</f>
        <v>-8611.1525</v>
      </c>
      <c r="BA834" s="32" t="n">
        <f aca="false">+'load Info'!S834</f>
        <v>0</v>
      </c>
      <c r="BB834" s="32" t="n">
        <f aca="false">+X834</f>
        <v>-575</v>
      </c>
      <c r="BE834" s="57" t="n">
        <f aca="false">IF(AX834&lt;0,AX834,0)</f>
        <v>-18835.51</v>
      </c>
      <c r="BF834" s="57" t="n">
        <f aca="false">IF(AY834&lt;0,AY834,0)</f>
        <v>-3244</v>
      </c>
      <c r="BG834" s="57" t="n">
        <f aca="false">IF(AZ834&lt;0,AZ834,0)</f>
        <v>-8611.1525</v>
      </c>
      <c r="BH834" s="57" t="n">
        <f aca="false">IF(BA834&lt;0,BA834,0)</f>
        <v>0</v>
      </c>
      <c r="BI834" s="57" t="n">
        <f aca="false">IF(BB834&lt;0,BB834,0)</f>
        <v>-575</v>
      </c>
      <c r="BJ834" s="32" t="n">
        <f aca="false">SUM(BE834:BI834)</f>
        <v>-31265.6625</v>
      </c>
    </row>
    <row r="835" customFormat="false" ht="15" hidden="false" customHeight="false" outlineLevel="0" collapsed="false">
      <c r="B835" s="65" t="n">
        <f aca="false">+MONTH(D835)</f>
        <v>4</v>
      </c>
      <c r="C835" s="65"/>
      <c r="D835" s="6" t="n">
        <v>36258</v>
      </c>
      <c r="E835" s="66" t="n">
        <v>0</v>
      </c>
      <c r="F835" s="66" t="n">
        <v>0</v>
      </c>
      <c r="G835" s="66" t="n">
        <v>51</v>
      </c>
      <c r="H835" s="66" t="n">
        <v>86</v>
      </c>
      <c r="I835" s="67" t="n">
        <f aca="false">AVERAGE(G835:H835)</f>
        <v>68.5</v>
      </c>
      <c r="J835" s="68" t="s">
        <v>72</v>
      </c>
      <c r="K835" s="7" t="n">
        <v>18380</v>
      </c>
      <c r="L835" s="69" t="n">
        <v>33456</v>
      </c>
      <c r="M835" s="69" t="n">
        <v>-10872.51</v>
      </c>
      <c r="N835" s="69" t="n">
        <v>-3244</v>
      </c>
      <c r="O835" s="70"/>
      <c r="P835" s="7" t="n">
        <v>7042</v>
      </c>
      <c r="Q835" s="69" t="n">
        <v>3112</v>
      </c>
      <c r="R835" s="70" t="n">
        <v>-6487.8575</v>
      </c>
      <c r="S835" s="69" t="n">
        <v>0</v>
      </c>
      <c r="T835" s="69"/>
      <c r="U835" s="69" t="n">
        <v>-9.16535625</v>
      </c>
      <c r="V835" s="7" t="n">
        <v>0</v>
      </c>
      <c r="W835" s="69" t="n">
        <v>20000</v>
      </c>
      <c r="X835" s="69" t="n">
        <v>-575</v>
      </c>
      <c r="Y835" s="69" t="n">
        <v>0</v>
      </c>
      <c r="Z835" s="70" t="n">
        <v>-194</v>
      </c>
      <c r="AA835" s="69" t="n">
        <v>0</v>
      </c>
      <c r="AB835" s="71" t="n">
        <f aca="false">SUM(K835:Z835)</f>
        <v>60607.46714375</v>
      </c>
      <c r="AC835" s="69" t="n">
        <v>60958</v>
      </c>
      <c r="AD835" s="69" t="n">
        <v>73279</v>
      </c>
      <c r="AE835" s="69" t="n">
        <v>129</v>
      </c>
      <c r="AF835" s="69" t="n">
        <v>0</v>
      </c>
      <c r="AG835" s="69" t="n">
        <v>679</v>
      </c>
      <c r="AH835" s="71" t="n">
        <f aca="false">SUM(AC835:AG835)</f>
        <v>135045</v>
      </c>
      <c r="AI835" s="72" t="n">
        <f aca="false">+AB835-L835-Q835</f>
        <v>24039.46714375</v>
      </c>
      <c r="AJ835" s="73" t="n">
        <f aca="false">L835+Q835</f>
        <v>36568</v>
      </c>
      <c r="AK835" s="74" t="n">
        <v>4580.6</v>
      </c>
      <c r="AL835" s="74" t="n">
        <v>27231.0561766667</v>
      </c>
      <c r="AM835" s="75" t="n">
        <v>1399</v>
      </c>
      <c r="AN835" s="73" t="n">
        <f aca="false">+AJ835-AM835</f>
        <v>35169</v>
      </c>
      <c r="AO835" s="32" t="n">
        <f aca="false">AC835-AJ835</f>
        <v>24390</v>
      </c>
      <c r="AP835" s="6" t="n">
        <v>36258</v>
      </c>
      <c r="AQ835" s="74" t="n">
        <f aca="false">+AC835-AK835-AL835</f>
        <v>29146.3438233333</v>
      </c>
      <c r="AR835" s="74" t="n">
        <f aca="false">+AK835+AL835-AN835</f>
        <v>-3357.34382333333</v>
      </c>
      <c r="AS835" s="74" t="n">
        <f aca="false">+AN835</f>
        <v>35169</v>
      </c>
      <c r="AT835" s="57" t="n">
        <f aca="false">+AQ835+IF(AR835&lt;0,-AR835,0)</f>
        <v>32503.6876466667</v>
      </c>
      <c r="AX835" s="32" t="n">
        <f aca="false">+M835</f>
        <v>-10872.51</v>
      </c>
      <c r="AY835" s="32" t="n">
        <f aca="false">+N835</f>
        <v>-3244</v>
      </c>
      <c r="AZ835" s="32" t="n">
        <f aca="false">+R835</f>
        <v>-6487.8575</v>
      </c>
      <c r="BA835" s="32" t="n">
        <f aca="false">+'load Info'!S835</f>
        <v>0</v>
      </c>
      <c r="BB835" s="32" t="n">
        <f aca="false">+X835</f>
        <v>-575</v>
      </c>
      <c r="BE835" s="57" t="n">
        <f aca="false">IF(AX835&lt;0,AX835,0)</f>
        <v>-10872.51</v>
      </c>
      <c r="BF835" s="57" t="n">
        <f aca="false">IF(AY835&lt;0,AY835,0)</f>
        <v>-3244</v>
      </c>
      <c r="BG835" s="57" t="n">
        <f aca="false">IF(AZ835&lt;0,AZ835,0)</f>
        <v>-6487.8575</v>
      </c>
      <c r="BH835" s="57" t="n">
        <f aca="false">IF(BA835&lt;0,BA835,0)</f>
        <v>0</v>
      </c>
      <c r="BI835" s="57" t="n">
        <f aca="false">IF(BB835&lt;0,BB835,0)</f>
        <v>-575</v>
      </c>
      <c r="BJ835" s="32" t="n">
        <f aca="false">SUM(BE835:BI835)</f>
        <v>-21179.3675</v>
      </c>
    </row>
    <row r="836" customFormat="false" ht="15" hidden="false" customHeight="false" outlineLevel="0" collapsed="false">
      <c r="B836" s="65" t="n">
        <f aca="false">+MONTH(D836)</f>
        <v>4</v>
      </c>
      <c r="C836" s="65"/>
      <c r="D836" s="6" t="n">
        <v>36259</v>
      </c>
      <c r="E836" s="66" t="n">
        <v>0</v>
      </c>
      <c r="F836" s="66" t="n">
        <v>0</v>
      </c>
      <c r="G836" s="66" t="n">
        <v>54</v>
      </c>
      <c r="H836" s="66" t="n">
        <v>85</v>
      </c>
      <c r="I836" s="67" t="n">
        <f aca="false">AVERAGE(G836:H836)</f>
        <v>69.5</v>
      </c>
      <c r="J836" s="68" t="s">
        <v>72</v>
      </c>
      <c r="K836" s="7" t="n">
        <v>18380</v>
      </c>
      <c r="L836" s="69" t="n">
        <v>34171</v>
      </c>
      <c r="M836" s="69" t="n">
        <v>-6072.51</v>
      </c>
      <c r="N836" s="69" t="n">
        <v>-3244</v>
      </c>
      <c r="O836" s="70"/>
      <c r="P836" s="7" t="n">
        <v>7042</v>
      </c>
      <c r="Q836" s="69" t="n">
        <v>2593</v>
      </c>
      <c r="R836" s="70" t="n">
        <v>-8611.4475</v>
      </c>
      <c r="S836" s="69" t="n">
        <v>0</v>
      </c>
      <c r="T836" s="69"/>
      <c r="U836" s="69" t="n">
        <v>-2.55888125</v>
      </c>
      <c r="V836" s="7" t="n">
        <v>0</v>
      </c>
      <c r="W836" s="69" t="n">
        <v>20000</v>
      </c>
      <c r="X836" s="69" t="n">
        <v>-575</v>
      </c>
      <c r="Y836" s="69" t="n">
        <v>0</v>
      </c>
      <c r="Z836" s="70" t="n">
        <v>-194</v>
      </c>
      <c r="AA836" s="69" t="n">
        <v>0</v>
      </c>
      <c r="AB836" s="71" t="n">
        <f aca="false">SUM(K836:Z836)</f>
        <v>63486.48361875</v>
      </c>
      <c r="AC836" s="69" t="n">
        <v>65397</v>
      </c>
      <c r="AD836" s="69" t="n">
        <v>42243</v>
      </c>
      <c r="AE836" s="69" t="n">
        <v>0</v>
      </c>
      <c r="AF836" s="69" t="n">
        <v>0</v>
      </c>
      <c r="AG836" s="69" t="n">
        <v>706</v>
      </c>
      <c r="AH836" s="71" t="n">
        <f aca="false">SUM(AC836:AG836)</f>
        <v>108346</v>
      </c>
      <c r="AI836" s="72" t="n">
        <f aca="false">+AB836-L836-Q836</f>
        <v>26722.48361875</v>
      </c>
      <c r="AJ836" s="73" t="n">
        <f aca="false">L836+Q836</f>
        <v>36764</v>
      </c>
      <c r="AK836" s="74" t="n">
        <v>4566.7</v>
      </c>
      <c r="AL836" s="74" t="n">
        <v>26126.4257966667</v>
      </c>
      <c r="AM836" s="75" t="n">
        <v>1063</v>
      </c>
      <c r="AN836" s="73" t="n">
        <f aca="false">+AJ836-AM836</f>
        <v>35701</v>
      </c>
      <c r="AO836" s="32" t="n">
        <f aca="false">AC836-AJ836</f>
        <v>28633</v>
      </c>
      <c r="AP836" s="6" t="n">
        <v>36259</v>
      </c>
      <c r="AQ836" s="74" t="n">
        <f aca="false">+AC836-AK836-AL836</f>
        <v>34703.8742033333</v>
      </c>
      <c r="AR836" s="74" t="n">
        <f aca="false">+AK836+AL836-AN836</f>
        <v>-5007.87420333333</v>
      </c>
      <c r="AS836" s="74" t="n">
        <f aca="false">+AN836</f>
        <v>35701</v>
      </c>
      <c r="AT836" s="57" t="n">
        <f aca="false">+AQ836+IF(AR836&lt;0,-AR836,0)</f>
        <v>39711.7484066667</v>
      </c>
      <c r="AX836" s="32" t="n">
        <f aca="false">+M836</f>
        <v>-6072.51</v>
      </c>
      <c r="AY836" s="32" t="n">
        <f aca="false">+N836</f>
        <v>-3244</v>
      </c>
      <c r="AZ836" s="32" t="n">
        <f aca="false">+R836</f>
        <v>-8611.4475</v>
      </c>
      <c r="BA836" s="32" t="n">
        <f aca="false">+'load Info'!S836</f>
        <v>0</v>
      </c>
      <c r="BB836" s="32" t="n">
        <f aca="false">+X836</f>
        <v>-575</v>
      </c>
      <c r="BE836" s="57" t="n">
        <f aca="false">IF(AX836&lt;0,AX836,0)</f>
        <v>-6072.51</v>
      </c>
      <c r="BF836" s="57" t="n">
        <f aca="false">IF(AY836&lt;0,AY836,0)</f>
        <v>-3244</v>
      </c>
      <c r="BG836" s="57" t="n">
        <f aca="false">IF(AZ836&lt;0,AZ836,0)</f>
        <v>-8611.4475</v>
      </c>
      <c r="BH836" s="57" t="n">
        <f aca="false">IF(BA836&lt;0,BA836,0)</f>
        <v>0</v>
      </c>
      <c r="BI836" s="57" t="n">
        <f aca="false">IF(BB836&lt;0,BB836,0)</f>
        <v>-575</v>
      </c>
      <c r="BJ836" s="32" t="n">
        <f aca="false">SUM(BE836:BI836)</f>
        <v>-18502.9575</v>
      </c>
    </row>
    <row r="837" customFormat="false" ht="15" hidden="false" customHeight="false" outlineLevel="0" collapsed="false">
      <c r="B837" s="65" t="n">
        <f aca="false">+MONTH(D837)</f>
        <v>4</v>
      </c>
      <c r="C837" s="65"/>
      <c r="D837" s="6" t="n">
        <v>36260</v>
      </c>
      <c r="E837" s="66" t="n">
        <v>13</v>
      </c>
      <c r="F837" s="66" t="n">
        <v>8</v>
      </c>
      <c r="G837" s="66" t="n">
        <v>47</v>
      </c>
      <c r="H837" s="66" t="n">
        <v>56</v>
      </c>
      <c r="I837" s="67" t="n">
        <f aca="false">AVERAGE(G837:H837)</f>
        <v>51.5</v>
      </c>
      <c r="J837" s="68" t="s">
        <v>72</v>
      </c>
      <c r="K837" s="7" t="n">
        <v>18380</v>
      </c>
      <c r="L837" s="69" t="n">
        <v>34171</v>
      </c>
      <c r="M837" s="69" t="n">
        <v>-2987.50999999999</v>
      </c>
      <c r="N837" s="69" t="n">
        <v>-3244</v>
      </c>
      <c r="O837" s="70"/>
      <c r="P837" s="7" t="n">
        <v>7042</v>
      </c>
      <c r="Q837" s="69" t="n">
        <v>2057</v>
      </c>
      <c r="R837" s="70" t="n">
        <v>-4319.08</v>
      </c>
      <c r="S837" s="69" t="n">
        <v>0</v>
      </c>
      <c r="T837" s="69"/>
      <c r="U837" s="69" t="n">
        <v>-11.9498</v>
      </c>
      <c r="V837" s="7" t="n">
        <v>15930</v>
      </c>
      <c r="W837" s="69" t="n">
        <v>20000</v>
      </c>
      <c r="X837" s="69" t="n">
        <v>-575</v>
      </c>
      <c r="Y837" s="69" t="n">
        <v>0</v>
      </c>
      <c r="Z837" s="70" t="n">
        <v>-354</v>
      </c>
      <c r="AA837" s="69" t="n">
        <v>0</v>
      </c>
      <c r="AB837" s="71" t="n">
        <f aca="false">SUM(K837:Z837)</f>
        <v>86088.4602</v>
      </c>
      <c r="AC837" s="69" t="n">
        <v>87123</v>
      </c>
      <c r="AD837" s="69" t="n">
        <v>0</v>
      </c>
      <c r="AE837" s="69" t="n">
        <v>0</v>
      </c>
      <c r="AF837" s="69" t="n">
        <v>0</v>
      </c>
      <c r="AG837" s="69" t="n">
        <v>703</v>
      </c>
      <c r="AH837" s="71" t="n">
        <f aca="false">SUM(AC837:AG837)</f>
        <v>87826</v>
      </c>
      <c r="AI837" s="72" t="n">
        <f aca="false">+AB837-L837-Q837</f>
        <v>49860.4602</v>
      </c>
      <c r="AJ837" s="73" t="n">
        <f aca="false">L837+Q837</f>
        <v>36228</v>
      </c>
      <c r="AK837" s="74" t="n">
        <v>4939</v>
      </c>
      <c r="AL837" s="74" t="n">
        <v>29596.8817066667</v>
      </c>
      <c r="AM837" s="75" t="n">
        <v>1624</v>
      </c>
      <c r="AN837" s="73" t="n">
        <f aca="false">+AJ837-AM837</f>
        <v>34604</v>
      </c>
      <c r="AO837" s="32" t="n">
        <f aca="false">AC837-AJ837</f>
        <v>50895</v>
      </c>
      <c r="AP837" s="6" t="n">
        <v>36260</v>
      </c>
      <c r="AQ837" s="74" t="n">
        <f aca="false">+AC837-AK837-AL837</f>
        <v>52587.1182933333</v>
      </c>
      <c r="AR837" s="74" t="n">
        <f aca="false">+AK837+AL837-AN837</f>
        <v>-68.118293333333</v>
      </c>
      <c r="AS837" s="74" t="n">
        <f aca="false">+AN837</f>
        <v>34604</v>
      </c>
      <c r="AT837" s="57" t="n">
        <f aca="false">+AQ837+IF(AR837&lt;0,-AR837,0)</f>
        <v>52655.2365866667</v>
      </c>
      <c r="AX837" s="32" t="n">
        <f aca="false">+M837</f>
        <v>-2987.50999999999</v>
      </c>
      <c r="AY837" s="32" t="n">
        <f aca="false">+N837</f>
        <v>-3244</v>
      </c>
      <c r="AZ837" s="32" t="n">
        <f aca="false">+R837</f>
        <v>-4319.08</v>
      </c>
      <c r="BA837" s="32" t="n">
        <f aca="false">+'load Info'!S837</f>
        <v>0</v>
      </c>
      <c r="BB837" s="32" t="n">
        <f aca="false">+X837</f>
        <v>-575</v>
      </c>
      <c r="BE837" s="57" t="n">
        <f aca="false">IF(AX837&lt;0,AX837,0)</f>
        <v>-2987.50999999999</v>
      </c>
      <c r="BF837" s="57" t="n">
        <f aca="false">IF(AY837&lt;0,AY837,0)</f>
        <v>-3244</v>
      </c>
      <c r="BG837" s="57" t="n">
        <f aca="false">IF(AZ837&lt;0,AZ837,0)</f>
        <v>-4319.08</v>
      </c>
      <c r="BH837" s="57" t="n">
        <f aca="false">IF(BA837&lt;0,BA837,0)</f>
        <v>0</v>
      </c>
      <c r="BI837" s="57" t="n">
        <f aca="false">IF(BB837&lt;0,BB837,0)</f>
        <v>-575</v>
      </c>
      <c r="BJ837" s="32" t="n">
        <f aca="false">SUM(BE837:BI837)</f>
        <v>-11125.59</v>
      </c>
    </row>
    <row r="838" customFormat="false" ht="15" hidden="false" customHeight="false" outlineLevel="0" collapsed="false">
      <c r="B838" s="65" t="n">
        <f aca="false">+MONTH(D838)</f>
        <v>4</v>
      </c>
      <c r="C838" s="65"/>
      <c r="D838" s="6" t="n">
        <v>36261</v>
      </c>
      <c r="E838" s="66" t="n">
        <v>11</v>
      </c>
      <c r="F838" s="66" t="n">
        <v>11</v>
      </c>
      <c r="G838" s="66" t="n">
        <v>47</v>
      </c>
      <c r="H838" s="66" t="n">
        <v>61</v>
      </c>
      <c r="I838" s="67" t="n">
        <f aca="false">AVERAGE(G838:H838)</f>
        <v>54</v>
      </c>
      <c r="J838" s="68" t="s">
        <v>72</v>
      </c>
      <c r="K838" s="7" t="n">
        <v>18380</v>
      </c>
      <c r="L838" s="69" t="n">
        <v>34171</v>
      </c>
      <c r="M838" s="69" t="n">
        <v>9168.49</v>
      </c>
      <c r="N838" s="69" t="n">
        <v>-3244</v>
      </c>
      <c r="O838" s="70"/>
      <c r="P838" s="7" t="n">
        <v>7042</v>
      </c>
      <c r="Q838" s="69" t="n">
        <v>2057</v>
      </c>
      <c r="R838" s="70" t="n">
        <v>5155.5475</v>
      </c>
      <c r="S838" s="69" t="n">
        <v>0</v>
      </c>
      <c r="T838" s="69"/>
      <c r="U838" s="69" t="n">
        <v>-35.63636875</v>
      </c>
      <c r="V838" s="7" t="n">
        <v>15930</v>
      </c>
      <c r="W838" s="69" t="n">
        <v>20000</v>
      </c>
      <c r="X838" s="69" t="n">
        <v>-575</v>
      </c>
      <c r="Y838" s="69" t="n">
        <v>0</v>
      </c>
      <c r="Z838" s="70" t="n">
        <v>-354</v>
      </c>
      <c r="AA838" s="69" t="n">
        <v>0</v>
      </c>
      <c r="AB838" s="71" t="n">
        <f aca="false">SUM(K838:Z838)</f>
        <v>107695.40113125</v>
      </c>
      <c r="AC838" s="69" t="n">
        <v>108765</v>
      </c>
      <c r="AD838" s="69" t="n">
        <v>11744</v>
      </c>
      <c r="AE838" s="69" t="n">
        <v>10208</v>
      </c>
      <c r="AF838" s="69" t="n">
        <v>0</v>
      </c>
      <c r="AG838" s="69" t="n">
        <v>885</v>
      </c>
      <c r="AH838" s="71" t="n">
        <f aca="false">SUM(AC838:AG838)</f>
        <v>131602</v>
      </c>
      <c r="AI838" s="72" t="n">
        <f aca="false">+AB838-L838-Q838</f>
        <v>71467.40113125</v>
      </c>
      <c r="AJ838" s="73" t="n">
        <f aca="false">L838+Q838</f>
        <v>36228</v>
      </c>
      <c r="AK838" s="74" t="n">
        <v>4869.7</v>
      </c>
      <c r="AL838" s="74" t="n">
        <v>30516.8906866667</v>
      </c>
      <c r="AM838" s="75" t="n">
        <v>1848</v>
      </c>
      <c r="AN838" s="73" t="n">
        <f aca="false">+AJ838-AM838</f>
        <v>34380</v>
      </c>
      <c r="AO838" s="32" t="n">
        <f aca="false">AC838-AJ838</f>
        <v>72537</v>
      </c>
      <c r="AP838" s="6" t="n">
        <v>36261</v>
      </c>
      <c r="AQ838" s="74" t="n">
        <f aca="false">+AC838-AK838-AL838</f>
        <v>73378.4093133333</v>
      </c>
      <c r="AR838" s="74" t="n">
        <f aca="false">+AK838+AL838-AN838</f>
        <v>1006.59068666666</v>
      </c>
      <c r="AS838" s="74" t="n">
        <f aca="false">+AN838</f>
        <v>34380</v>
      </c>
      <c r="AT838" s="57" t="n">
        <f aca="false">+AQ838+IF(AR838&lt;0,-AR838,0)</f>
        <v>73378.4093133333</v>
      </c>
      <c r="AX838" s="32" t="n">
        <f aca="false">+M838</f>
        <v>9168.49</v>
      </c>
      <c r="AY838" s="32" t="n">
        <f aca="false">+N838</f>
        <v>-3244</v>
      </c>
      <c r="AZ838" s="32" t="n">
        <f aca="false">+R838</f>
        <v>5155.5475</v>
      </c>
      <c r="BA838" s="32" t="n">
        <f aca="false">+'load Info'!S838</f>
        <v>0</v>
      </c>
      <c r="BB838" s="32" t="n">
        <f aca="false">+X838</f>
        <v>-575</v>
      </c>
      <c r="BE838" s="57" t="n">
        <f aca="false">IF(AX838&lt;0,AX838,0)</f>
        <v>0</v>
      </c>
      <c r="BF838" s="57" t="n">
        <f aca="false">IF(AY838&lt;0,AY838,0)</f>
        <v>-3244</v>
      </c>
      <c r="BG838" s="57" t="n">
        <f aca="false">IF(AZ838&lt;0,AZ838,0)</f>
        <v>0</v>
      </c>
      <c r="BH838" s="57" t="n">
        <f aca="false">IF(BA838&lt;0,BA838,0)</f>
        <v>0</v>
      </c>
      <c r="BI838" s="57" t="n">
        <f aca="false">IF(BB838&lt;0,BB838,0)</f>
        <v>-575</v>
      </c>
      <c r="BJ838" s="32" t="n">
        <f aca="false">SUM(BE838:BI838)</f>
        <v>-3819</v>
      </c>
    </row>
    <row r="839" customFormat="false" ht="15" hidden="false" customHeight="false" outlineLevel="0" collapsed="false">
      <c r="B839" s="65" t="n">
        <f aca="false">+MONTH(D839)</f>
        <v>4</v>
      </c>
      <c r="C839" s="65"/>
      <c r="D839" s="6" t="n">
        <v>36262</v>
      </c>
      <c r="E839" s="66" t="n">
        <v>9</v>
      </c>
      <c r="F839" s="66" t="n">
        <v>11</v>
      </c>
      <c r="G839" s="66" t="n">
        <v>50</v>
      </c>
      <c r="H839" s="66" t="n">
        <v>61</v>
      </c>
      <c r="I839" s="67" t="n">
        <f aca="false">AVERAGE(G839:H839)</f>
        <v>55.5</v>
      </c>
      <c r="J839" s="68" t="s">
        <v>72</v>
      </c>
      <c r="K839" s="7" t="n">
        <v>18380</v>
      </c>
      <c r="L839" s="69" t="n">
        <v>34171</v>
      </c>
      <c r="M839" s="69" t="n">
        <v>9748.49</v>
      </c>
      <c r="N839" s="69" t="n">
        <v>-3244</v>
      </c>
      <c r="O839" s="70"/>
      <c r="P839" s="7" t="n">
        <v>7042</v>
      </c>
      <c r="Q839" s="69" t="n">
        <v>2057</v>
      </c>
      <c r="R839" s="70" t="n">
        <v>18169</v>
      </c>
      <c r="S839" s="69" t="n">
        <v>0</v>
      </c>
      <c r="T839" s="69"/>
      <c r="U839" s="69" t="n">
        <v>-68.17</v>
      </c>
      <c r="V839" s="7" t="n">
        <v>15930</v>
      </c>
      <c r="W839" s="69" t="n">
        <v>20000</v>
      </c>
      <c r="X839" s="69" t="n">
        <v>-575</v>
      </c>
      <c r="Y839" s="69" t="n">
        <v>0</v>
      </c>
      <c r="Z839" s="70" t="n">
        <v>-354</v>
      </c>
      <c r="AA839" s="69" t="n">
        <v>0</v>
      </c>
      <c r="AB839" s="71" t="n">
        <f aca="false">SUM(K839:Z839)</f>
        <v>121256.32</v>
      </c>
      <c r="AC839" s="69" t="n">
        <v>117208</v>
      </c>
      <c r="AD839" s="69" t="n">
        <v>76164</v>
      </c>
      <c r="AE839" s="69" t="n">
        <v>5501</v>
      </c>
      <c r="AF839" s="69" t="n">
        <v>0</v>
      </c>
      <c r="AG839" s="69" t="n">
        <v>978</v>
      </c>
      <c r="AH839" s="71" t="n">
        <f aca="false">SUM(AC839:AG839)</f>
        <v>199851</v>
      </c>
      <c r="AI839" s="72" t="n">
        <f aca="false">+AB839-L839-Q839</f>
        <v>85028.32</v>
      </c>
      <c r="AJ839" s="73" t="n">
        <f aca="false">L839+Q839</f>
        <v>36228</v>
      </c>
      <c r="AK839" s="74" t="n">
        <v>6842</v>
      </c>
      <c r="AL839" s="74" t="n">
        <v>30290.9659366667</v>
      </c>
      <c r="AM839" s="75" t="n">
        <v>1848</v>
      </c>
      <c r="AN839" s="73" t="n">
        <f aca="false">+AJ839-AM839</f>
        <v>34380</v>
      </c>
      <c r="AO839" s="32" t="n">
        <f aca="false">AC839-AJ839</f>
        <v>80980</v>
      </c>
      <c r="AP839" s="6" t="n">
        <v>36262</v>
      </c>
      <c r="AQ839" s="74" t="n">
        <f aca="false">+AC839-AK839-AL839</f>
        <v>80075.0340633333</v>
      </c>
      <c r="AR839" s="74" t="n">
        <f aca="false">+AK839+AL839-AN839</f>
        <v>2752.96593666667</v>
      </c>
      <c r="AS839" s="74" t="n">
        <f aca="false">+AN839</f>
        <v>34380</v>
      </c>
      <c r="AT839" s="57" t="n">
        <f aca="false">+AQ839+IF(AR839&lt;0,-AR839,0)</f>
        <v>80075.0340633333</v>
      </c>
      <c r="AX839" s="32" t="n">
        <f aca="false">+M839</f>
        <v>9748.49</v>
      </c>
      <c r="AY839" s="32" t="n">
        <f aca="false">+N839</f>
        <v>-3244</v>
      </c>
      <c r="AZ839" s="32" t="n">
        <f aca="false">+R839</f>
        <v>18169</v>
      </c>
      <c r="BA839" s="32" t="n">
        <f aca="false">+'load Info'!S839</f>
        <v>0</v>
      </c>
      <c r="BB839" s="32" t="n">
        <f aca="false">+X839</f>
        <v>-575</v>
      </c>
      <c r="BE839" s="57" t="n">
        <f aca="false">IF(AX839&lt;0,AX839,0)</f>
        <v>0</v>
      </c>
      <c r="BF839" s="57" t="n">
        <f aca="false">IF(AY839&lt;0,AY839,0)</f>
        <v>-3244</v>
      </c>
      <c r="BG839" s="57" t="n">
        <f aca="false">IF(AZ839&lt;0,AZ839,0)</f>
        <v>0</v>
      </c>
      <c r="BH839" s="57" t="n">
        <f aca="false">IF(BA839&lt;0,BA839,0)</f>
        <v>0</v>
      </c>
      <c r="BI839" s="57" t="n">
        <f aca="false">IF(BB839&lt;0,BB839,0)</f>
        <v>-575</v>
      </c>
      <c r="BJ839" s="32" t="n">
        <f aca="false">SUM(BE839:BI839)</f>
        <v>-3819</v>
      </c>
    </row>
    <row r="840" customFormat="false" ht="15" hidden="false" customHeight="false" outlineLevel="0" collapsed="false">
      <c r="B840" s="65" t="n">
        <f aca="false">+MONTH(D840)</f>
        <v>4</v>
      </c>
      <c r="C840" s="65"/>
      <c r="D840" s="6" t="n">
        <v>36263</v>
      </c>
      <c r="E840" s="66" t="n">
        <v>10</v>
      </c>
      <c r="F840" s="66" t="n">
        <v>9</v>
      </c>
      <c r="G840" s="66" t="n">
        <v>47</v>
      </c>
      <c r="H840" s="66" t="n">
        <v>62</v>
      </c>
      <c r="I840" s="67" t="n">
        <f aca="false">AVERAGE(G840:H840)</f>
        <v>54.5</v>
      </c>
      <c r="J840" s="68" t="s">
        <v>72</v>
      </c>
      <c r="K840" s="7" t="n">
        <v>18380</v>
      </c>
      <c r="L840" s="69" t="n">
        <v>34166</v>
      </c>
      <c r="M840" s="69" t="n">
        <v>5237.49000000001</v>
      </c>
      <c r="N840" s="69" t="n">
        <v>-3244</v>
      </c>
      <c r="O840" s="70"/>
      <c r="P840" s="7" t="n">
        <v>7042</v>
      </c>
      <c r="Q840" s="69" t="n">
        <v>2057</v>
      </c>
      <c r="R840" s="70" t="n">
        <v>10139.9775</v>
      </c>
      <c r="S840" s="69" t="n">
        <v>0</v>
      </c>
      <c r="T840" s="69"/>
      <c r="U840" s="69" t="n">
        <v>-48.09744375</v>
      </c>
      <c r="V840" s="7" t="n">
        <v>15930</v>
      </c>
      <c r="W840" s="69" t="n">
        <v>20000</v>
      </c>
      <c r="X840" s="69" t="n">
        <v>-575</v>
      </c>
      <c r="Y840" s="69" t="n">
        <v>0</v>
      </c>
      <c r="Z840" s="70" t="n">
        <v>-354</v>
      </c>
      <c r="AA840" s="69" t="n">
        <v>0</v>
      </c>
      <c r="AB840" s="71" t="n">
        <f aca="false">SUM(K840:Z840)</f>
        <v>108731.37005625</v>
      </c>
      <c r="AC840" s="69" t="n">
        <v>112798</v>
      </c>
      <c r="AD840" s="69" t="n">
        <v>75040</v>
      </c>
      <c r="AE840" s="69" t="n">
        <v>10726</v>
      </c>
      <c r="AF840" s="69" t="n">
        <v>0</v>
      </c>
      <c r="AG840" s="69" t="n">
        <v>902</v>
      </c>
      <c r="AH840" s="71" t="n">
        <f aca="false">SUM(AC840:AG840)</f>
        <v>199466</v>
      </c>
      <c r="AI840" s="72" t="n">
        <f aca="false">+AB840-L840-Q840</f>
        <v>72508.37005625</v>
      </c>
      <c r="AJ840" s="73" t="n">
        <f aca="false">L840+Q840</f>
        <v>36223</v>
      </c>
      <c r="AK840" s="74" t="n">
        <v>6763.7</v>
      </c>
      <c r="AL840" s="74" t="n">
        <v>28445.9977766667</v>
      </c>
      <c r="AM840" s="75" t="n">
        <v>1624</v>
      </c>
      <c r="AN840" s="73" t="n">
        <f aca="false">+AJ840-AM840</f>
        <v>34599</v>
      </c>
      <c r="AO840" s="32" t="n">
        <f aca="false">AC840-AJ840</f>
        <v>76575</v>
      </c>
      <c r="AP840" s="6" t="n">
        <v>36263</v>
      </c>
      <c r="AQ840" s="74" t="n">
        <f aca="false">+AC840-AK840-AL840</f>
        <v>77588.3022233333</v>
      </c>
      <c r="AR840" s="74" t="n">
        <f aca="false">+AK840+AL840-AN840</f>
        <v>610.697776666661</v>
      </c>
      <c r="AS840" s="74" t="n">
        <f aca="false">+AN840</f>
        <v>34599</v>
      </c>
      <c r="AT840" s="57" t="n">
        <f aca="false">+AQ840+IF(AR840&lt;0,-AR840,0)</f>
        <v>77588.3022233333</v>
      </c>
      <c r="AX840" s="32" t="n">
        <f aca="false">+M840</f>
        <v>5237.49000000001</v>
      </c>
      <c r="AY840" s="32" t="n">
        <f aca="false">+N840</f>
        <v>-3244</v>
      </c>
      <c r="AZ840" s="32" t="n">
        <f aca="false">+R840</f>
        <v>10139.9775</v>
      </c>
      <c r="BA840" s="32" t="n">
        <f aca="false">+'load Info'!S840</f>
        <v>0</v>
      </c>
      <c r="BB840" s="32" t="n">
        <f aca="false">+X840</f>
        <v>-575</v>
      </c>
      <c r="BE840" s="57" t="n">
        <f aca="false">IF(AX840&lt;0,AX840,0)</f>
        <v>0</v>
      </c>
      <c r="BF840" s="57" t="n">
        <f aca="false">IF(AY840&lt;0,AY840,0)</f>
        <v>-3244</v>
      </c>
      <c r="BG840" s="57" t="n">
        <f aca="false">IF(AZ840&lt;0,AZ840,0)</f>
        <v>0</v>
      </c>
      <c r="BH840" s="57" t="n">
        <f aca="false">IF(BA840&lt;0,BA840,0)</f>
        <v>0</v>
      </c>
      <c r="BI840" s="57" t="n">
        <f aca="false">IF(BB840&lt;0,BB840,0)</f>
        <v>-575</v>
      </c>
      <c r="BJ840" s="32" t="n">
        <f aca="false">SUM(BE840:BI840)</f>
        <v>-3819</v>
      </c>
    </row>
    <row r="841" customFormat="false" ht="15" hidden="false" customHeight="false" outlineLevel="0" collapsed="false">
      <c r="B841" s="65" t="n">
        <f aca="false">+MONTH(D841)</f>
        <v>4</v>
      </c>
      <c r="C841" s="65"/>
      <c r="D841" s="6" t="n">
        <v>36264</v>
      </c>
      <c r="E841" s="66" t="n">
        <v>6</v>
      </c>
      <c r="F841" s="66" t="n">
        <v>9</v>
      </c>
      <c r="G841" s="66" t="n">
        <v>49</v>
      </c>
      <c r="H841" s="66" t="n">
        <v>69</v>
      </c>
      <c r="I841" s="67" t="n">
        <f aca="false">AVERAGE(G841:H841)</f>
        <v>59</v>
      </c>
      <c r="J841" s="68" t="s">
        <v>72</v>
      </c>
      <c r="K841" s="7" t="n">
        <v>18380</v>
      </c>
      <c r="L841" s="69" t="n">
        <v>33695</v>
      </c>
      <c r="M841" s="69" t="n">
        <v>-3158.50999999999</v>
      </c>
      <c r="N841" s="69" t="n">
        <v>-3244</v>
      </c>
      <c r="O841" s="70"/>
      <c r="P841" s="7" t="n">
        <v>7042</v>
      </c>
      <c r="Q841" s="69" t="n">
        <v>2057</v>
      </c>
      <c r="R841" s="70" t="n">
        <v>-1892.0275</v>
      </c>
      <c r="S841" s="69" t="n">
        <v>0</v>
      </c>
      <c r="T841" s="69"/>
      <c r="U841" s="69" t="n">
        <v>-18.01743125</v>
      </c>
      <c r="V841" s="7" t="n">
        <v>15930</v>
      </c>
      <c r="W841" s="69" t="n">
        <v>20000</v>
      </c>
      <c r="X841" s="69" t="n">
        <v>-575</v>
      </c>
      <c r="Y841" s="69" t="n">
        <v>0</v>
      </c>
      <c r="Z841" s="70" t="n">
        <v>-354</v>
      </c>
      <c r="AA841" s="69" t="n">
        <v>0</v>
      </c>
      <c r="AB841" s="71" t="n">
        <f aca="false">SUM(K841:Z841)</f>
        <v>87862.44506875</v>
      </c>
      <c r="AC841" s="69" t="n">
        <v>91415</v>
      </c>
      <c r="AD841" s="69" t="n">
        <v>53082</v>
      </c>
      <c r="AE841" s="69" t="n">
        <v>1471</v>
      </c>
      <c r="AF841" s="69" t="n">
        <v>0</v>
      </c>
      <c r="AG841" s="69" t="n">
        <v>796</v>
      </c>
      <c r="AH841" s="71" t="n">
        <f aca="false">SUM(AC841:AG841)</f>
        <v>146764</v>
      </c>
      <c r="AI841" s="72" t="n">
        <f aca="false">+AB841-L841-Q841</f>
        <v>52110.44506875</v>
      </c>
      <c r="AJ841" s="73" t="n">
        <f aca="false">L841+Q841</f>
        <v>35752</v>
      </c>
      <c r="AK841" s="74" t="n">
        <v>6176.4</v>
      </c>
      <c r="AL841" s="74" t="n">
        <v>28210.1256066667</v>
      </c>
      <c r="AM841" s="75" t="n">
        <v>1736</v>
      </c>
      <c r="AN841" s="73" t="n">
        <f aca="false">+AJ841-AM841</f>
        <v>34016</v>
      </c>
      <c r="AO841" s="32" t="n">
        <f aca="false">AC841-AJ841</f>
        <v>55663</v>
      </c>
      <c r="AP841" s="6" t="n">
        <v>36264</v>
      </c>
      <c r="AQ841" s="74" t="n">
        <f aca="false">+AC841-AK841-AL841</f>
        <v>57028.4743933333</v>
      </c>
      <c r="AR841" s="74" t="n">
        <f aca="false">+AK841+AL841-AN841</f>
        <v>370.52560666667</v>
      </c>
      <c r="AS841" s="74" t="n">
        <f aca="false">+AN841</f>
        <v>34016</v>
      </c>
      <c r="AT841" s="57" t="n">
        <f aca="false">+AQ841+IF(AR841&lt;0,-AR841,0)</f>
        <v>57028.4743933333</v>
      </c>
      <c r="AX841" s="32" t="n">
        <f aca="false">+M841</f>
        <v>-3158.50999999999</v>
      </c>
      <c r="AY841" s="32" t="n">
        <f aca="false">+N841</f>
        <v>-3244</v>
      </c>
      <c r="AZ841" s="32" t="n">
        <f aca="false">+R841</f>
        <v>-1892.0275</v>
      </c>
      <c r="BA841" s="32" t="n">
        <f aca="false">+'load Info'!S841</f>
        <v>0</v>
      </c>
      <c r="BB841" s="32" t="n">
        <f aca="false">+X841</f>
        <v>-575</v>
      </c>
      <c r="BE841" s="57" t="n">
        <f aca="false">IF(AX841&lt;0,AX841,0)</f>
        <v>-3158.50999999999</v>
      </c>
      <c r="BF841" s="57" t="n">
        <f aca="false">IF(AY841&lt;0,AY841,0)</f>
        <v>-3244</v>
      </c>
      <c r="BG841" s="57" t="n">
        <f aca="false">IF(AZ841&lt;0,AZ841,0)</f>
        <v>-1892.0275</v>
      </c>
      <c r="BH841" s="57" t="n">
        <f aca="false">IF(BA841&lt;0,BA841,0)</f>
        <v>0</v>
      </c>
      <c r="BI841" s="57" t="n">
        <f aca="false">IF(BB841&lt;0,BB841,0)</f>
        <v>-575</v>
      </c>
      <c r="BJ841" s="32" t="n">
        <f aca="false">SUM(BE841:BI841)</f>
        <v>-8869.5375</v>
      </c>
    </row>
    <row r="842" customFormat="false" ht="15" hidden="false" customHeight="false" outlineLevel="0" collapsed="false">
      <c r="B842" s="65" t="n">
        <f aca="false">+MONTH(D842)</f>
        <v>4</v>
      </c>
      <c r="C842" s="65"/>
      <c r="D842" s="6" t="n">
        <v>36265</v>
      </c>
      <c r="E842" s="66" t="n">
        <v>8</v>
      </c>
      <c r="F842" s="66" t="n">
        <v>8</v>
      </c>
      <c r="G842" s="66" t="n">
        <v>48</v>
      </c>
      <c r="H842" s="66" t="n">
        <v>66</v>
      </c>
      <c r="I842" s="67" t="n">
        <f aca="false">AVERAGE(G842:H842)</f>
        <v>57</v>
      </c>
      <c r="J842" s="68" t="s">
        <v>72</v>
      </c>
      <c r="K842" s="7" t="n">
        <v>18380</v>
      </c>
      <c r="L842" s="69" t="n">
        <v>33687</v>
      </c>
      <c r="M842" s="69" t="n">
        <v>3284.49000000001</v>
      </c>
      <c r="N842" s="69" t="n">
        <v>-3244</v>
      </c>
      <c r="O842" s="70"/>
      <c r="P842" s="7" t="n">
        <v>7042</v>
      </c>
      <c r="Q842" s="69" t="n">
        <v>2057</v>
      </c>
      <c r="R842" s="70" t="n">
        <v>3465.3325</v>
      </c>
      <c r="S842" s="69" t="n">
        <v>0</v>
      </c>
      <c r="T842" s="69"/>
      <c r="U842" s="69" t="n">
        <v>-31.41083125</v>
      </c>
      <c r="V842" s="7" t="n">
        <v>15930</v>
      </c>
      <c r="W842" s="69" t="n">
        <v>20000</v>
      </c>
      <c r="X842" s="69" t="n">
        <v>-575</v>
      </c>
      <c r="Y842" s="69" t="n">
        <v>0</v>
      </c>
      <c r="Z842" s="70" t="n">
        <v>-354</v>
      </c>
      <c r="AA842" s="69" t="n">
        <v>0</v>
      </c>
      <c r="AB842" s="71" t="n">
        <f aca="false">SUM(K842:Z842)</f>
        <v>99641.41166875</v>
      </c>
      <c r="AC842" s="69" t="n">
        <v>96692</v>
      </c>
      <c r="AD842" s="69" t="n">
        <v>81474</v>
      </c>
      <c r="AE842" s="69" t="n">
        <v>5615</v>
      </c>
      <c r="AF842" s="69" t="n">
        <v>0</v>
      </c>
      <c r="AG842" s="69" t="n">
        <v>283</v>
      </c>
      <c r="AH842" s="71" t="n">
        <f aca="false">SUM(AC842:AG842)</f>
        <v>184064</v>
      </c>
      <c r="AI842" s="72" t="n">
        <f aca="false">+AB842-L842-Q842</f>
        <v>63897.41166875</v>
      </c>
      <c r="AJ842" s="73" t="n">
        <f aca="false">L842+Q842</f>
        <v>35744</v>
      </c>
      <c r="AK842" s="74" t="n">
        <v>6033.9</v>
      </c>
      <c r="AL842" s="74" t="n">
        <v>27632.6661266667</v>
      </c>
      <c r="AM842" s="75" t="n">
        <v>1063</v>
      </c>
      <c r="AN842" s="73" t="n">
        <f aca="false">+AJ842-AM842</f>
        <v>34681</v>
      </c>
      <c r="AO842" s="32" t="n">
        <f aca="false">AC842-AJ842</f>
        <v>60948</v>
      </c>
      <c r="AP842" s="6" t="n">
        <v>36265</v>
      </c>
      <c r="AQ842" s="74" t="n">
        <f aca="false">+AC842-AK842-AL842</f>
        <v>63025.4338733333</v>
      </c>
      <c r="AR842" s="74" t="n">
        <f aca="false">+AK842+AL842-AN842</f>
        <v>-1014.43387333334</v>
      </c>
      <c r="AS842" s="74" t="n">
        <f aca="false">+AN842</f>
        <v>34681</v>
      </c>
      <c r="AT842" s="57" t="n">
        <f aca="false">+AQ842+IF(AR842&lt;0,-AR842,0)</f>
        <v>64039.8677466667</v>
      </c>
      <c r="AX842" s="32" t="n">
        <f aca="false">+M842</f>
        <v>3284.49000000001</v>
      </c>
      <c r="AY842" s="32" t="n">
        <f aca="false">+N842</f>
        <v>-3244</v>
      </c>
      <c r="AZ842" s="32" t="n">
        <f aca="false">+R842</f>
        <v>3465.3325</v>
      </c>
      <c r="BA842" s="32" t="n">
        <f aca="false">+'load Info'!S842</f>
        <v>0</v>
      </c>
      <c r="BB842" s="32" t="n">
        <f aca="false">+X842</f>
        <v>-575</v>
      </c>
      <c r="BE842" s="57" t="n">
        <f aca="false">IF(AX842&lt;0,AX842,0)</f>
        <v>0</v>
      </c>
      <c r="BF842" s="57" t="n">
        <f aca="false">IF(AY842&lt;0,AY842,0)</f>
        <v>-3244</v>
      </c>
      <c r="BG842" s="57" t="n">
        <f aca="false">IF(AZ842&lt;0,AZ842,0)</f>
        <v>0</v>
      </c>
      <c r="BH842" s="57" t="n">
        <f aca="false">IF(BA842&lt;0,BA842,0)</f>
        <v>0</v>
      </c>
      <c r="BI842" s="57" t="n">
        <f aca="false">IF(BB842&lt;0,BB842,0)</f>
        <v>-575</v>
      </c>
      <c r="BJ842" s="32" t="n">
        <f aca="false">SUM(BE842:BI842)</f>
        <v>-3819</v>
      </c>
    </row>
    <row r="843" customFormat="false" ht="15" hidden="false" customHeight="false" outlineLevel="0" collapsed="false">
      <c r="B843" s="65" t="n">
        <f aca="false">+MONTH(D843)</f>
        <v>4</v>
      </c>
      <c r="C843" s="65"/>
      <c r="D843" s="6" t="n">
        <v>36266</v>
      </c>
      <c r="E843" s="66" t="n">
        <v>3</v>
      </c>
      <c r="F843" s="66" t="n">
        <v>3</v>
      </c>
      <c r="G843" s="66" t="n">
        <v>50</v>
      </c>
      <c r="H843" s="66" t="n">
        <v>74</v>
      </c>
      <c r="I843" s="67" t="n">
        <f aca="false">AVERAGE(G843:H843)</f>
        <v>62</v>
      </c>
      <c r="J843" s="68" t="s">
        <v>72</v>
      </c>
      <c r="K843" s="7" t="n">
        <v>18329</v>
      </c>
      <c r="L843" s="69" t="n">
        <v>33680</v>
      </c>
      <c r="M843" s="69" t="n">
        <v>-9889.51</v>
      </c>
      <c r="N843" s="69" t="n">
        <v>-3244</v>
      </c>
      <c r="O843" s="70"/>
      <c r="P843" s="7" t="n">
        <v>7042</v>
      </c>
      <c r="Q843" s="69" t="n">
        <v>2057</v>
      </c>
      <c r="R843" s="70" t="n">
        <v>-4388.2525</v>
      </c>
      <c r="S843" s="69" t="n">
        <v>0</v>
      </c>
      <c r="T843" s="69"/>
      <c r="U843" s="69" t="n">
        <v>-11.77686875</v>
      </c>
      <c r="V843" s="7" t="n">
        <v>15930</v>
      </c>
      <c r="W843" s="69" t="n">
        <v>20000</v>
      </c>
      <c r="X843" s="69" t="n">
        <v>-575</v>
      </c>
      <c r="Y843" s="69" t="n">
        <v>0</v>
      </c>
      <c r="Z843" s="70" t="n">
        <v>-354</v>
      </c>
      <c r="AA843" s="69" t="n">
        <v>0</v>
      </c>
      <c r="AB843" s="71" t="n">
        <f aca="false">SUM(K843:Z843)</f>
        <v>78575.46063125</v>
      </c>
      <c r="AC843" s="69" t="n">
        <v>78689</v>
      </c>
      <c r="AD843" s="69" t="n">
        <v>55698</v>
      </c>
      <c r="AE843" s="69" t="n">
        <v>6445</v>
      </c>
      <c r="AF843" s="69" t="n">
        <v>0</v>
      </c>
      <c r="AG843" s="69" t="n">
        <v>64</v>
      </c>
      <c r="AH843" s="71" t="n">
        <f aca="false">SUM(AC843:AG843)</f>
        <v>140896</v>
      </c>
      <c r="AI843" s="72" t="n">
        <f aca="false">+AB843-L843-Q843</f>
        <v>42838.46063125</v>
      </c>
      <c r="AJ843" s="73" t="n">
        <f aca="false">L843+Q843</f>
        <v>35737</v>
      </c>
      <c r="AK843" s="74" t="n">
        <v>5426.6</v>
      </c>
      <c r="AL843" s="74" t="n">
        <v>31936.1350866667</v>
      </c>
      <c r="AM843" s="75" t="n">
        <v>2072</v>
      </c>
      <c r="AN843" s="73" t="n">
        <f aca="false">+AJ843-AM843</f>
        <v>33665</v>
      </c>
      <c r="AO843" s="32" t="n">
        <f aca="false">AC843-AJ843</f>
        <v>42952</v>
      </c>
      <c r="AP843" s="6" t="n">
        <v>36266</v>
      </c>
      <c r="AQ843" s="74" t="n">
        <f aca="false">+AC843-AK843-AL843</f>
        <v>41326.2649133333</v>
      </c>
      <c r="AR843" s="74" t="n">
        <f aca="false">+AK843+AL843-AN843</f>
        <v>3697.73508666667</v>
      </c>
      <c r="AS843" s="74" t="n">
        <f aca="false">+AN843</f>
        <v>33665</v>
      </c>
      <c r="AT843" s="57" t="n">
        <f aca="false">+AQ843+IF(AR843&lt;0,-AR843,0)</f>
        <v>41326.2649133333</v>
      </c>
      <c r="AX843" s="32" t="n">
        <f aca="false">+M843</f>
        <v>-9889.51</v>
      </c>
      <c r="AY843" s="32" t="n">
        <f aca="false">+N843</f>
        <v>-3244</v>
      </c>
      <c r="AZ843" s="32" t="n">
        <f aca="false">+R843</f>
        <v>-4388.2525</v>
      </c>
      <c r="BA843" s="32" t="n">
        <f aca="false">+'load Info'!S843</f>
        <v>0</v>
      </c>
      <c r="BB843" s="32" t="n">
        <f aca="false">+X843</f>
        <v>-575</v>
      </c>
      <c r="BE843" s="57" t="n">
        <f aca="false">IF(AX843&lt;0,AX843,0)</f>
        <v>-9889.51</v>
      </c>
      <c r="BF843" s="57" t="n">
        <f aca="false">IF(AY843&lt;0,AY843,0)</f>
        <v>-3244</v>
      </c>
      <c r="BG843" s="57" t="n">
        <f aca="false">IF(AZ843&lt;0,AZ843,0)</f>
        <v>-4388.2525</v>
      </c>
      <c r="BH843" s="57" t="n">
        <f aca="false">IF(BA843&lt;0,BA843,0)</f>
        <v>0</v>
      </c>
      <c r="BI843" s="57" t="n">
        <f aca="false">IF(BB843&lt;0,BB843,0)</f>
        <v>-575</v>
      </c>
      <c r="BJ843" s="32" t="n">
        <f aca="false">SUM(BE843:BI843)</f>
        <v>-18096.7625</v>
      </c>
    </row>
    <row r="844" customFormat="false" ht="15" hidden="false" customHeight="false" outlineLevel="0" collapsed="false">
      <c r="B844" s="65" t="n">
        <f aca="false">+MONTH(D844)</f>
        <v>4</v>
      </c>
      <c r="C844" s="65"/>
      <c r="D844" s="6" t="n">
        <v>36267</v>
      </c>
      <c r="E844" s="66" t="n">
        <v>6</v>
      </c>
      <c r="F844" s="66" t="n">
        <v>9</v>
      </c>
      <c r="G844" s="66" t="n">
        <v>52</v>
      </c>
      <c r="H844" s="66" t="n">
        <v>65</v>
      </c>
      <c r="I844" s="67" t="n">
        <f aca="false">AVERAGE(G844:H844)</f>
        <v>58.5</v>
      </c>
      <c r="J844" s="68" t="s">
        <v>72</v>
      </c>
      <c r="K844" s="7" t="n">
        <v>18329</v>
      </c>
      <c r="L844" s="69" t="n">
        <v>33680</v>
      </c>
      <c r="M844" s="69" t="n">
        <v>3075.49000000001</v>
      </c>
      <c r="N844" s="69" t="n">
        <v>-3244</v>
      </c>
      <c r="O844" s="70"/>
      <c r="P844" s="7" t="n">
        <v>7042</v>
      </c>
      <c r="Q844" s="69" t="n">
        <v>2057</v>
      </c>
      <c r="R844" s="70" t="n">
        <v>2184.1375</v>
      </c>
      <c r="S844" s="69" t="n">
        <v>0</v>
      </c>
      <c r="T844" s="69"/>
      <c r="U844" s="69" t="n">
        <v>-28.20784375</v>
      </c>
      <c r="V844" s="7" t="n">
        <v>15930</v>
      </c>
      <c r="W844" s="69" t="n">
        <v>20000</v>
      </c>
      <c r="X844" s="69" t="n">
        <v>-575</v>
      </c>
      <c r="Y844" s="69" t="n">
        <v>0</v>
      </c>
      <c r="Z844" s="70" t="n">
        <v>-354</v>
      </c>
      <c r="AA844" s="69" t="n">
        <v>0</v>
      </c>
      <c r="AB844" s="71" t="n">
        <f aca="false">SUM(K844:Z844)</f>
        <v>98096.41965625</v>
      </c>
      <c r="AC844" s="69" t="n">
        <v>96991</v>
      </c>
      <c r="AD844" s="69" t="n">
        <v>33478</v>
      </c>
      <c r="AE844" s="69" t="n">
        <v>4937</v>
      </c>
      <c r="AF844" s="69" t="n">
        <v>0</v>
      </c>
      <c r="AG844" s="69" t="n">
        <v>64</v>
      </c>
      <c r="AH844" s="71" t="n">
        <f aca="false">SUM(AC844:AG844)</f>
        <v>135470</v>
      </c>
      <c r="AI844" s="72" t="n">
        <f aca="false">+AB844-L844-Q844</f>
        <v>62359.41965625</v>
      </c>
      <c r="AJ844" s="73" t="n">
        <f aca="false">L844+Q844</f>
        <v>35737</v>
      </c>
      <c r="AK844" s="74" t="n">
        <v>4717.8</v>
      </c>
      <c r="AL844" s="74" t="n">
        <v>29254.8424366667</v>
      </c>
      <c r="AM844" s="75" t="n">
        <v>1960</v>
      </c>
      <c r="AN844" s="73" t="n">
        <f aca="false">+AJ844-AM844</f>
        <v>33777</v>
      </c>
      <c r="AO844" s="32" t="n">
        <f aca="false">AC844-AJ844</f>
        <v>61254</v>
      </c>
      <c r="AP844" s="6" t="n">
        <v>36267</v>
      </c>
      <c r="AQ844" s="74" t="n">
        <f aca="false">+AC844-AK844-AL844</f>
        <v>63018.3575633333</v>
      </c>
      <c r="AR844" s="74" t="n">
        <f aca="false">+AK844+AL844-AN844</f>
        <v>195.642436666669</v>
      </c>
      <c r="AS844" s="74" t="n">
        <f aca="false">+AN844</f>
        <v>33777</v>
      </c>
      <c r="AT844" s="57" t="n">
        <f aca="false">+AQ844+IF(AR844&lt;0,-AR844,0)</f>
        <v>63018.3575633333</v>
      </c>
      <c r="AX844" s="32" t="n">
        <f aca="false">+M844</f>
        <v>3075.49000000001</v>
      </c>
      <c r="AY844" s="32" t="n">
        <f aca="false">+N844</f>
        <v>-3244</v>
      </c>
      <c r="AZ844" s="32" t="n">
        <f aca="false">+R844</f>
        <v>2184.1375</v>
      </c>
      <c r="BA844" s="32" t="n">
        <f aca="false">+'load Info'!S844</f>
        <v>0</v>
      </c>
      <c r="BB844" s="32" t="n">
        <f aca="false">+X844</f>
        <v>-575</v>
      </c>
      <c r="BE844" s="57" t="n">
        <f aca="false">IF(AX844&lt;0,AX844,0)</f>
        <v>0</v>
      </c>
      <c r="BF844" s="57" t="n">
        <f aca="false">IF(AY844&lt;0,AY844,0)</f>
        <v>-3244</v>
      </c>
      <c r="BG844" s="57" t="n">
        <f aca="false">IF(AZ844&lt;0,AZ844,0)</f>
        <v>0</v>
      </c>
      <c r="BH844" s="57" t="n">
        <f aca="false">IF(BA844&lt;0,BA844,0)</f>
        <v>0</v>
      </c>
      <c r="BI844" s="57" t="n">
        <f aca="false">IF(BB844&lt;0,BB844,0)</f>
        <v>-575</v>
      </c>
      <c r="BJ844" s="32" t="n">
        <f aca="false">SUM(BE844:BI844)</f>
        <v>-3819</v>
      </c>
    </row>
    <row r="845" customFormat="false" ht="15" hidden="false" customHeight="false" outlineLevel="0" collapsed="false">
      <c r="B845" s="65" t="n">
        <f aca="false">+MONTH(D845)</f>
        <v>4</v>
      </c>
      <c r="C845" s="65"/>
      <c r="D845" s="6" t="n">
        <v>36268</v>
      </c>
      <c r="E845" s="66" t="n">
        <v>12</v>
      </c>
      <c r="F845" s="66" t="n">
        <v>10</v>
      </c>
      <c r="G845" s="66" t="n">
        <v>42</v>
      </c>
      <c r="H845" s="66" t="n">
        <v>64</v>
      </c>
      <c r="I845" s="67" t="n">
        <f aca="false">AVERAGE(G845:H845)</f>
        <v>53</v>
      </c>
      <c r="J845" s="68" t="s">
        <v>72</v>
      </c>
      <c r="K845" s="7" t="n">
        <v>18329</v>
      </c>
      <c r="L845" s="69" t="n">
        <v>33680</v>
      </c>
      <c r="M845" s="69" t="n">
        <v>-47.5099999999948</v>
      </c>
      <c r="N845" s="69" t="n">
        <v>-3244</v>
      </c>
      <c r="O845" s="70"/>
      <c r="P845" s="7" t="n">
        <v>7042</v>
      </c>
      <c r="Q845" s="69" t="n">
        <v>2057</v>
      </c>
      <c r="R845" s="70" t="n">
        <v>4313.4475</v>
      </c>
      <c r="S845" s="69" t="n">
        <v>0</v>
      </c>
      <c r="T845" s="69"/>
      <c r="U845" s="69" t="n">
        <v>-33.53111875</v>
      </c>
      <c r="V845" s="7" t="n">
        <v>15930</v>
      </c>
      <c r="W845" s="69" t="n">
        <v>20000</v>
      </c>
      <c r="X845" s="69" t="n">
        <v>-575</v>
      </c>
      <c r="Y845" s="69" t="n">
        <v>0</v>
      </c>
      <c r="Z845" s="70" t="n">
        <v>-354</v>
      </c>
      <c r="AA845" s="69" t="n">
        <v>0</v>
      </c>
      <c r="AB845" s="71" t="n">
        <f aca="false">SUM(K845:Z845)</f>
        <v>97097.40638125</v>
      </c>
      <c r="AC845" s="69" t="n">
        <v>97238</v>
      </c>
      <c r="AD845" s="69" t="n">
        <v>16564</v>
      </c>
      <c r="AE845" s="69" t="n">
        <v>3529</v>
      </c>
      <c r="AF845" s="69" t="n">
        <v>0</v>
      </c>
      <c r="AG845" s="69" t="n">
        <v>208</v>
      </c>
      <c r="AH845" s="71" t="n">
        <f aca="false">SUM(AC845:AG845)</f>
        <v>117539</v>
      </c>
      <c r="AI845" s="72" t="n">
        <f aca="false">+AB845-L845-Q845</f>
        <v>61360.40638125</v>
      </c>
      <c r="AJ845" s="73" t="n">
        <f aca="false">L845+Q845</f>
        <v>35737</v>
      </c>
      <c r="AK845" s="74" t="n">
        <v>5242.9</v>
      </c>
      <c r="AL845" s="74" t="n">
        <v>27820.4035666667</v>
      </c>
      <c r="AM845" s="75" t="n">
        <v>2296</v>
      </c>
      <c r="AN845" s="73" t="n">
        <f aca="false">+AJ845-AM845</f>
        <v>33441</v>
      </c>
      <c r="AO845" s="32" t="n">
        <f aca="false">AC845-AJ845</f>
        <v>61501</v>
      </c>
      <c r="AP845" s="6" t="n">
        <v>36268</v>
      </c>
      <c r="AQ845" s="74" t="n">
        <f aca="false">+AC845-AK845-AL845</f>
        <v>64174.6964333333</v>
      </c>
      <c r="AR845" s="74" t="n">
        <f aca="false">+AK845+AL845-AN845</f>
        <v>-377.696433333338</v>
      </c>
      <c r="AS845" s="74" t="n">
        <f aca="false">+AN845</f>
        <v>33441</v>
      </c>
      <c r="AT845" s="57" t="n">
        <f aca="false">+AQ845+IF(AR845&lt;0,-AR845,0)</f>
        <v>64552.3928666667</v>
      </c>
      <c r="AX845" s="32" t="n">
        <f aca="false">+M845</f>
        <v>-47.5099999999948</v>
      </c>
      <c r="AY845" s="32" t="n">
        <f aca="false">+N845</f>
        <v>-3244</v>
      </c>
      <c r="AZ845" s="32" t="n">
        <f aca="false">+R845</f>
        <v>4313.4475</v>
      </c>
      <c r="BA845" s="32" t="n">
        <f aca="false">+'load Info'!S845</f>
        <v>0</v>
      </c>
      <c r="BB845" s="32" t="n">
        <f aca="false">+X845</f>
        <v>-575</v>
      </c>
      <c r="BE845" s="57" t="n">
        <f aca="false">IF(AX845&lt;0,AX845,0)</f>
        <v>-47.5099999999948</v>
      </c>
      <c r="BF845" s="57" t="n">
        <f aca="false">IF(AY845&lt;0,AY845,0)</f>
        <v>-3244</v>
      </c>
      <c r="BG845" s="57" t="n">
        <f aca="false">IF(AZ845&lt;0,AZ845,0)</f>
        <v>0</v>
      </c>
      <c r="BH845" s="57" t="n">
        <f aca="false">IF(BA845&lt;0,BA845,0)</f>
        <v>0</v>
      </c>
      <c r="BI845" s="57" t="n">
        <f aca="false">IF(BB845&lt;0,BB845,0)</f>
        <v>-575</v>
      </c>
      <c r="BJ845" s="32" t="n">
        <f aca="false">SUM(BE845:BI845)</f>
        <v>-3866.50999999999</v>
      </c>
    </row>
    <row r="846" customFormat="false" ht="15" hidden="false" customHeight="false" outlineLevel="0" collapsed="false">
      <c r="B846" s="65" t="n">
        <f aca="false">+MONTH(D846)</f>
        <v>4</v>
      </c>
      <c r="C846" s="65"/>
      <c r="D846" s="6" t="n">
        <v>36269</v>
      </c>
      <c r="E846" s="66" t="n">
        <v>9</v>
      </c>
      <c r="F846" s="66" t="n">
        <v>7</v>
      </c>
      <c r="G846" s="66" t="n">
        <v>44</v>
      </c>
      <c r="H846" s="66" t="n">
        <v>67</v>
      </c>
      <c r="I846" s="67" t="n">
        <f aca="false">AVERAGE(G846:H846)</f>
        <v>55.5</v>
      </c>
      <c r="J846" s="68" t="s">
        <v>72</v>
      </c>
      <c r="K846" s="7" t="n">
        <v>18329</v>
      </c>
      <c r="L846" s="69" t="n">
        <v>33680</v>
      </c>
      <c r="M846" s="69" t="n">
        <v>-4486.51</v>
      </c>
      <c r="N846" s="69" t="n">
        <v>-3244</v>
      </c>
      <c r="O846" s="70"/>
      <c r="P846" s="7" t="n">
        <v>7042</v>
      </c>
      <c r="Q846" s="69" t="n">
        <v>2057</v>
      </c>
      <c r="R846" s="70" t="n">
        <v>-1428.8725</v>
      </c>
      <c r="S846" s="69" t="n">
        <v>0</v>
      </c>
      <c r="T846" s="69"/>
      <c r="U846" s="69" t="n">
        <v>-19.17531875</v>
      </c>
      <c r="V846" s="7" t="n">
        <v>15930</v>
      </c>
      <c r="W846" s="69" t="n">
        <v>20000</v>
      </c>
      <c r="X846" s="69" t="n">
        <v>-575</v>
      </c>
      <c r="Y846" s="69" t="n">
        <v>0</v>
      </c>
      <c r="Z846" s="70" t="n">
        <v>-354</v>
      </c>
      <c r="AA846" s="69" t="n">
        <v>0</v>
      </c>
      <c r="AB846" s="71" t="n">
        <f aca="false">SUM(K846:Z846)</f>
        <v>86930.44218125</v>
      </c>
      <c r="AC846" s="69" t="n">
        <v>90021</v>
      </c>
      <c r="AD846" s="69" t="n">
        <v>36814</v>
      </c>
      <c r="AE846" s="69" t="n">
        <v>3507</v>
      </c>
      <c r="AF846" s="69" t="n">
        <v>0</v>
      </c>
      <c r="AG846" s="69" t="n">
        <v>0</v>
      </c>
      <c r="AH846" s="71" t="n">
        <f aca="false">SUM(AC846:AG846)</f>
        <v>130342</v>
      </c>
      <c r="AI846" s="72" t="n">
        <f aca="false">+AB846-L846-Q846</f>
        <v>51193.44218125</v>
      </c>
      <c r="AJ846" s="73" t="n">
        <f aca="false">L846+Q846</f>
        <v>35737</v>
      </c>
      <c r="AK846" s="74" t="n">
        <v>5974.9</v>
      </c>
      <c r="AL846" s="74" t="n">
        <v>26827.0882366667</v>
      </c>
      <c r="AM846" s="75" t="n">
        <v>2296</v>
      </c>
      <c r="AN846" s="73" t="n">
        <f aca="false">+AJ846-AM846</f>
        <v>33441</v>
      </c>
      <c r="AO846" s="32" t="n">
        <f aca="false">AC846-AJ846</f>
        <v>54284</v>
      </c>
      <c r="AP846" s="6" t="n">
        <v>36269</v>
      </c>
      <c r="AQ846" s="74" t="n">
        <f aca="false">+AC846-AK846-AL846</f>
        <v>57219.0117633333</v>
      </c>
      <c r="AR846" s="74" t="n">
        <f aca="false">+AK846+AL846-AN846</f>
        <v>-639.011763333328</v>
      </c>
      <c r="AS846" s="74" t="n">
        <f aca="false">+AN846</f>
        <v>33441</v>
      </c>
      <c r="AT846" s="57" t="n">
        <f aca="false">+AQ846+IF(AR846&lt;0,-AR846,0)</f>
        <v>57858.0235266667</v>
      </c>
      <c r="AX846" s="32" t="n">
        <f aca="false">+M846</f>
        <v>-4486.51</v>
      </c>
      <c r="AY846" s="32" t="n">
        <f aca="false">+N846</f>
        <v>-3244</v>
      </c>
      <c r="AZ846" s="32" t="n">
        <f aca="false">+R846</f>
        <v>-1428.8725</v>
      </c>
      <c r="BA846" s="32" t="n">
        <f aca="false">+'load Info'!S846</f>
        <v>0</v>
      </c>
      <c r="BB846" s="32" t="n">
        <f aca="false">+X846</f>
        <v>-575</v>
      </c>
      <c r="BE846" s="57" t="n">
        <f aca="false">IF(AX846&lt;0,AX846,0)</f>
        <v>-4486.51</v>
      </c>
      <c r="BF846" s="57" t="n">
        <f aca="false">IF(AY846&lt;0,AY846,0)</f>
        <v>-3244</v>
      </c>
      <c r="BG846" s="57" t="n">
        <f aca="false">IF(AZ846&lt;0,AZ846,0)</f>
        <v>-1428.8725</v>
      </c>
      <c r="BH846" s="57" t="n">
        <f aca="false">IF(BA846&lt;0,BA846,0)</f>
        <v>0</v>
      </c>
      <c r="BI846" s="57" t="n">
        <f aca="false">IF(BB846&lt;0,BB846,0)</f>
        <v>-575</v>
      </c>
      <c r="BJ846" s="32" t="n">
        <f aca="false">SUM(BE846:BI846)</f>
        <v>-9734.38249999999</v>
      </c>
    </row>
    <row r="847" customFormat="false" ht="15" hidden="false" customHeight="false" outlineLevel="0" collapsed="false">
      <c r="B847" s="65" t="n">
        <f aca="false">+MONTH(D847)</f>
        <v>4</v>
      </c>
      <c r="C847" s="65"/>
      <c r="D847" s="6" t="n">
        <v>36270</v>
      </c>
      <c r="E847" s="66" t="n">
        <v>5</v>
      </c>
      <c r="F847" s="66" t="n">
        <v>8</v>
      </c>
      <c r="G847" s="66" t="n">
        <v>48</v>
      </c>
      <c r="H847" s="66" t="n">
        <v>72</v>
      </c>
      <c r="I847" s="67" t="n">
        <f aca="false">AVERAGE(G847:H847)</f>
        <v>60</v>
      </c>
      <c r="J847" s="68" t="s">
        <v>72</v>
      </c>
      <c r="K847" s="7" t="n">
        <v>18329</v>
      </c>
      <c r="L847" s="69" t="n">
        <v>34680</v>
      </c>
      <c r="M847" s="69" t="n">
        <v>-5787.51</v>
      </c>
      <c r="N847" s="69" t="n">
        <v>-3244</v>
      </c>
      <c r="O847" s="70"/>
      <c r="P847" s="7" t="n">
        <v>7042</v>
      </c>
      <c r="Q847" s="69" t="n">
        <v>2057</v>
      </c>
      <c r="R847" s="70" t="n">
        <v>-1049.9275</v>
      </c>
      <c r="S847" s="69" t="n">
        <v>0</v>
      </c>
      <c r="T847" s="69"/>
      <c r="U847" s="69" t="n">
        <v>-20.12268125</v>
      </c>
      <c r="V847" s="7" t="n">
        <v>15930</v>
      </c>
      <c r="W847" s="69" t="n">
        <v>20000</v>
      </c>
      <c r="X847" s="69" t="n">
        <v>-575</v>
      </c>
      <c r="Y847" s="69" t="n">
        <v>0</v>
      </c>
      <c r="Z847" s="70" t="n">
        <v>-354</v>
      </c>
      <c r="AA847" s="69" t="n">
        <v>0</v>
      </c>
      <c r="AB847" s="71" t="n">
        <f aca="false">SUM(K847:Z847)</f>
        <v>87007.43981875</v>
      </c>
      <c r="AC847" s="69" t="n">
        <v>88840</v>
      </c>
      <c r="AD847" s="69" t="n">
        <v>38317</v>
      </c>
      <c r="AE847" s="69" t="n">
        <v>2295</v>
      </c>
      <c r="AF847" s="69" t="n">
        <v>0</v>
      </c>
      <c r="AG847" s="69" t="n">
        <v>184</v>
      </c>
      <c r="AH847" s="71" t="n">
        <f aca="false">SUM(AC847:AG847)</f>
        <v>129636</v>
      </c>
      <c r="AI847" s="72" t="n">
        <f aca="false">+AB847-L847-Q847</f>
        <v>50270.43981875</v>
      </c>
      <c r="AJ847" s="73" t="n">
        <f aca="false">L847+Q847</f>
        <v>36737</v>
      </c>
      <c r="AK847" s="74" t="n">
        <v>5934</v>
      </c>
      <c r="AL847" s="74" t="n">
        <v>26687.2350866667</v>
      </c>
      <c r="AM847" s="75" t="n">
        <v>2072</v>
      </c>
      <c r="AN847" s="73" t="n">
        <f aca="false">+AJ847-AM847</f>
        <v>34665</v>
      </c>
      <c r="AO847" s="32" t="n">
        <f aca="false">AC847-AJ847</f>
        <v>52103</v>
      </c>
      <c r="AP847" s="6" t="n">
        <v>36270</v>
      </c>
      <c r="AQ847" s="74" t="n">
        <f aca="false">+AC847-AK847-AL847</f>
        <v>56218.7649133333</v>
      </c>
      <c r="AR847" s="74" t="n">
        <f aca="false">+AK847+AL847-AN847</f>
        <v>-2043.76491333333</v>
      </c>
      <c r="AS847" s="74" t="n">
        <f aca="false">+AN847</f>
        <v>34665</v>
      </c>
      <c r="AT847" s="57" t="n">
        <f aca="false">+AQ847+IF(AR847&lt;0,-AR847,0)</f>
        <v>58262.5298266667</v>
      </c>
      <c r="AX847" s="32" t="n">
        <f aca="false">+M847</f>
        <v>-5787.51</v>
      </c>
      <c r="AY847" s="32" t="n">
        <f aca="false">+N847</f>
        <v>-3244</v>
      </c>
      <c r="AZ847" s="32" t="n">
        <f aca="false">+R847</f>
        <v>-1049.9275</v>
      </c>
      <c r="BA847" s="32" t="n">
        <f aca="false">+'load Info'!S847</f>
        <v>0</v>
      </c>
      <c r="BB847" s="32" t="n">
        <f aca="false">+X847</f>
        <v>-575</v>
      </c>
      <c r="BE847" s="57" t="n">
        <f aca="false">IF(AX847&lt;0,AX847,0)</f>
        <v>-5787.51</v>
      </c>
      <c r="BF847" s="57" t="n">
        <f aca="false">IF(AY847&lt;0,AY847,0)</f>
        <v>-3244</v>
      </c>
      <c r="BG847" s="57" t="n">
        <f aca="false">IF(AZ847&lt;0,AZ847,0)</f>
        <v>-1049.9275</v>
      </c>
      <c r="BH847" s="57" t="n">
        <f aca="false">IF(BA847&lt;0,BA847,0)</f>
        <v>0</v>
      </c>
      <c r="BI847" s="57" t="n">
        <f aca="false">IF(BB847&lt;0,BB847,0)</f>
        <v>-575</v>
      </c>
      <c r="BJ847" s="32" t="n">
        <f aca="false">SUM(BE847:BI847)</f>
        <v>-10656.4375</v>
      </c>
    </row>
    <row r="848" customFormat="false" ht="15" hidden="false" customHeight="false" outlineLevel="0" collapsed="false">
      <c r="B848" s="65" t="n">
        <f aca="false">+MONTH(D848)</f>
        <v>4</v>
      </c>
      <c r="C848" s="65"/>
      <c r="D848" s="6" t="n">
        <v>36271</v>
      </c>
      <c r="E848" s="66" t="n">
        <v>10</v>
      </c>
      <c r="F848" s="66" t="n">
        <v>8</v>
      </c>
      <c r="G848" s="66" t="n">
        <v>41</v>
      </c>
      <c r="H848" s="66" t="n">
        <v>68</v>
      </c>
      <c r="I848" s="67" t="n">
        <f aca="false">AVERAGE(G848:H848)</f>
        <v>54.5</v>
      </c>
      <c r="J848" s="68" t="s">
        <v>72</v>
      </c>
      <c r="K848" s="7" t="n">
        <v>18329</v>
      </c>
      <c r="L848" s="69" t="n">
        <v>29088</v>
      </c>
      <c r="M848" s="69" t="n">
        <v>-4228.51</v>
      </c>
      <c r="N848" s="69" t="n">
        <v>-3244</v>
      </c>
      <c r="O848" s="70"/>
      <c r="P848" s="7" t="n">
        <v>7090</v>
      </c>
      <c r="Q848" s="69" t="n">
        <v>2057</v>
      </c>
      <c r="R848" s="70" t="n">
        <v>-1796.67</v>
      </c>
      <c r="S848" s="69" t="n">
        <v>0</v>
      </c>
      <c r="T848" s="69"/>
      <c r="U848" s="69" t="n">
        <v>-18.375825</v>
      </c>
      <c r="V848" s="7" t="n">
        <v>15930</v>
      </c>
      <c r="W848" s="69" t="n">
        <v>20000</v>
      </c>
      <c r="X848" s="69" t="n">
        <v>-575</v>
      </c>
      <c r="Y848" s="69" t="n">
        <v>0</v>
      </c>
      <c r="Z848" s="70" t="n">
        <v>-354</v>
      </c>
      <c r="AA848" s="69" t="n">
        <v>0</v>
      </c>
      <c r="AB848" s="71" t="n">
        <f aca="false">SUM(K848:Z848)</f>
        <v>82277.444175</v>
      </c>
      <c r="AC848" s="69" t="n">
        <v>81464</v>
      </c>
      <c r="AD848" s="69" t="n">
        <v>36045</v>
      </c>
      <c r="AE848" s="69" t="n">
        <v>2025</v>
      </c>
      <c r="AF848" s="69" t="n">
        <v>0</v>
      </c>
      <c r="AG848" s="69" t="n">
        <v>127</v>
      </c>
      <c r="AH848" s="71" t="n">
        <f aca="false">SUM(AC848:AG848)</f>
        <v>119661</v>
      </c>
      <c r="AI848" s="72" t="n">
        <f aca="false">+AB848-L848-Q848</f>
        <v>51132.444175</v>
      </c>
      <c r="AJ848" s="73" t="n">
        <f aca="false">L848+Q848</f>
        <v>31145</v>
      </c>
      <c r="AK848" s="74" t="n">
        <v>5501.3</v>
      </c>
      <c r="AL848" s="74" t="n">
        <v>25623.7901466667</v>
      </c>
      <c r="AM848" s="75" t="n">
        <v>1399</v>
      </c>
      <c r="AN848" s="73" t="n">
        <f aca="false">+AJ848-AM848</f>
        <v>29746</v>
      </c>
      <c r="AO848" s="32" t="n">
        <f aca="false">AC848-AJ848</f>
        <v>50319</v>
      </c>
      <c r="AP848" s="6" t="n">
        <v>36271</v>
      </c>
      <c r="AQ848" s="74" t="n">
        <f aca="false">+AC848-AK848-AL848</f>
        <v>50338.9098533333</v>
      </c>
      <c r="AR848" s="74" t="n">
        <f aca="false">+AK848+AL848-AN848</f>
        <v>1379.09014666667</v>
      </c>
      <c r="AS848" s="74" t="n">
        <f aca="false">+AN848</f>
        <v>29746</v>
      </c>
      <c r="AT848" s="57" t="n">
        <f aca="false">+AQ848+IF(AR848&lt;0,-AR848,0)</f>
        <v>50338.9098533333</v>
      </c>
      <c r="AX848" s="32" t="n">
        <f aca="false">+M848</f>
        <v>-4228.51</v>
      </c>
      <c r="AY848" s="32" t="n">
        <f aca="false">+N848</f>
        <v>-3244</v>
      </c>
      <c r="AZ848" s="32" t="n">
        <f aca="false">+R848</f>
        <v>-1796.67</v>
      </c>
      <c r="BA848" s="32" t="n">
        <f aca="false">+'load Info'!S848</f>
        <v>0</v>
      </c>
      <c r="BB848" s="32" t="n">
        <f aca="false">+X848</f>
        <v>-575</v>
      </c>
      <c r="BE848" s="57" t="n">
        <f aca="false">IF(AX848&lt;0,AX848,0)</f>
        <v>-4228.51</v>
      </c>
      <c r="BF848" s="57" t="n">
        <f aca="false">IF(AY848&lt;0,AY848,0)</f>
        <v>-3244</v>
      </c>
      <c r="BG848" s="57" t="n">
        <f aca="false">IF(AZ848&lt;0,AZ848,0)</f>
        <v>-1796.67</v>
      </c>
      <c r="BH848" s="57" t="n">
        <f aca="false">IF(BA848&lt;0,BA848,0)</f>
        <v>0</v>
      </c>
      <c r="BI848" s="57" t="n">
        <f aca="false">IF(BB848&lt;0,BB848,0)</f>
        <v>-575</v>
      </c>
      <c r="BJ848" s="32" t="n">
        <f aca="false">SUM(BE848:BI848)</f>
        <v>-9844.18</v>
      </c>
    </row>
    <row r="849" customFormat="false" ht="15" hidden="false" customHeight="false" outlineLevel="0" collapsed="false">
      <c r="B849" s="65" t="n">
        <f aca="false">+MONTH(D849)</f>
        <v>4</v>
      </c>
      <c r="C849" s="65"/>
      <c r="D849" s="6" t="n">
        <v>36272</v>
      </c>
      <c r="E849" s="66" t="n">
        <v>0</v>
      </c>
      <c r="F849" s="66" t="n">
        <v>0</v>
      </c>
      <c r="G849" s="66" t="n">
        <v>52</v>
      </c>
      <c r="H849" s="66" t="n">
        <v>89</v>
      </c>
      <c r="I849" s="67" t="n">
        <f aca="false">AVERAGE(G849:H849)</f>
        <v>70.5</v>
      </c>
      <c r="J849" s="68" t="s">
        <v>72</v>
      </c>
      <c r="K849" s="7" t="n">
        <v>18329</v>
      </c>
      <c r="L849" s="69" t="n">
        <v>29093</v>
      </c>
      <c r="M849" s="69" t="n">
        <v>-22207.51</v>
      </c>
      <c r="N849" s="69" t="n">
        <v>-3244</v>
      </c>
      <c r="O849" s="70"/>
      <c r="P849" s="7" t="n">
        <v>7090</v>
      </c>
      <c r="Q849" s="69" t="n">
        <v>2057</v>
      </c>
      <c r="R849" s="70" t="n">
        <v>-3900.9175</v>
      </c>
      <c r="S849" s="69" t="n">
        <v>0</v>
      </c>
      <c r="T849" s="69"/>
      <c r="U849" s="69" t="n">
        <v>-13.11520625</v>
      </c>
      <c r="V849" s="7" t="n">
        <v>15930</v>
      </c>
      <c r="W849" s="69" t="n">
        <v>20000</v>
      </c>
      <c r="X849" s="69" t="n">
        <v>-575</v>
      </c>
      <c r="Y849" s="69" t="n">
        <v>0</v>
      </c>
      <c r="Z849" s="70" t="n">
        <v>-354</v>
      </c>
      <c r="AA849" s="69" t="n">
        <v>0</v>
      </c>
      <c r="AB849" s="71" t="n">
        <f aca="false">SUM(K849:Z849)</f>
        <v>62204.45729375</v>
      </c>
      <c r="AC849" s="69" t="n">
        <v>60342</v>
      </c>
      <c r="AD849" s="69" t="n">
        <v>46351</v>
      </c>
      <c r="AE849" s="69" t="n">
        <v>606</v>
      </c>
      <c r="AF849" s="69" t="n">
        <v>0</v>
      </c>
      <c r="AG849" s="69" t="n">
        <v>0</v>
      </c>
      <c r="AH849" s="71" t="n">
        <f aca="false">SUM(AC849:AG849)</f>
        <v>107299</v>
      </c>
      <c r="AI849" s="72" t="n">
        <f aca="false">+AB849-L849-Q849</f>
        <v>31054.45729375</v>
      </c>
      <c r="AJ849" s="73" t="n">
        <f aca="false">L849+Q849</f>
        <v>31150</v>
      </c>
      <c r="AK849" s="74" t="n">
        <v>4457.2</v>
      </c>
      <c r="AL849" s="74" t="n">
        <v>24081.6747466667</v>
      </c>
      <c r="AM849" s="75" t="n">
        <v>1399</v>
      </c>
      <c r="AN849" s="73" t="n">
        <f aca="false">+AJ849-AM849</f>
        <v>29751</v>
      </c>
      <c r="AO849" s="32" t="n">
        <f aca="false">AC849-AJ849</f>
        <v>29192</v>
      </c>
      <c r="AP849" s="6" t="n">
        <v>36272</v>
      </c>
      <c r="AQ849" s="74" t="n">
        <f aca="false">+AC849-AK849-AL849</f>
        <v>31803.1252533333</v>
      </c>
      <c r="AR849" s="74" t="n">
        <f aca="false">+AK849+AL849-AN849</f>
        <v>-1212.12525333333</v>
      </c>
      <c r="AS849" s="74" t="n">
        <f aca="false">+AN849</f>
        <v>29751</v>
      </c>
      <c r="AT849" s="57" t="n">
        <f aca="false">+AQ849+IF(AR849&lt;0,-AR849,0)</f>
        <v>33015.2505066667</v>
      </c>
      <c r="AX849" s="32" t="n">
        <f aca="false">+M849</f>
        <v>-22207.51</v>
      </c>
      <c r="AY849" s="32" t="n">
        <f aca="false">+N849</f>
        <v>-3244</v>
      </c>
      <c r="AZ849" s="32" t="n">
        <f aca="false">+R849</f>
        <v>-3900.9175</v>
      </c>
      <c r="BA849" s="32" t="n">
        <f aca="false">+'load Info'!S849</f>
        <v>0</v>
      </c>
      <c r="BB849" s="32" t="n">
        <f aca="false">+X849</f>
        <v>-575</v>
      </c>
      <c r="BE849" s="57" t="n">
        <f aca="false">IF(AX849&lt;0,AX849,0)</f>
        <v>-22207.51</v>
      </c>
      <c r="BF849" s="57" t="n">
        <f aca="false">IF(AY849&lt;0,AY849,0)</f>
        <v>-3244</v>
      </c>
      <c r="BG849" s="57" t="n">
        <f aca="false">IF(AZ849&lt;0,AZ849,0)</f>
        <v>-3900.9175</v>
      </c>
      <c r="BH849" s="57" t="n">
        <f aca="false">IF(BA849&lt;0,BA849,0)</f>
        <v>0</v>
      </c>
      <c r="BI849" s="57" t="n">
        <f aca="false">IF(BB849&lt;0,BB849,0)</f>
        <v>-575</v>
      </c>
      <c r="BJ849" s="32" t="n">
        <f aca="false">SUM(BE849:BI849)</f>
        <v>-29927.4275</v>
      </c>
    </row>
    <row r="850" customFormat="false" ht="15" hidden="false" customHeight="false" outlineLevel="0" collapsed="false">
      <c r="B850" s="65" t="n">
        <f aca="false">+MONTH(D850)</f>
        <v>4</v>
      </c>
      <c r="C850" s="65"/>
      <c r="D850" s="6" t="n">
        <v>36273</v>
      </c>
      <c r="E850" s="66" t="n">
        <v>0</v>
      </c>
      <c r="F850" s="66" t="n">
        <v>0</v>
      </c>
      <c r="G850" s="66" t="n">
        <v>55</v>
      </c>
      <c r="H850" s="66" t="n">
        <v>87</v>
      </c>
      <c r="I850" s="67" t="n">
        <f aca="false">AVERAGE(G850:H850)</f>
        <v>71</v>
      </c>
      <c r="J850" s="68" t="s">
        <v>72</v>
      </c>
      <c r="K850" s="7" t="n">
        <v>18329</v>
      </c>
      <c r="L850" s="69" t="n">
        <v>28807</v>
      </c>
      <c r="M850" s="69" t="n">
        <v>-32068.51</v>
      </c>
      <c r="N850" s="69" t="n">
        <v>-3244</v>
      </c>
      <c r="O850" s="70"/>
      <c r="P850" s="7" t="n">
        <v>7090</v>
      </c>
      <c r="Q850" s="69" t="n">
        <v>2257</v>
      </c>
      <c r="R850" s="70" t="n">
        <v>-8181.0925</v>
      </c>
      <c r="S850" s="69" t="n">
        <v>0</v>
      </c>
      <c r="T850" s="69"/>
      <c r="U850" s="69" t="n">
        <v>-2.91476875</v>
      </c>
      <c r="V850" s="7" t="n">
        <v>15930</v>
      </c>
      <c r="W850" s="69" t="n">
        <v>20000</v>
      </c>
      <c r="X850" s="69" t="n">
        <v>-575</v>
      </c>
      <c r="Y850" s="69" t="n">
        <v>0</v>
      </c>
      <c r="Z850" s="70" t="n">
        <v>-354</v>
      </c>
      <c r="AA850" s="69" t="n">
        <v>0</v>
      </c>
      <c r="AB850" s="71" t="n">
        <f aca="false">SUM(K850:Z850)</f>
        <v>47987.48273125</v>
      </c>
      <c r="AC850" s="69" t="n">
        <v>49908</v>
      </c>
      <c r="AD850" s="69" t="n">
        <v>38946</v>
      </c>
      <c r="AE850" s="69" t="n">
        <v>177</v>
      </c>
      <c r="AF850" s="69" t="n">
        <v>0</v>
      </c>
      <c r="AG850" s="69" t="n">
        <v>0</v>
      </c>
      <c r="AH850" s="71" t="n">
        <f aca="false">SUM(AC850:AG850)</f>
        <v>89031</v>
      </c>
      <c r="AI850" s="72" t="n">
        <f aca="false">+AB850-L850-Q850</f>
        <v>16923.48273125</v>
      </c>
      <c r="AJ850" s="73" t="n">
        <f aca="false">L850+Q850</f>
        <v>31064</v>
      </c>
      <c r="AK850" s="74" t="n">
        <v>4293.2</v>
      </c>
      <c r="AL850" s="74" t="n">
        <v>24359.0309666667</v>
      </c>
      <c r="AM850" s="75" t="n">
        <v>1399</v>
      </c>
      <c r="AN850" s="73" t="n">
        <f aca="false">+AJ850-AM850</f>
        <v>29665</v>
      </c>
      <c r="AO850" s="32" t="n">
        <f aca="false">AC850-AJ850</f>
        <v>18844</v>
      </c>
      <c r="AP850" s="6" t="n">
        <v>36273</v>
      </c>
      <c r="AQ850" s="74" t="n">
        <f aca="false">+AC850-AK850-AL850</f>
        <v>21255.7690333333</v>
      </c>
      <c r="AR850" s="74" t="n">
        <f aca="false">+AK850+AL850-AN850</f>
        <v>-1012.76903333333</v>
      </c>
      <c r="AS850" s="74" t="n">
        <f aca="false">+AN850</f>
        <v>29665</v>
      </c>
      <c r="AT850" s="57" t="n">
        <f aca="false">+AQ850+IF(AR850&lt;0,-AR850,0)</f>
        <v>22268.5380666667</v>
      </c>
      <c r="AX850" s="32" t="n">
        <f aca="false">+M850</f>
        <v>-32068.51</v>
      </c>
      <c r="AY850" s="32" t="n">
        <f aca="false">+N850</f>
        <v>-3244</v>
      </c>
      <c r="AZ850" s="32" t="n">
        <f aca="false">+R850</f>
        <v>-8181.0925</v>
      </c>
      <c r="BA850" s="32" t="n">
        <f aca="false">+'load Info'!S850</f>
        <v>0</v>
      </c>
      <c r="BB850" s="32" t="n">
        <f aca="false">+X850</f>
        <v>-575</v>
      </c>
      <c r="BE850" s="57" t="n">
        <f aca="false">IF(AX850&lt;0,AX850,0)</f>
        <v>-32068.51</v>
      </c>
      <c r="BF850" s="57" t="n">
        <f aca="false">IF(AY850&lt;0,AY850,0)</f>
        <v>-3244</v>
      </c>
      <c r="BG850" s="57" t="n">
        <f aca="false">IF(AZ850&lt;0,AZ850,0)</f>
        <v>-8181.0925</v>
      </c>
      <c r="BH850" s="57" t="n">
        <f aca="false">IF(BA850&lt;0,BA850,0)</f>
        <v>0</v>
      </c>
      <c r="BI850" s="57" t="n">
        <f aca="false">IF(BB850&lt;0,BB850,0)</f>
        <v>-575</v>
      </c>
      <c r="BJ850" s="32" t="n">
        <f aca="false">SUM(BE850:BI850)</f>
        <v>-44068.6025</v>
      </c>
    </row>
    <row r="851" customFormat="false" ht="15" hidden="false" customHeight="false" outlineLevel="0" collapsed="false">
      <c r="B851" s="65" t="n">
        <f aca="false">+MONTH(D851)</f>
        <v>4</v>
      </c>
      <c r="C851" s="65"/>
      <c r="D851" s="6" t="n">
        <v>36274</v>
      </c>
      <c r="E851" s="66" t="n">
        <v>15</v>
      </c>
      <c r="F851" s="66" t="n">
        <v>14</v>
      </c>
      <c r="G851" s="66" t="n">
        <v>44</v>
      </c>
      <c r="H851" s="66" t="n">
        <v>56</v>
      </c>
      <c r="I851" s="67" t="n">
        <f aca="false">AVERAGE(G851:H851)</f>
        <v>50</v>
      </c>
      <c r="J851" s="68" t="s">
        <v>72</v>
      </c>
      <c r="K851" s="7" t="n">
        <v>18329</v>
      </c>
      <c r="L851" s="69" t="n">
        <v>30017</v>
      </c>
      <c r="M851" s="69" t="n">
        <v>-15819.51</v>
      </c>
      <c r="N851" s="69" t="n">
        <v>-3244</v>
      </c>
      <c r="O851" s="70"/>
      <c r="P851" s="7" t="n">
        <v>7090</v>
      </c>
      <c r="Q851" s="69" t="n">
        <v>2257</v>
      </c>
      <c r="R851" s="70" t="n">
        <v>-3686.885</v>
      </c>
      <c r="S851" s="69" t="n">
        <v>0</v>
      </c>
      <c r="T851" s="69"/>
      <c r="U851" s="69" t="n">
        <v>-14.1502875</v>
      </c>
      <c r="V851" s="7" t="n">
        <v>15930</v>
      </c>
      <c r="W851" s="69" t="n">
        <v>20000</v>
      </c>
      <c r="X851" s="69" t="n">
        <v>-575</v>
      </c>
      <c r="Y851" s="69" t="n">
        <v>0</v>
      </c>
      <c r="Z851" s="70" t="n">
        <v>-354</v>
      </c>
      <c r="AA851" s="69" t="n">
        <v>0</v>
      </c>
      <c r="AB851" s="71" t="n">
        <f aca="false">SUM(K851:Z851)</f>
        <v>69929.4547125</v>
      </c>
      <c r="AC851" s="69" t="n">
        <v>69807</v>
      </c>
      <c r="AD851" s="69" t="n">
        <v>0</v>
      </c>
      <c r="AE851" s="69" t="n">
        <v>96</v>
      </c>
      <c r="AF851" s="69" t="n">
        <v>0</v>
      </c>
      <c r="AG851" s="69" t="n">
        <v>1</v>
      </c>
      <c r="AH851" s="71" t="n">
        <f aca="false">SUM(AC851:AG851)</f>
        <v>69904</v>
      </c>
      <c r="AI851" s="72" t="n">
        <f aca="false">+AB851-L851-Q851</f>
        <v>37655.4547125</v>
      </c>
      <c r="AJ851" s="73" t="n">
        <f aca="false">L851+Q851</f>
        <v>32274</v>
      </c>
      <c r="AK851" s="74" t="n">
        <v>3820.6</v>
      </c>
      <c r="AL851" s="74" t="n">
        <v>28397.2343066667</v>
      </c>
      <c r="AM851" s="75" t="n">
        <v>1399</v>
      </c>
      <c r="AN851" s="73" t="n">
        <f aca="false">+AJ851-AM851</f>
        <v>30875</v>
      </c>
      <c r="AO851" s="32" t="n">
        <f aca="false">AC851-AJ851</f>
        <v>37533</v>
      </c>
      <c r="AP851" s="6" t="n">
        <v>36274</v>
      </c>
      <c r="AQ851" s="74" t="n">
        <f aca="false">+AC851-AK851-AL851</f>
        <v>37589.1656933333</v>
      </c>
      <c r="AR851" s="74" t="n">
        <f aca="false">+AK851+AL851-AN851</f>
        <v>1342.83430666666</v>
      </c>
      <c r="AS851" s="74" t="n">
        <f aca="false">+AN851</f>
        <v>30875</v>
      </c>
      <c r="AT851" s="57" t="n">
        <f aca="false">+AQ851+IF(AR851&lt;0,-AR851,0)</f>
        <v>37589.1656933333</v>
      </c>
      <c r="AX851" s="32" t="n">
        <f aca="false">+M851</f>
        <v>-15819.51</v>
      </c>
      <c r="AY851" s="32" t="n">
        <f aca="false">+N851</f>
        <v>-3244</v>
      </c>
      <c r="AZ851" s="32" t="n">
        <f aca="false">+R851</f>
        <v>-3686.885</v>
      </c>
      <c r="BA851" s="32" t="n">
        <f aca="false">+'load Info'!S851</f>
        <v>0</v>
      </c>
      <c r="BB851" s="32" t="n">
        <f aca="false">+X851</f>
        <v>-575</v>
      </c>
      <c r="BE851" s="57" t="n">
        <f aca="false">IF(AX851&lt;0,AX851,0)</f>
        <v>-15819.51</v>
      </c>
      <c r="BF851" s="57" t="n">
        <f aca="false">IF(AY851&lt;0,AY851,0)</f>
        <v>-3244</v>
      </c>
      <c r="BG851" s="57" t="n">
        <f aca="false">IF(AZ851&lt;0,AZ851,0)</f>
        <v>-3686.885</v>
      </c>
      <c r="BH851" s="57" t="n">
        <f aca="false">IF(BA851&lt;0,BA851,0)</f>
        <v>0</v>
      </c>
      <c r="BI851" s="57" t="n">
        <f aca="false">IF(BB851&lt;0,BB851,0)</f>
        <v>-575</v>
      </c>
      <c r="BJ851" s="32" t="n">
        <f aca="false">SUM(BE851:BI851)</f>
        <v>-23325.395</v>
      </c>
    </row>
    <row r="852" customFormat="false" ht="15" hidden="false" customHeight="false" outlineLevel="0" collapsed="false">
      <c r="B852" s="65" t="n">
        <f aca="false">+MONTH(D852)</f>
        <v>4</v>
      </c>
      <c r="C852" s="65"/>
      <c r="D852" s="6" t="n">
        <v>36275</v>
      </c>
      <c r="E852" s="66" t="n">
        <v>15</v>
      </c>
      <c r="F852" s="66" t="n">
        <v>11</v>
      </c>
      <c r="G852" s="66" t="n">
        <v>40</v>
      </c>
      <c r="H852" s="66" t="n">
        <v>60</v>
      </c>
      <c r="I852" s="67" t="n">
        <f aca="false">AVERAGE(G852:H852)</f>
        <v>50</v>
      </c>
      <c r="J852" s="68" t="s">
        <v>72</v>
      </c>
      <c r="K852" s="7" t="n">
        <v>18329</v>
      </c>
      <c r="L852" s="69" t="n">
        <v>29932</v>
      </c>
      <c r="M852" s="69" t="n">
        <v>-14057.51</v>
      </c>
      <c r="N852" s="69" t="n">
        <v>-3244</v>
      </c>
      <c r="O852" s="70"/>
      <c r="P852" s="7" t="n">
        <v>7090</v>
      </c>
      <c r="Q852" s="69" t="n">
        <v>2257</v>
      </c>
      <c r="R852" s="70" t="n">
        <v>-4743.52</v>
      </c>
      <c r="S852" s="69" t="n">
        <v>0</v>
      </c>
      <c r="T852" s="69"/>
      <c r="U852" s="69" t="n">
        <v>-11.5087</v>
      </c>
      <c r="V852" s="7" t="n">
        <v>15930</v>
      </c>
      <c r="W852" s="69" t="n">
        <v>20000</v>
      </c>
      <c r="X852" s="69" t="n">
        <v>-575</v>
      </c>
      <c r="Y852" s="69" t="n">
        <v>0</v>
      </c>
      <c r="Z852" s="70" t="n">
        <v>-354</v>
      </c>
      <c r="AA852" s="69" t="n">
        <v>0</v>
      </c>
      <c r="AB852" s="71" t="n">
        <f aca="false">SUM(K852:Z852)</f>
        <v>70552.4613</v>
      </c>
      <c r="AC852" s="69" t="n">
        <v>70531</v>
      </c>
      <c r="AD852" s="69" t="n">
        <v>26807</v>
      </c>
      <c r="AE852" s="69" t="n">
        <v>52</v>
      </c>
      <c r="AF852" s="69" t="n">
        <v>0</v>
      </c>
      <c r="AG852" s="69" t="n">
        <v>0</v>
      </c>
      <c r="AH852" s="71" t="n">
        <f aca="false">SUM(AC852:AG852)</f>
        <v>97390</v>
      </c>
      <c r="AI852" s="72" t="n">
        <f aca="false">+AB852-L852-Q852</f>
        <v>38363.4613</v>
      </c>
      <c r="AJ852" s="73" t="n">
        <f aca="false">L852+Q852</f>
        <v>32189</v>
      </c>
      <c r="AK852" s="74" t="n">
        <v>4864.8</v>
      </c>
      <c r="AL852" s="74" t="n">
        <v>24631.7074366667</v>
      </c>
      <c r="AM852" s="75" t="n">
        <v>1399</v>
      </c>
      <c r="AN852" s="73" t="n">
        <f aca="false">+AJ852-AM852</f>
        <v>30790</v>
      </c>
      <c r="AO852" s="32" t="n">
        <f aca="false">AC852-AJ852</f>
        <v>38342</v>
      </c>
      <c r="AP852" s="6" t="n">
        <v>36275</v>
      </c>
      <c r="AQ852" s="74" t="n">
        <f aca="false">+AC852-AK852-AL852</f>
        <v>41034.4925633333</v>
      </c>
      <c r="AR852" s="74" t="n">
        <f aca="false">+AK852+AL852-AN852</f>
        <v>-1293.49256333333</v>
      </c>
      <c r="AS852" s="74" t="n">
        <f aca="false">+AN852</f>
        <v>30790</v>
      </c>
      <c r="AT852" s="57" t="n">
        <f aca="false">+AQ852+IF(AR852&lt;0,-AR852,0)</f>
        <v>42327.9851266667</v>
      </c>
      <c r="AX852" s="32" t="n">
        <f aca="false">+M852</f>
        <v>-14057.51</v>
      </c>
      <c r="AY852" s="32" t="n">
        <f aca="false">+N852</f>
        <v>-3244</v>
      </c>
      <c r="AZ852" s="32" t="n">
        <f aca="false">+R852</f>
        <v>-4743.52</v>
      </c>
      <c r="BA852" s="32" t="n">
        <f aca="false">+'load Info'!S852</f>
        <v>0</v>
      </c>
      <c r="BB852" s="32" t="n">
        <f aca="false">+X852</f>
        <v>-575</v>
      </c>
      <c r="BE852" s="57" t="n">
        <f aca="false">IF(AX852&lt;0,AX852,0)</f>
        <v>-14057.51</v>
      </c>
      <c r="BF852" s="57" t="n">
        <f aca="false">IF(AY852&lt;0,AY852,0)</f>
        <v>-3244</v>
      </c>
      <c r="BG852" s="57" t="n">
        <f aca="false">IF(AZ852&lt;0,AZ852,0)</f>
        <v>-4743.52</v>
      </c>
      <c r="BH852" s="57" t="n">
        <f aca="false">IF(BA852&lt;0,BA852,0)</f>
        <v>0</v>
      </c>
      <c r="BI852" s="57" t="n">
        <f aca="false">IF(BB852&lt;0,BB852,0)</f>
        <v>-575</v>
      </c>
      <c r="BJ852" s="32" t="n">
        <f aca="false">SUM(BE852:BI852)</f>
        <v>-22620.03</v>
      </c>
    </row>
    <row r="853" customFormat="false" ht="15" hidden="false" customHeight="false" outlineLevel="0" collapsed="false">
      <c r="B853" s="65" t="n">
        <f aca="false">+MONTH(D853)</f>
        <v>4</v>
      </c>
      <c r="C853" s="65"/>
      <c r="D853" s="6" t="n">
        <v>36276</v>
      </c>
      <c r="E853" s="66" t="n">
        <v>2</v>
      </c>
      <c r="F853" s="66" t="n">
        <v>3</v>
      </c>
      <c r="G853" s="66" t="n">
        <v>48</v>
      </c>
      <c r="H853" s="66" t="n">
        <v>77</v>
      </c>
      <c r="I853" s="67" t="n">
        <f aca="false">AVERAGE(G853:H853)</f>
        <v>62.5</v>
      </c>
      <c r="J853" s="68" t="s">
        <v>72</v>
      </c>
      <c r="K853" s="7" t="n">
        <v>18329</v>
      </c>
      <c r="L853" s="69" t="n">
        <v>29932</v>
      </c>
      <c r="M853" s="69" t="n">
        <v>-29764.51</v>
      </c>
      <c r="N853" s="69" t="n">
        <v>-3244</v>
      </c>
      <c r="O853" s="70"/>
      <c r="P853" s="7" t="n">
        <v>7090</v>
      </c>
      <c r="Q853" s="69" t="n">
        <v>2257</v>
      </c>
      <c r="R853" s="70" t="n">
        <v>-4894.8975</v>
      </c>
      <c r="S853" s="69" t="n">
        <v>0</v>
      </c>
      <c r="T853" s="69"/>
      <c r="U853" s="69" t="n">
        <v>-11.13025625</v>
      </c>
      <c r="V853" s="7" t="n">
        <v>15930</v>
      </c>
      <c r="W853" s="69" t="n">
        <v>20000</v>
      </c>
      <c r="X853" s="69" t="n">
        <v>-575</v>
      </c>
      <c r="Y853" s="69" t="n">
        <v>0</v>
      </c>
      <c r="Z853" s="70" t="n">
        <v>-354</v>
      </c>
      <c r="AA853" s="69" t="n">
        <v>0</v>
      </c>
      <c r="AB853" s="71" t="n">
        <f aca="false">SUM(K853:Z853)</f>
        <v>54694.46224375</v>
      </c>
      <c r="AC853" s="69" t="n">
        <v>52624</v>
      </c>
      <c r="AD853" s="69" t="n">
        <v>60965</v>
      </c>
      <c r="AE853" s="69" t="n">
        <v>92</v>
      </c>
      <c r="AF853" s="69" t="n">
        <v>0</v>
      </c>
      <c r="AG853" s="69" t="n">
        <v>0</v>
      </c>
      <c r="AH853" s="71" t="n">
        <f aca="false">SUM(AC853:AG853)</f>
        <v>113681</v>
      </c>
      <c r="AI853" s="72" t="n">
        <f aca="false">+AB853-L853-Q853</f>
        <v>22505.46224375</v>
      </c>
      <c r="AJ853" s="73" t="n">
        <f aca="false">L853+Q853</f>
        <v>32189</v>
      </c>
      <c r="AK853" s="74" t="n">
        <v>4842.4</v>
      </c>
      <c r="AL853" s="74" t="n">
        <v>26302.5197966667</v>
      </c>
      <c r="AM853" s="75" t="n">
        <v>1399</v>
      </c>
      <c r="AN853" s="73" t="n">
        <f aca="false">+AJ853-AM853</f>
        <v>30790</v>
      </c>
      <c r="AO853" s="32" t="n">
        <f aca="false">AC853-AJ853</f>
        <v>20435</v>
      </c>
      <c r="AP853" s="6" t="n">
        <v>36276</v>
      </c>
      <c r="AQ853" s="74" t="n">
        <f aca="false">+AC853-AK853-AL853</f>
        <v>21479.0802033333</v>
      </c>
      <c r="AR853" s="74" t="n">
        <f aca="false">+AK853+AL853-AN853</f>
        <v>354.919796666669</v>
      </c>
      <c r="AS853" s="74" t="n">
        <f aca="false">+AN853</f>
        <v>30790</v>
      </c>
      <c r="AT853" s="57" t="n">
        <f aca="false">+AQ853+IF(AR853&lt;0,-AR853,0)</f>
        <v>21479.0802033333</v>
      </c>
      <c r="AX853" s="32" t="n">
        <f aca="false">+M853</f>
        <v>-29764.51</v>
      </c>
      <c r="AY853" s="32" t="n">
        <f aca="false">+N853</f>
        <v>-3244</v>
      </c>
      <c r="AZ853" s="32" t="n">
        <f aca="false">+R853</f>
        <v>-4894.8975</v>
      </c>
      <c r="BA853" s="32" t="n">
        <f aca="false">+'load Info'!S853</f>
        <v>0</v>
      </c>
      <c r="BB853" s="32" t="n">
        <f aca="false">+X853</f>
        <v>-575</v>
      </c>
      <c r="BE853" s="57" t="n">
        <f aca="false">IF(AX853&lt;0,AX853,0)</f>
        <v>-29764.51</v>
      </c>
      <c r="BF853" s="57" t="n">
        <f aca="false">IF(AY853&lt;0,AY853,0)</f>
        <v>-3244</v>
      </c>
      <c r="BG853" s="57" t="n">
        <f aca="false">IF(AZ853&lt;0,AZ853,0)</f>
        <v>-4894.8975</v>
      </c>
      <c r="BH853" s="57" t="n">
        <f aca="false">IF(BA853&lt;0,BA853,0)</f>
        <v>0</v>
      </c>
      <c r="BI853" s="57" t="n">
        <f aca="false">IF(BB853&lt;0,BB853,0)</f>
        <v>-575</v>
      </c>
      <c r="BJ853" s="32" t="n">
        <f aca="false">SUM(BE853:BI853)</f>
        <v>-38478.4075</v>
      </c>
    </row>
    <row r="854" customFormat="false" ht="15" hidden="false" customHeight="false" outlineLevel="0" collapsed="false">
      <c r="B854" s="65" t="n">
        <f aca="false">+MONTH(D854)</f>
        <v>4</v>
      </c>
      <c r="C854" s="65"/>
      <c r="D854" s="6" t="n">
        <v>36277</v>
      </c>
      <c r="E854" s="66" t="n">
        <v>7</v>
      </c>
      <c r="F854" s="66" t="n">
        <v>10</v>
      </c>
      <c r="G854" s="66" t="n">
        <v>51</v>
      </c>
      <c r="H854" s="66" t="n">
        <v>64</v>
      </c>
      <c r="I854" s="67" t="n">
        <f aca="false">AVERAGE(G854:H854)</f>
        <v>57.5</v>
      </c>
      <c r="J854" s="68" t="s">
        <v>72</v>
      </c>
      <c r="K854" s="7" t="n">
        <v>18329</v>
      </c>
      <c r="L854" s="69" t="n">
        <v>35222</v>
      </c>
      <c r="M854" s="69" t="n">
        <v>-21358.66</v>
      </c>
      <c r="N854" s="69" t="n">
        <v>-3244</v>
      </c>
      <c r="O854" s="70"/>
      <c r="P854" s="7" t="n">
        <v>7090</v>
      </c>
      <c r="Q854" s="69" t="n">
        <v>2257</v>
      </c>
      <c r="R854" s="70" t="n">
        <v>-4624.2225</v>
      </c>
      <c r="S854" s="69" t="n">
        <v>0</v>
      </c>
      <c r="T854" s="69"/>
      <c r="U854" s="69" t="n">
        <v>-11.80694375</v>
      </c>
      <c r="V854" s="7" t="n">
        <v>15930</v>
      </c>
      <c r="W854" s="69" t="n">
        <v>20000</v>
      </c>
      <c r="X854" s="69" t="n">
        <v>-575</v>
      </c>
      <c r="Y854" s="69" t="n">
        <v>0</v>
      </c>
      <c r="Z854" s="70" t="n">
        <v>-354</v>
      </c>
      <c r="AA854" s="69" t="n">
        <v>0</v>
      </c>
      <c r="AB854" s="71" t="n">
        <f aca="false">SUM(K854:Z854)</f>
        <v>68660.31055625</v>
      </c>
      <c r="AC854" s="69" t="n">
        <v>67174</v>
      </c>
      <c r="AD854" s="69" t="n">
        <v>76705</v>
      </c>
      <c r="AE854" s="69" t="n">
        <v>329</v>
      </c>
      <c r="AF854" s="69" t="n">
        <v>0</v>
      </c>
      <c r="AG854" s="69" t="n">
        <v>0</v>
      </c>
      <c r="AH854" s="71" t="n">
        <f aca="false">SUM(AC854:AG854)</f>
        <v>144208</v>
      </c>
      <c r="AI854" s="72" t="n">
        <f aca="false">+AB854-L854-Q854</f>
        <v>31181.31055625</v>
      </c>
      <c r="AJ854" s="73" t="n">
        <f aca="false">L854+Q854</f>
        <v>37479</v>
      </c>
      <c r="AK854" s="74" t="n">
        <v>5926.1</v>
      </c>
      <c r="AL854" s="74" t="n">
        <v>25169.5592966667</v>
      </c>
      <c r="AM854" s="75" t="n">
        <v>1399</v>
      </c>
      <c r="AN854" s="73" t="n">
        <f aca="false">+AJ854-AM854</f>
        <v>36080</v>
      </c>
      <c r="AO854" s="32" t="n">
        <f aca="false">AC854-AJ854</f>
        <v>29695</v>
      </c>
      <c r="AP854" s="6" t="n">
        <v>36277</v>
      </c>
      <c r="AQ854" s="74" t="n">
        <f aca="false">+AC854-AK854-AL854</f>
        <v>36078.3407033333</v>
      </c>
      <c r="AR854" s="74" t="n">
        <f aca="false">+AK854+AL854-AN854</f>
        <v>-4984.34070333334</v>
      </c>
      <c r="AS854" s="74" t="n">
        <f aca="false">+AN854</f>
        <v>36080</v>
      </c>
      <c r="AT854" s="57" t="n">
        <f aca="false">+AQ854+IF(AR854&lt;0,-AR854,0)</f>
        <v>41062.6814066667</v>
      </c>
      <c r="AX854" s="32" t="n">
        <f aca="false">+M854</f>
        <v>-21358.66</v>
      </c>
      <c r="AY854" s="32" t="n">
        <f aca="false">+N854</f>
        <v>-3244</v>
      </c>
      <c r="AZ854" s="32" t="n">
        <f aca="false">+R854</f>
        <v>-4624.2225</v>
      </c>
      <c r="BA854" s="32" t="n">
        <f aca="false">+'load Info'!S854</f>
        <v>0</v>
      </c>
      <c r="BB854" s="32" t="n">
        <f aca="false">+X854</f>
        <v>-575</v>
      </c>
      <c r="BE854" s="57" t="n">
        <f aca="false">IF(AX854&lt;0,AX854,0)</f>
        <v>-21358.66</v>
      </c>
      <c r="BF854" s="57" t="n">
        <f aca="false">IF(AY854&lt;0,AY854,0)</f>
        <v>-3244</v>
      </c>
      <c r="BG854" s="57" t="n">
        <f aca="false">IF(AZ854&lt;0,AZ854,0)</f>
        <v>-4624.2225</v>
      </c>
      <c r="BH854" s="57" t="n">
        <f aca="false">IF(BA854&lt;0,BA854,0)</f>
        <v>0</v>
      </c>
      <c r="BI854" s="57" t="n">
        <f aca="false">IF(BB854&lt;0,BB854,0)</f>
        <v>-575</v>
      </c>
      <c r="BJ854" s="32" t="n">
        <f aca="false">SUM(BE854:BI854)</f>
        <v>-29801.8825</v>
      </c>
    </row>
    <row r="855" customFormat="false" ht="15" hidden="false" customHeight="false" outlineLevel="0" collapsed="false">
      <c r="B855" s="65" t="n">
        <f aca="false">+MONTH(D855)</f>
        <v>4</v>
      </c>
      <c r="C855" s="65"/>
      <c r="D855" s="6" t="n">
        <v>36278</v>
      </c>
      <c r="E855" s="66" t="n">
        <v>11</v>
      </c>
      <c r="F855" s="66" t="n">
        <v>12</v>
      </c>
      <c r="G855" s="66" t="n">
        <v>51</v>
      </c>
      <c r="H855" s="66" t="n">
        <v>56</v>
      </c>
      <c r="I855" s="67" t="n">
        <f aca="false">AVERAGE(G855:H855)</f>
        <v>53.5</v>
      </c>
      <c r="J855" s="68" t="s">
        <v>72</v>
      </c>
      <c r="K855" s="7" t="n">
        <v>18329</v>
      </c>
      <c r="L855" s="69" t="n">
        <v>33905</v>
      </c>
      <c r="M855" s="69" t="n">
        <v>8151.34</v>
      </c>
      <c r="N855" s="69" t="n">
        <v>-3244</v>
      </c>
      <c r="O855" s="70"/>
      <c r="P855" s="7" t="n">
        <v>7090</v>
      </c>
      <c r="Q855" s="69" t="n">
        <v>2257</v>
      </c>
      <c r="R855" s="70" t="n">
        <v>1116.0925</v>
      </c>
      <c r="S855" s="69" t="n">
        <v>0</v>
      </c>
      <c r="T855" s="69"/>
      <c r="U855" s="69" t="n">
        <v>-26.15773125</v>
      </c>
      <c r="V855" s="7" t="n">
        <v>15930</v>
      </c>
      <c r="W855" s="69" t="n">
        <v>20000</v>
      </c>
      <c r="X855" s="69" t="n">
        <v>-575</v>
      </c>
      <c r="Y855" s="69" t="n">
        <v>0</v>
      </c>
      <c r="Z855" s="70" t="n">
        <v>-354</v>
      </c>
      <c r="AA855" s="69" t="n">
        <v>0</v>
      </c>
      <c r="AB855" s="71" t="n">
        <f aca="false">SUM(K855:Z855)</f>
        <v>102579.27476875</v>
      </c>
      <c r="AC855" s="69" t="n">
        <v>106406</v>
      </c>
      <c r="AD855" s="69" t="n">
        <v>74885</v>
      </c>
      <c r="AE855" s="69" t="n">
        <v>8764</v>
      </c>
      <c r="AF855" s="69" t="n">
        <v>0</v>
      </c>
      <c r="AG855" s="69" t="n">
        <v>0</v>
      </c>
      <c r="AH855" s="71" t="n">
        <f aca="false">SUM(AC855:AG855)</f>
        <v>190055</v>
      </c>
      <c r="AI855" s="72" t="n">
        <f aca="false">+AB855-L855-Q855</f>
        <v>66417.27476875</v>
      </c>
      <c r="AJ855" s="73" t="n">
        <f aca="false">L855+Q855</f>
        <v>36162</v>
      </c>
      <c r="AK855" s="74" t="n">
        <v>6396.8</v>
      </c>
      <c r="AL855" s="74" t="n">
        <v>26142.7779066667</v>
      </c>
      <c r="AM855" s="75" t="n">
        <v>1399</v>
      </c>
      <c r="AN855" s="73" t="n">
        <f aca="false">+AJ855-AM855</f>
        <v>34763</v>
      </c>
      <c r="AO855" s="32" t="n">
        <f aca="false">AC855-AJ855</f>
        <v>70244</v>
      </c>
      <c r="AP855" s="6" t="n">
        <v>36278</v>
      </c>
      <c r="AQ855" s="74" t="n">
        <f aca="false">+AC855-AK855-AL855</f>
        <v>73866.4220933333</v>
      </c>
      <c r="AR855" s="74" t="n">
        <f aca="false">+AK855+AL855-AN855</f>
        <v>-2223.42209333333</v>
      </c>
      <c r="AS855" s="74" t="n">
        <f aca="false">+AN855</f>
        <v>34763</v>
      </c>
      <c r="AT855" s="57" t="n">
        <f aca="false">+AQ855+IF(AR855&lt;0,-AR855,0)</f>
        <v>76089.8441866667</v>
      </c>
      <c r="AX855" s="32" t="n">
        <f aca="false">+M855</f>
        <v>8151.34</v>
      </c>
      <c r="AY855" s="32" t="n">
        <f aca="false">+N855</f>
        <v>-3244</v>
      </c>
      <c r="AZ855" s="32" t="n">
        <f aca="false">+R855</f>
        <v>1116.0925</v>
      </c>
      <c r="BA855" s="32" t="n">
        <f aca="false">+'load Info'!S855</f>
        <v>0</v>
      </c>
      <c r="BB855" s="32" t="n">
        <f aca="false">+X855</f>
        <v>-575</v>
      </c>
      <c r="BE855" s="57" t="n">
        <f aca="false">IF(AX855&lt;0,AX855,0)</f>
        <v>0</v>
      </c>
      <c r="BF855" s="57" t="n">
        <f aca="false">IF(AY855&lt;0,AY855,0)</f>
        <v>-3244</v>
      </c>
      <c r="BG855" s="57" t="n">
        <f aca="false">IF(AZ855&lt;0,AZ855,0)</f>
        <v>0</v>
      </c>
      <c r="BH855" s="57" t="n">
        <f aca="false">IF(BA855&lt;0,BA855,0)</f>
        <v>0</v>
      </c>
      <c r="BI855" s="57" t="n">
        <f aca="false">IF(BB855&lt;0,BB855,0)</f>
        <v>-575</v>
      </c>
      <c r="BJ855" s="32" t="n">
        <f aca="false">SUM(BE855:BI855)</f>
        <v>-3819</v>
      </c>
    </row>
    <row r="856" customFormat="false" ht="15" hidden="false" customHeight="false" outlineLevel="0" collapsed="false">
      <c r="B856" s="65" t="n">
        <f aca="false">+MONTH(D856)</f>
        <v>4</v>
      </c>
      <c r="C856" s="65"/>
      <c r="D856" s="6" t="n">
        <v>36279</v>
      </c>
      <c r="E856" s="66" t="n">
        <v>14</v>
      </c>
      <c r="F856" s="66" t="n">
        <v>13</v>
      </c>
      <c r="G856" s="66" t="n">
        <v>48</v>
      </c>
      <c r="H856" s="66" t="n">
        <v>54</v>
      </c>
      <c r="I856" s="67" t="n">
        <f aca="false">AVERAGE(G856:H856)</f>
        <v>51</v>
      </c>
      <c r="J856" s="68" t="s">
        <v>72</v>
      </c>
      <c r="K856" s="7" t="n">
        <v>35421</v>
      </c>
      <c r="L856" s="69" t="n">
        <v>30004</v>
      </c>
      <c r="M856" s="69" t="n">
        <v>7636.55</v>
      </c>
      <c r="N856" s="69" t="n">
        <v>-3244</v>
      </c>
      <c r="O856" s="70"/>
      <c r="P856" s="7" t="n">
        <v>11767</v>
      </c>
      <c r="Q856" s="69" t="n">
        <v>2257</v>
      </c>
      <c r="R856" s="70" t="n">
        <v>8028.995</v>
      </c>
      <c r="S856" s="69" t="n">
        <v>0</v>
      </c>
      <c r="T856" s="69"/>
      <c r="U856" s="69" t="n">
        <v>-55.1324875</v>
      </c>
      <c r="V856" s="7" t="n">
        <v>15930</v>
      </c>
      <c r="W856" s="69" t="n">
        <v>20000</v>
      </c>
      <c r="X856" s="69" t="n">
        <v>-575</v>
      </c>
      <c r="Y856" s="69" t="n">
        <v>0</v>
      </c>
      <c r="Z856" s="70" t="n">
        <v>-354</v>
      </c>
      <c r="AA856" s="69" t="n">
        <v>0</v>
      </c>
      <c r="AB856" s="71" t="n">
        <f aca="false">SUM(K856:Z856)</f>
        <v>126816.4125125</v>
      </c>
      <c r="AC856" s="69" t="n">
        <v>125550</v>
      </c>
      <c r="AD856" s="69" t="n">
        <v>12804</v>
      </c>
      <c r="AE856" s="69" t="n">
        <v>6368</v>
      </c>
      <c r="AF856" s="69" t="n">
        <v>0</v>
      </c>
      <c r="AG856" s="69" t="n">
        <v>0</v>
      </c>
      <c r="AH856" s="71" t="n">
        <f aca="false">SUM(AC856:AG856)</f>
        <v>144722</v>
      </c>
      <c r="AI856" s="72" t="n">
        <f aca="false">+AB856-L856-Q856</f>
        <v>94555.4125125</v>
      </c>
      <c r="AJ856" s="73" t="n">
        <f aca="false">L856+Q856</f>
        <v>32261</v>
      </c>
      <c r="AK856" s="74" t="n">
        <v>6751.1</v>
      </c>
      <c r="AL856" s="74" t="n">
        <v>24956.6970666667</v>
      </c>
      <c r="AM856" s="75" t="n">
        <v>1399</v>
      </c>
      <c r="AN856" s="73" t="n">
        <f aca="false">+AJ856-AM856</f>
        <v>30862</v>
      </c>
      <c r="AO856" s="32" t="n">
        <f aca="false">AC856-AJ856</f>
        <v>93289</v>
      </c>
      <c r="AP856" s="6" t="n">
        <v>36279</v>
      </c>
      <c r="AQ856" s="74" t="n">
        <f aca="false">+AC856-AK856-AL856</f>
        <v>93842.2029333333</v>
      </c>
      <c r="AR856" s="74" t="n">
        <f aca="false">+AK856+AL856-AN856</f>
        <v>845.797066666666</v>
      </c>
      <c r="AS856" s="74" t="n">
        <f aca="false">+AN856</f>
        <v>30862</v>
      </c>
      <c r="AT856" s="57" t="n">
        <f aca="false">+AQ856+IF(AR856&lt;0,-AR856,0)</f>
        <v>93842.2029333333</v>
      </c>
      <c r="AX856" s="32" t="n">
        <f aca="false">+M856</f>
        <v>7636.55</v>
      </c>
      <c r="AY856" s="32" t="n">
        <f aca="false">+N856</f>
        <v>-3244</v>
      </c>
      <c r="AZ856" s="32" t="n">
        <f aca="false">+R856</f>
        <v>8028.995</v>
      </c>
      <c r="BA856" s="32" t="n">
        <f aca="false">+'load Info'!S856</f>
        <v>0</v>
      </c>
      <c r="BB856" s="32" t="n">
        <f aca="false">+X856</f>
        <v>-575</v>
      </c>
      <c r="BE856" s="57" t="n">
        <f aca="false">IF(AX856&lt;0,AX856,0)</f>
        <v>0</v>
      </c>
      <c r="BF856" s="57" t="n">
        <f aca="false">IF(AY856&lt;0,AY856,0)</f>
        <v>-3244</v>
      </c>
      <c r="BG856" s="57" t="n">
        <f aca="false">IF(AZ856&lt;0,AZ856,0)</f>
        <v>0</v>
      </c>
      <c r="BH856" s="57" t="n">
        <f aca="false">IF(BA856&lt;0,BA856,0)</f>
        <v>0</v>
      </c>
      <c r="BI856" s="57" t="n">
        <f aca="false">IF(BB856&lt;0,BB856,0)</f>
        <v>-575</v>
      </c>
      <c r="BJ856" s="32" t="n">
        <f aca="false">SUM(BE856:BI856)</f>
        <v>-3819</v>
      </c>
    </row>
    <row r="857" customFormat="false" ht="15" hidden="false" customHeight="false" outlineLevel="0" collapsed="false">
      <c r="B857" s="65" t="n">
        <f aca="false">+MONTH(D857)</f>
        <v>4</v>
      </c>
      <c r="C857" s="65"/>
      <c r="D857" s="6" t="n">
        <v>36280</v>
      </c>
      <c r="E857" s="66" t="n">
        <v>12</v>
      </c>
      <c r="F857" s="66" t="n">
        <v>14</v>
      </c>
      <c r="G857" s="66" t="n">
        <v>49</v>
      </c>
      <c r="H857" s="66" t="n">
        <v>56</v>
      </c>
      <c r="I857" s="67" t="n">
        <f aca="false">AVERAGE(G857:H857)</f>
        <v>52.5</v>
      </c>
      <c r="J857" s="68" t="s">
        <v>72</v>
      </c>
      <c r="K857" s="7" t="n">
        <v>35421</v>
      </c>
      <c r="L857" s="69" t="n">
        <v>33862</v>
      </c>
      <c r="M857" s="69" t="n">
        <v>2462.55</v>
      </c>
      <c r="N857" s="69" t="n">
        <v>-3244</v>
      </c>
      <c r="O857" s="70"/>
      <c r="P857" s="7" t="n">
        <v>11767</v>
      </c>
      <c r="Q857" s="69" t="n">
        <v>2257</v>
      </c>
      <c r="R857" s="70" t="n">
        <v>2471.135</v>
      </c>
      <c r="S857" s="69" t="n">
        <v>0</v>
      </c>
      <c r="T857" s="69"/>
      <c r="U857" s="69" t="n">
        <v>-41.2378375</v>
      </c>
      <c r="V857" s="7" t="n">
        <v>15930</v>
      </c>
      <c r="W857" s="69" t="n">
        <v>20000</v>
      </c>
      <c r="X857" s="69" t="n">
        <v>-575</v>
      </c>
      <c r="Y857" s="69" t="n">
        <v>0</v>
      </c>
      <c r="Z857" s="70" t="n">
        <v>-354</v>
      </c>
      <c r="AA857" s="69" t="n">
        <v>0</v>
      </c>
      <c r="AB857" s="71" t="n">
        <f aca="false">SUM(K857:Z857)</f>
        <v>119956.4471625</v>
      </c>
      <c r="AC857" s="69" t="n">
        <v>118632</v>
      </c>
      <c r="AD857" s="69" t="n">
        <v>0</v>
      </c>
      <c r="AE857" s="69" t="n">
        <v>6024</v>
      </c>
      <c r="AF857" s="69" t="n">
        <v>0</v>
      </c>
      <c r="AG857" s="69" t="n">
        <v>0</v>
      </c>
      <c r="AH857" s="71" t="n">
        <f aca="false">SUM(AC857:AG857)</f>
        <v>124656</v>
      </c>
      <c r="AI857" s="72" t="n">
        <f aca="false">+AB857-L857-Q857</f>
        <v>83837.4471625</v>
      </c>
      <c r="AJ857" s="73" t="n">
        <f aca="false">L857+Q857</f>
        <v>36119</v>
      </c>
      <c r="AK857" s="74" t="n">
        <v>6326.4</v>
      </c>
      <c r="AL857" s="74" t="n">
        <v>23620.75554</v>
      </c>
      <c r="AM857" s="75" t="n">
        <v>1399</v>
      </c>
      <c r="AN857" s="73" t="n">
        <f aca="false">+AJ857-AM857</f>
        <v>34720</v>
      </c>
      <c r="AO857" s="32" t="n">
        <f aca="false">AC857-AJ857</f>
        <v>82513</v>
      </c>
      <c r="AP857" s="6" t="n">
        <v>36280</v>
      </c>
      <c r="AQ857" s="74" t="n">
        <f aca="false">+AC857-AK857-AL857</f>
        <v>88684.84446</v>
      </c>
      <c r="AR857" s="74" t="n">
        <f aca="false">+AK857+AL857-AN857</f>
        <v>-4772.84446</v>
      </c>
      <c r="AS857" s="74" t="n">
        <f aca="false">+AN857</f>
        <v>34720</v>
      </c>
      <c r="AT857" s="57" t="n">
        <f aca="false">+AQ857+IF(AR857&lt;0,-AR857,0)</f>
        <v>93457.68892</v>
      </c>
      <c r="AX857" s="32" t="n">
        <f aca="false">+M857</f>
        <v>2462.55</v>
      </c>
      <c r="AY857" s="32" t="n">
        <f aca="false">+N857</f>
        <v>-3244</v>
      </c>
      <c r="AZ857" s="32" t="n">
        <f aca="false">+R857</f>
        <v>2471.135</v>
      </c>
      <c r="BA857" s="32" t="n">
        <f aca="false">+'load Info'!S857</f>
        <v>0</v>
      </c>
      <c r="BB857" s="32" t="n">
        <f aca="false">+X857</f>
        <v>-575</v>
      </c>
      <c r="BE857" s="57" t="n">
        <f aca="false">IF(AX857&lt;0,AX857,0)</f>
        <v>0</v>
      </c>
      <c r="BF857" s="57" t="n">
        <f aca="false">IF(AY857&lt;0,AY857,0)</f>
        <v>-3244</v>
      </c>
      <c r="BG857" s="57" t="n">
        <f aca="false">IF(AZ857&lt;0,AZ857,0)</f>
        <v>0</v>
      </c>
      <c r="BH857" s="57" t="n">
        <f aca="false">IF(BA857&lt;0,BA857,0)</f>
        <v>0</v>
      </c>
      <c r="BI857" s="57" t="n">
        <f aca="false">IF(BB857&lt;0,BB857,0)</f>
        <v>-575</v>
      </c>
      <c r="BJ857" s="32" t="n">
        <f aca="false">SUM(BE857:BI857)</f>
        <v>-3819</v>
      </c>
    </row>
    <row r="858" customFormat="false" ht="15" hidden="false" customHeight="false" outlineLevel="0" collapsed="false">
      <c r="B858" s="65" t="n">
        <f aca="false">+MONTH(D858)</f>
        <v>5</v>
      </c>
      <c r="C858" s="65"/>
      <c r="D858" s="6" t="n">
        <v>36281</v>
      </c>
      <c r="E858" s="66" t="n">
        <v>12</v>
      </c>
      <c r="F858" s="66" t="n">
        <v>12</v>
      </c>
      <c r="G858" s="66" t="n">
        <v>49</v>
      </c>
      <c r="H858" s="66" t="n">
        <v>56</v>
      </c>
      <c r="I858" s="67" t="n">
        <f aca="false">AVERAGE(G858:H858)</f>
        <v>52.5</v>
      </c>
      <c r="J858" s="68" t="s">
        <v>72</v>
      </c>
      <c r="K858" s="7" t="n">
        <v>10643</v>
      </c>
      <c r="L858" s="69" t="n">
        <v>19427</v>
      </c>
      <c r="M858" s="69" t="n">
        <v>9480.84999999999</v>
      </c>
      <c r="N858" s="69" t="n">
        <v>-3295</v>
      </c>
      <c r="O858" s="70"/>
      <c r="P858" s="7" t="n">
        <v>13214</v>
      </c>
      <c r="Q858" s="69" t="n">
        <v>2631</v>
      </c>
      <c r="R858" s="70" t="n">
        <v>24458.5075</v>
      </c>
      <c r="S858" s="69" t="n">
        <v>0</v>
      </c>
      <c r="T858" s="69"/>
      <c r="U858" s="69" t="n">
        <v>-100.75876875</v>
      </c>
      <c r="V858" s="7" t="n">
        <v>15930</v>
      </c>
      <c r="W858" s="69" t="n">
        <v>20000</v>
      </c>
      <c r="X858" s="69" t="n">
        <v>-575</v>
      </c>
      <c r="Y858" s="69" t="n">
        <v>0</v>
      </c>
      <c r="Z858" s="70" t="n">
        <v>-354</v>
      </c>
      <c r="AA858" s="69" t="n">
        <v>0</v>
      </c>
      <c r="AB858" s="71" t="n">
        <f aca="false">SUM(K858:Z858)</f>
        <v>111459.59873125</v>
      </c>
      <c r="AC858" s="69" t="n">
        <v>110349</v>
      </c>
      <c r="AD858" s="69" t="n">
        <v>0</v>
      </c>
      <c r="AE858" s="69" t="n">
        <v>74</v>
      </c>
      <c r="AF858" s="69" t="n">
        <v>0</v>
      </c>
      <c r="AG858" s="69" t="n">
        <v>0</v>
      </c>
      <c r="AH858" s="71" t="n">
        <f aca="false">SUM(AC858:AG858)</f>
        <v>110423</v>
      </c>
      <c r="AI858" s="72" t="n">
        <f aca="false">+AB858-L858-Q858</f>
        <v>89401.59873125</v>
      </c>
      <c r="AJ858" s="73" t="n">
        <f aca="false">L858+Q858</f>
        <v>22058</v>
      </c>
      <c r="AK858" s="74" t="n">
        <v>5860.9</v>
      </c>
      <c r="AL858" s="74" t="n">
        <v>26223.35532</v>
      </c>
      <c r="AM858" s="75" t="n">
        <v>1173</v>
      </c>
      <c r="AN858" s="73" t="n">
        <f aca="false">+AJ858-AM858</f>
        <v>20885</v>
      </c>
      <c r="AO858" s="32" t="n">
        <f aca="false">AC858-AJ858</f>
        <v>88291</v>
      </c>
      <c r="AP858" s="6" t="n">
        <v>36281</v>
      </c>
      <c r="AQ858" s="74" t="n">
        <f aca="false">+AC858-AK858-AL858</f>
        <v>78264.74468</v>
      </c>
      <c r="AR858" s="74" t="n">
        <f aca="false">+AK858+AL858-AN858</f>
        <v>11199.25532</v>
      </c>
      <c r="AS858" s="74" t="n">
        <f aca="false">+AN858</f>
        <v>20885</v>
      </c>
      <c r="AT858" s="57" t="n">
        <f aca="false">+AQ858+IF(AR858&lt;0,-AR858,0)</f>
        <v>78264.74468</v>
      </c>
      <c r="AX858" s="32" t="n">
        <f aca="false">+M858</f>
        <v>9480.84999999999</v>
      </c>
      <c r="AY858" s="32" t="n">
        <f aca="false">+N858</f>
        <v>-3295</v>
      </c>
      <c r="AZ858" s="32" t="n">
        <f aca="false">+R858</f>
        <v>24458.5075</v>
      </c>
      <c r="BA858" s="32" t="n">
        <f aca="false">+'load Info'!S858</f>
        <v>0</v>
      </c>
      <c r="BB858" s="32" t="n">
        <f aca="false">+X858</f>
        <v>-575</v>
      </c>
      <c r="BE858" s="57" t="n">
        <f aca="false">IF(AX858&lt;0,AX858,0)</f>
        <v>0</v>
      </c>
      <c r="BF858" s="57" t="n">
        <f aca="false">IF(AY858&lt;0,AY858,0)</f>
        <v>-3295</v>
      </c>
      <c r="BG858" s="57" t="n">
        <f aca="false">IF(AZ858&lt;0,AZ858,0)</f>
        <v>0</v>
      </c>
      <c r="BH858" s="57" t="n">
        <f aca="false">IF(BA858&lt;0,BA858,0)</f>
        <v>0</v>
      </c>
      <c r="BI858" s="57" t="n">
        <f aca="false">IF(BB858&lt;0,BB858,0)</f>
        <v>-575</v>
      </c>
      <c r="BJ858" s="32" t="n">
        <f aca="false">SUM(BE858:BI858)</f>
        <v>-3870</v>
      </c>
    </row>
    <row r="859" customFormat="false" ht="15" hidden="false" customHeight="false" outlineLevel="0" collapsed="false">
      <c r="B859" s="65" t="n">
        <f aca="false">+MONTH(D859)</f>
        <v>5</v>
      </c>
      <c r="C859" s="65"/>
      <c r="D859" s="6" t="n">
        <v>36282</v>
      </c>
      <c r="E859" s="66" t="n">
        <v>13</v>
      </c>
      <c r="F859" s="66" t="n">
        <v>11</v>
      </c>
      <c r="G859" s="66" t="n">
        <v>50</v>
      </c>
      <c r="H859" s="66" t="n">
        <v>54</v>
      </c>
      <c r="I859" s="67" t="n">
        <f aca="false">AVERAGE(G859:H859)</f>
        <v>52</v>
      </c>
      <c r="J859" s="68" t="s">
        <v>72</v>
      </c>
      <c r="K859" s="7" t="n">
        <v>10643</v>
      </c>
      <c r="L859" s="69" t="n">
        <v>19427</v>
      </c>
      <c r="M859" s="69" t="n">
        <v>22159.55</v>
      </c>
      <c r="N859" s="69" t="n">
        <v>-3295</v>
      </c>
      <c r="O859" s="70"/>
      <c r="P859" s="7" t="n">
        <v>13214</v>
      </c>
      <c r="Q859" s="69" t="n">
        <v>2631</v>
      </c>
      <c r="R859" s="70" t="n">
        <v>20491.615</v>
      </c>
      <c r="S859" s="69" t="n">
        <v>0</v>
      </c>
      <c r="T859" s="69"/>
      <c r="U859" s="69" t="n">
        <v>-90.8415375</v>
      </c>
      <c r="V859" s="7" t="n">
        <v>15930</v>
      </c>
      <c r="W859" s="69" t="n">
        <v>20000</v>
      </c>
      <c r="X859" s="69" t="n">
        <v>-575</v>
      </c>
      <c r="Y859" s="69" t="n">
        <v>0</v>
      </c>
      <c r="Z859" s="70" t="n">
        <v>-354</v>
      </c>
      <c r="AA859" s="69" t="n">
        <v>0</v>
      </c>
      <c r="AB859" s="71" t="n">
        <f aca="false">SUM(K859:Z859)</f>
        <v>120181.3234625</v>
      </c>
      <c r="AC859" s="69" t="n">
        <v>117707</v>
      </c>
      <c r="AD859" s="69" t="n">
        <v>30431</v>
      </c>
      <c r="AE859" s="69" t="n">
        <v>176</v>
      </c>
      <c r="AF859" s="69" t="n">
        <v>0</v>
      </c>
      <c r="AG859" s="69" t="n">
        <v>0</v>
      </c>
      <c r="AH859" s="71" t="n">
        <f aca="false">SUM(AC859:AG859)</f>
        <v>148314</v>
      </c>
      <c r="AI859" s="72" t="n">
        <f aca="false">+AB859-L859-Q859</f>
        <v>98123.3234625</v>
      </c>
      <c r="AJ859" s="73" t="n">
        <f aca="false">L859+Q859</f>
        <v>22058</v>
      </c>
      <c r="AK859" s="74" t="n">
        <v>6212.3</v>
      </c>
      <c r="AL859" s="74" t="n">
        <v>27983.02449</v>
      </c>
      <c r="AM859" s="75" t="n">
        <v>1173</v>
      </c>
      <c r="AN859" s="73" t="n">
        <f aca="false">+AJ859-AM859</f>
        <v>20885</v>
      </c>
      <c r="AO859" s="32" t="n">
        <f aca="false">AC859-AJ859</f>
        <v>95649</v>
      </c>
      <c r="AP859" s="6" t="n">
        <v>36282</v>
      </c>
      <c r="AQ859" s="74" t="n">
        <f aca="false">+AC859-AK859-AL859</f>
        <v>83511.67551</v>
      </c>
      <c r="AR859" s="74" t="n">
        <f aca="false">+AK859+AL859-AN859</f>
        <v>13310.32449</v>
      </c>
      <c r="AS859" s="74" t="n">
        <f aca="false">+AN859</f>
        <v>20885</v>
      </c>
      <c r="AT859" s="57" t="n">
        <f aca="false">+AQ859+IF(AR859&lt;0,-AR859,0)</f>
        <v>83511.67551</v>
      </c>
      <c r="AX859" s="32" t="n">
        <f aca="false">+M859</f>
        <v>22159.55</v>
      </c>
      <c r="AY859" s="32" t="n">
        <f aca="false">+N859</f>
        <v>-3295</v>
      </c>
      <c r="AZ859" s="32" t="n">
        <f aca="false">+R859</f>
        <v>20491.615</v>
      </c>
      <c r="BA859" s="32" t="n">
        <f aca="false">+'load Info'!S859</f>
        <v>0</v>
      </c>
      <c r="BB859" s="32" t="n">
        <f aca="false">+X859</f>
        <v>-575</v>
      </c>
      <c r="BE859" s="57" t="n">
        <f aca="false">IF(AX859&lt;0,AX859,0)</f>
        <v>0</v>
      </c>
      <c r="BF859" s="57" t="n">
        <f aca="false">IF(AY859&lt;0,AY859,0)</f>
        <v>-3295</v>
      </c>
      <c r="BG859" s="57" t="n">
        <f aca="false">IF(AZ859&lt;0,AZ859,0)</f>
        <v>0</v>
      </c>
      <c r="BH859" s="57" t="n">
        <f aca="false">IF(BA859&lt;0,BA859,0)</f>
        <v>0</v>
      </c>
      <c r="BI859" s="57" t="n">
        <f aca="false">IF(BB859&lt;0,BB859,0)</f>
        <v>-575</v>
      </c>
      <c r="BJ859" s="32" t="n">
        <f aca="false">SUM(BE859:BI859)</f>
        <v>-3870</v>
      </c>
    </row>
    <row r="860" customFormat="false" ht="15" hidden="false" customHeight="false" outlineLevel="0" collapsed="false">
      <c r="B860" s="65" t="n">
        <f aca="false">+MONTH(D860)</f>
        <v>5</v>
      </c>
      <c r="C860" s="65"/>
      <c r="D860" s="6" t="n">
        <v>36283</v>
      </c>
      <c r="E860" s="66" t="n">
        <v>11</v>
      </c>
      <c r="F860" s="66" t="n">
        <v>10</v>
      </c>
      <c r="G860" s="66" t="n">
        <v>52</v>
      </c>
      <c r="H860" s="66" t="n">
        <v>56</v>
      </c>
      <c r="I860" s="67" t="n">
        <f aca="false">AVERAGE(G860:H860)</f>
        <v>54</v>
      </c>
      <c r="J860" s="68" t="s">
        <v>72</v>
      </c>
      <c r="K860" s="7" t="n">
        <v>10643</v>
      </c>
      <c r="L860" s="69" t="n">
        <v>19427</v>
      </c>
      <c r="M860" s="69" t="n">
        <v>7568.2</v>
      </c>
      <c r="N860" s="69" t="n">
        <v>-3295</v>
      </c>
      <c r="O860" s="70"/>
      <c r="P860" s="7" t="n">
        <v>13214</v>
      </c>
      <c r="Q860" s="69" t="n">
        <v>2631</v>
      </c>
      <c r="R860" s="70" t="n">
        <v>20966.8</v>
      </c>
      <c r="S860" s="69" t="n">
        <v>0</v>
      </c>
      <c r="T860" s="69"/>
      <c r="U860" s="69" t="n">
        <v>-92.0295</v>
      </c>
      <c r="V860" s="7" t="n">
        <v>15930</v>
      </c>
      <c r="W860" s="69" t="n">
        <v>20000</v>
      </c>
      <c r="X860" s="69" t="n">
        <v>-575</v>
      </c>
      <c r="Y860" s="69" t="n">
        <v>0</v>
      </c>
      <c r="Z860" s="70" t="n">
        <v>-354</v>
      </c>
      <c r="AA860" s="69" t="n">
        <v>0</v>
      </c>
      <c r="AB860" s="71" t="n">
        <f aca="false">SUM(K860:Z860)</f>
        <v>106063.9705</v>
      </c>
      <c r="AC860" s="69" t="n">
        <v>102016</v>
      </c>
      <c r="AD860" s="69" t="n">
        <v>86912</v>
      </c>
      <c r="AE860" s="69" t="n">
        <v>1429</v>
      </c>
      <c r="AF860" s="69" t="n">
        <v>0</v>
      </c>
      <c r="AG860" s="69" t="n">
        <v>0</v>
      </c>
      <c r="AH860" s="71" t="n">
        <f aca="false">SUM(AC860:AG860)</f>
        <v>190357</v>
      </c>
      <c r="AI860" s="72" t="n">
        <f aca="false">+AB860-L860-Q860</f>
        <v>84005.9705</v>
      </c>
      <c r="AJ860" s="73" t="n">
        <f aca="false">L860+Q860</f>
        <v>22058</v>
      </c>
      <c r="AK860" s="74" t="n">
        <v>7234</v>
      </c>
      <c r="AL860" s="74" t="n">
        <v>26152.45589</v>
      </c>
      <c r="AM860" s="75" t="n">
        <v>1173</v>
      </c>
      <c r="AN860" s="73" t="n">
        <f aca="false">+AJ860-AM860</f>
        <v>20885</v>
      </c>
      <c r="AO860" s="32" t="n">
        <f aca="false">AC860-AJ860</f>
        <v>79958</v>
      </c>
      <c r="AP860" s="6" t="n">
        <v>36283</v>
      </c>
      <c r="AQ860" s="74" t="n">
        <f aca="false">+AC860-AK860-AL860</f>
        <v>68629.54411</v>
      </c>
      <c r="AR860" s="74" t="n">
        <f aca="false">+AK860+AL860-AN860</f>
        <v>12501.45589</v>
      </c>
      <c r="AS860" s="74" t="n">
        <f aca="false">+AN860</f>
        <v>20885</v>
      </c>
      <c r="AT860" s="57" t="n">
        <f aca="false">+AQ860+IF(AR860&lt;0,-AR860,0)</f>
        <v>68629.54411</v>
      </c>
      <c r="AX860" s="32" t="n">
        <f aca="false">+M860</f>
        <v>7568.2</v>
      </c>
      <c r="AY860" s="32" t="n">
        <f aca="false">+N860</f>
        <v>-3295</v>
      </c>
      <c r="AZ860" s="32" t="n">
        <f aca="false">+R860</f>
        <v>20966.8</v>
      </c>
      <c r="BA860" s="32" t="n">
        <f aca="false">+'load Info'!S860</f>
        <v>0</v>
      </c>
      <c r="BB860" s="32" t="n">
        <f aca="false">+X860</f>
        <v>-575</v>
      </c>
      <c r="BE860" s="57" t="n">
        <f aca="false">IF(AX860&lt;0,AX860,0)</f>
        <v>0</v>
      </c>
      <c r="BF860" s="57" t="n">
        <f aca="false">IF(AY860&lt;0,AY860,0)</f>
        <v>-3295</v>
      </c>
      <c r="BG860" s="57" t="n">
        <f aca="false">IF(AZ860&lt;0,AZ860,0)</f>
        <v>0</v>
      </c>
      <c r="BH860" s="57" t="n">
        <f aca="false">IF(BA860&lt;0,BA860,0)</f>
        <v>0</v>
      </c>
      <c r="BI860" s="57" t="n">
        <f aca="false">IF(BB860&lt;0,BB860,0)</f>
        <v>-575</v>
      </c>
      <c r="BJ860" s="32" t="n">
        <f aca="false">SUM(BE860:BI860)</f>
        <v>-3870</v>
      </c>
    </row>
    <row r="861" customFormat="false" ht="15" hidden="false" customHeight="false" outlineLevel="0" collapsed="false">
      <c r="B861" s="65" t="n">
        <f aca="false">+MONTH(D861)</f>
        <v>5</v>
      </c>
      <c r="C861" s="65"/>
      <c r="D861" s="6" t="n">
        <v>36284</v>
      </c>
      <c r="E861" s="66" t="n">
        <v>4</v>
      </c>
      <c r="F861" s="66" t="n">
        <v>4</v>
      </c>
      <c r="G861" s="66" t="n">
        <v>53</v>
      </c>
      <c r="H861" s="66" t="n">
        <v>68</v>
      </c>
      <c r="I861" s="67" t="n">
        <f aca="false">AVERAGE(G861:H861)</f>
        <v>60.5</v>
      </c>
      <c r="J861" s="68" t="s">
        <v>72</v>
      </c>
      <c r="K861" s="7" t="n">
        <v>10643</v>
      </c>
      <c r="L861" s="69" t="n">
        <v>19508</v>
      </c>
      <c r="M861" s="69" t="n">
        <v>-2636.5</v>
      </c>
      <c r="N861" s="69" t="n">
        <v>-3295</v>
      </c>
      <c r="O861" s="70"/>
      <c r="P861" s="7" t="n">
        <v>13214</v>
      </c>
      <c r="Q861" s="69" t="n">
        <v>2631</v>
      </c>
      <c r="R861" s="70" t="n">
        <v>-4593.9425</v>
      </c>
      <c r="S861" s="69" t="n">
        <v>0</v>
      </c>
      <c r="T861" s="69"/>
      <c r="U861" s="69" t="n">
        <v>-28.12764375</v>
      </c>
      <c r="V861" s="7" t="n">
        <v>15930</v>
      </c>
      <c r="W861" s="69" t="n">
        <v>20000</v>
      </c>
      <c r="X861" s="69" t="n">
        <v>-575</v>
      </c>
      <c r="Y861" s="69" t="n">
        <v>0</v>
      </c>
      <c r="Z861" s="70" t="n">
        <v>-354</v>
      </c>
      <c r="AA861" s="69" t="n">
        <v>0</v>
      </c>
      <c r="AB861" s="71" t="n">
        <f aca="false">SUM(K861:Z861)</f>
        <v>70443.42985625</v>
      </c>
      <c r="AC861" s="69" t="n">
        <v>70691</v>
      </c>
      <c r="AD861" s="69" t="n">
        <v>85236</v>
      </c>
      <c r="AE861" s="69" t="n">
        <v>158</v>
      </c>
      <c r="AF861" s="69" t="n">
        <v>0</v>
      </c>
      <c r="AG861" s="69" t="n">
        <v>0</v>
      </c>
      <c r="AH861" s="71" t="n">
        <f aca="false">SUM(AC861:AG861)</f>
        <v>156085</v>
      </c>
      <c r="AI861" s="72" t="n">
        <f aca="false">+AB861-L861-Q861</f>
        <v>48304.42985625</v>
      </c>
      <c r="AJ861" s="73" t="n">
        <f aca="false">L861+Q861</f>
        <v>22139</v>
      </c>
      <c r="AK861" s="74" t="n">
        <v>6144.4</v>
      </c>
      <c r="AL861" s="74" t="n">
        <v>24860.96733</v>
      </c>
      <c r="AM861" s="75" t="n">
        <v>1173</v>
      </c>
      <c r="AN861" s="73" t="n">
        <f aca="false">+AJ861-AM861</f>
        <v>20966</v>
      </c>
      <c r="AO861" s="32" t="n">
        <f aca="false">AC861-AJ861</f>
        <v>48552</v>
      </c>
      <c r="AP861" s="6" t="n">
        <v>36284</v>
      </c>
      <c r="AQ861" s="74" t="n">
        <f aca="false">+AC861-AK861-AL861</f>
        <v>39685.63267</v>
      </c>
      <c r="AR861" s="74" t="n">
        <f aca="false">+AK861+AL861-AN861</f>
        <v>10039.36733</v>
      </c>
      <c r="AS861" s="74" t="n">
        <f aca="false">+AN861</f>
        <v>20966</v>
      </c>
      <c r="AT861" s="57" t="n">
        <f aca="false">+AQ861+IF(AR861&lt;0,-AR861,0)</f>
        <v>39685.63267</v>
      </c>
      <c r="AX861" s="32" t="n">
        <f aca="false">+M861</f>
        <v>-2636.5</v>
      </c>
      <c r="AY861" s="32" t="n">
        <f aca="false">+N861</f>
        <v>-3295</v>
      </c>
      <c r="AZ861" s="32" t="n">
        <f aca="false">+R861</f>
        <v>-4593.9425</v>
      </c>
      <c r="BA861" s="32" t="n">
        <f aca="false">+'load Info'!S861</f>
        <v>0</v>
      </c>
      <c r="BB861" s="32" t="n">
        <f aca="false">+X861</f>
        <v>-575</v>
      </c>
      <c r="BE861" s="57" t="n">
        <f aca="false">IF(AX861&lt;0,AX861,0)</f>
        <v>-2636.5</v>
      </c>
      <c r="BF861" s="57" t="n">
        <f aca="false">IF(AY861&lt;0,AY861,0)</f>
        <v>-3295</v>
      </c>
      <c r="BG861" s="57" t="n">
        <f aca="false">IF(AZ861&lt;0,AZ861,0)</f>
        <v>-4593.9425</v>
      </c>
      <c r="BH861" s="57" t="n">
        <f aca="false">IF(BA861&lt;0,BA861,0)</f>
        <v>0</v>
      </c>
      <c r="BI861" s="57" t="n">
        <f aca="false">IF(BB861&lt;0,BB861,0)</f>
        <v>-575</v>
      </c>
      <c r="BJ861" s="32" t="n">
        <f aca="false">SUM(BE861:BI861)</f>
        <v>-11100.4425</v>
      </c>
    </row>
    <row r="862" customFormat="false" ht="15" hidden="false" customHeight="false" outlineLevel="0" collapsed="false">
      <c r="B862" s="65" t="n">
        <f aca="false">+MONTH(D862)</f>
        <v>5</v>
      </c>
      <c r="C862" s="65"/>
      <c r="D862" s="6" t="n">
        <v>36285</v>
      </c>
      <c r="E862" s="66" t="n">
        <v>1</v>
      </c>
      <c r="F862" s="66" t="n">
        <v>0</v>
      </c>
      <c r="G862" s="66" t="n">
        <v>54</v>
      </c>
      <c r="H862" s="66" t="n">
        <v>74</v>
      </c>
      <c r="I862" s="67" t="n">
        <f aca="false">AVERAGE(G862:H862)</f>
        <v>64</v>
      </c>
      <c r="J862" s="68" t="s">
        <v>72</v>
      </c>
      <c r="K862" s="7" t="n">
        <v>10643</v>
      </c>
      <c r="L862" s="69" t="n">
        <v>19508</v>
      </c>
      <c r="M862" s="69" t="n">
        <v>-7769.5</v>
      </c>
      <c r="N862" s="69" t="n">
        <v>-3295</v>
      </c>
      <c r="O862" s="70"/>
      <c r="P862" s="7" t="n">
        <v>13214</v>
      </c>
      <c r="Q862" s="69" t="n">
        <v>2501</v>
      </c>
      <c r="R862" s="70" t="n">
        <v>-7606.78</v>
      </c>
      <c r="S862" s="69" t="n">
        <v>0</v>
      </c>
      <c r="T862" s="69"/>
      <c r="U862" s="69" t="n">
        <v>-20.27055</v>
      </c>
      <c r="V862" s="7" t="n">
        <v>15930</v>
      </c>
      <c r="W862" s="69" t="n">
        <v>20000</v>
      </c>
      <c r="X862" s="69" t="n">
        <v>-575</v>
      </c>
      <c r="Y862" s="69" t="n">
        <v>0</v>
      </c>
      <c r="Z862" s="70" t="n">
        <v>-354</v>
      </c>
      <c r="AA862" s="69" t="n">
        <v>0</v>
      </c>
      <c r="AB862" s="71" t="n">
        <f aca="false">SUM(K862:Z862)</f>
        <v>62175.44945</v>
      </c>
      <c r="AC862" s="69" t="n">
        <v>62036</v>
      </c>
      <c r="AD862" s="69" t="n">
        <v>82564</v>
      </c>
      <c r="AE862" s="69" t="n">
        <v>114</v>
      </c>
      <c r="AF862" s="69" t="n">
        <v>0</v>
      </c>
      <c r="AG862" s="69" t="n">
        <v>2</v>
      </c>
      <c r="AH862" s="71" t="n">
        <f aca="false">SUM(AC862:AG862)</f>
        <v>144716</v>
      </c>
      <c r="AI862" s="72" t="n">
        <f aca="false">+AB862-L862-Q862</f>
        <v>40166.44945</v>
      </c>
      <c r="AJ862" s="73" t="n">
        <f aca="false">L862+Q862</f>
        <v>22009</v>
      </c>
      <c r="AK862" s="74" t="n">
        <v>5444.4</v>
      </c>
      <c r="AL862" s="74" t="n">
        <v>23591.61675</v>
      </c>
      <c r="AM862" s="75" t="n">
        <v>1173</v>
      </c>
      <c r="AN862" s="73" t="n">
        <f aca="false">+AJ862-AM862</f>
        <v>20836</v>
      </c>
      <c r="AO862" s="32" t="n">
        <f aca="false">AC862-AJ862</f>
        <v>40027</v>
      </c>
      <c r="AP862" s="6" t="n">
        <v>36285</v>
      </c>
      <c r="AQ862" s="74" t="n">
        <f aca="false">+AC862-AK862-AL862</f>
        <v>32999.98325</v>
      </c>
      <c r="AR862" s="74" t="n">
        <f aca="false">+AK862+AL862-AN862</f>
        <v>8200.01675</v>
      </c>
      <c r="AS862" s="74" t="n">
        <f aca="false">+AN862</f>
        <v>20836</v>
      </c>
      <c r="AT862" s="57" t="n">
        <f aca="false">+AQ862+IF(AR862&lt;0,-AR862,0)</f>
        <v>32999.98325</v>
      </c>
      <c r="AX862" s="32" t="n">
        <f aca="false">+M862</f>
        <v>-7769.5</v>
      </c>
      <c r="AY862" s="32" t="n">
        <f aca="false">+N862</f>
        <v>-3295</v>
      </c>
      <c r="AZ862" s="32" t="n">
        <f aca="false">+R862</f>
        <v>-7606.78</v>
      </c>
      <c r="BA862" s="32" t="n">
        <f aca="false">+'load Info'!S862</f>
        <v>0</v>
      </c>
      <c r="BB862" s="32" t="n">
        <f aca="false">+X862</f>
        <v>-575</v>
      </c>
      <c r="BE862" s="57" t="n">
        <f aca="false">IF(AX862&lt;0,AX862,0)</f>
        <v>-7769.5</v>
      </c>
      <c r="BF862" s="57" t="n">
        <f aca="false">IF(AY862&lt;0,AY862,0)</f>
        <v>-3295</v>
      </c>
      <c r="BG862" s="57" t="n">
        <f aca="false">IF(AZ862&lt;0,AZ862,0)</f>
        <v>-7606.78</v>
      </c>
      <c r="BH862" s="57" t="n">
        <f aca="false">IF(BA862&lt;0,BA862,0)</f>
        <v>0</v>
      </c>
      <c r="BI862" s="57" t="n">
        <f aca="false">IF(BB862&lt;0,BB862,0)</f>
        <v>-575</v>
      </c>
      <c r="BJ862" s="32" t="n">
        <f aca="false">SUM(BE862:BI862)</f>
        <v>-19246.28</v>
      </c>
    </row>
    <row r="863" customFormat="false" ht="15" hidden="false" customHeight="false" outlineLevel="0" collapsed="false">
      <c r="B863" s="65" t="n">
        <f aca="false">+MONTH(D863)</f>
        <v>5</v>
      </c>
      <c r="C863" s="65"/>
      <c r="D863" s="6" t="n">
        <v>36286</v>
      </c>
      <c r="E863" s="66" t="n">
        <v>0</v>
      </c>
      <c r="F863" s="66" t="n">
        <v>0</v>
      </c>
      <c r="G863" s="66" t="n">
        <v>64</v>
      </c>
      <c r="H863" s="66" t="n">
        <v>78</v>
      </c>
      <c r="I863" s="67" t="n">
        <f aca="false">AVERAGE(G863:H863)</f>
        <v>71</v>
      </c>
      <c r="J863" s="68" t="s">
        <v>72</v>
      </c>
      <c r="K863" s="7" t="n">
        <v>10643</v>
      </c>
      <c r="L863" s="69" t="n">
        <v>19508</v>
      </c>
      <c r="M863" s="69" t="n">
        <v>-9952.5</v>
      </c>
      <c r="N863" s="69" t="n">
        <v>-3295</v>
      </c>
      <c r="O863" s="70"/>
      <c r="P863" s="7" t="n">
        <v>13214</v>
      </c>
      <c r="Q863" s="69" t="n">
        <v>2501</v>
      </c>
      <c r="R863" s="70" t="n">
        <v>-10097.9925</v>
      </c>
      <c r="S863" s="69" t="n">
        <v>0</v>
      </c>
      <c r="T863" s="69"/>
      <c r="U863" s="69" t="n">
        <v>-14.04251875</v>
      </c>
      <c r="V863" s="7" t="n">
        <v>15930</v>
      </c>
      <c r="W863" s="69" t="n">
        <v>20000</v>
      </c>
      <c r="X863" s="69" t="n">
        <v>-575</v>
      </c>
      <c r="Y863" s="69" t="n">
        <v>0</v>
      </c>
      <c r="Z863" s="70" t="n">
        <v>-354</v>
      </c>
      <c r="AA863" s="69" t="n">
        <v>0</v>
      </c>
      <c r="AB863" s="71" t="n">
        <f aca="false">SUM(K863:Z863)</f>
        <v>57507.46498125</v>
      </c>
      <c r="AC863" s="69" t="n">
        <v>59095</v>
      </c>
      <c r="AD863" s="69" t="n">
        <v>62081</v>
      </c>
      <c r="AE863" s="69" t="n">
        <v>0</v>
      </c>
      <c r="AF863" s="69" t="n">
        <v>0</v>
      </c>
      <c r="AG863" s="69" t="n">
        <v>0</v>
      </c>
      <c r="AH863" s="71" t="n">
        <f aca="false">SUM(AC863:AG863)</f>
        <v>121176</v>
      </c>
      <c r="AI863" s="72" t="n">
        <f aca="false">+AB863-L863-Q863</f>
        <v>35498.46498125</v>
      </c>
      <c r="AJ863" s="73" t="n">
        <f aca="false">L863+Q863</f>
        <v>22009</v>
      </c>
      <c r="AK863" s="74" t="n">
        <v>5536.3</v>
      </c>
      <c r="AL863" s="74" t="n">
        <v>22341.19827</v>
      </c>
      <c r="AM863" s="75" t="n">
        <v>1173</v>
      </c>
      <c r="AN863" s="73" t="n">
        <f aca="false">+AJ863-AM863</f>
        <v>20836</v>
      </c>
      <c r="AO863" s="32" t="n">
        <f aca="false">AC863-AJ863</f>
        <v>37086</v>
      </c>
      <c r="AP863" s="6" t="n">
        <v>36286</v>
      </c>
      <c r="AQ863" s="74" t="n">
        <f aca="false">+AC863-AK863-AL863</f>
        <v>31217.50173</v>
      </c>
      <c r="AR863" s="74" t="n">
        <f aca="false">+AK863+AL863-AN863</f>
        <v>7041.49827</v>
      </c>
      <c r="AS863" s="74" t="n">
        <f aca="false">+AN863</f>
        <v>20836</v>
      </c>
      <c r="AT863" s="57" t="n">
        <f aca="false">+AQ863+IF(AR863&lt;0,-AR863,0)</f>
        <v>31217.50173</v>
      </c>
      <c r="AX863" s="32" t="n">
        <f aca="false">+M863</f>
        <v>-9952.5</v>
      </c>
      <c r="AY863" s="32" t="n">
        <f aca="false">+N863</f>
        <v>-3295</v>
      </c>
      <c r="AZ863" s="32" t="n">
        <f aca="false">+R863</f>
        <v>-10097.9925</v>
      </c>
      <c r="BA863" s="32" t="n">
        <f aca="false">+'load Info'!S863</f>
        <v>0</v>
      </c>
      <c r="BB863" s="32" t="n">
        <f aca="false">+X863</f>
        <v>-575</v>
      </c>
      <c r="BE863" s="57" t="n">
        <f aca="false">IF(AX863&lt;0,AX863,0)</f>
        <v>-9952.5</v>
      </c>
      <c r="BF863" s="57" t="n">
        <f aca="false">IF(AY863&lt;0,AY863,0)</f>
        <v>-3295</v>
      </c>
      <c r="BG863" s="57" t="n">
        <f aca="false">IF(AZ863&lt;0,AZ863,0)</f>
        <v>-10097.9925</v>
      </c>
      <c r="BH863" s="57" t="n">
        <f aca="false">IF(BA863&lt;0,BA863,0)</f>
        <v>0</v>
      </c>
      <c r="BI863" s="57" t="n">
        <f aca="false">IF(BB863&lt;0,BB863,0)</f>
        <v>-575</v>
      </c>
      <c r="BJ863" s="32" t="n">
        <f aca="false">SUM(BE863:BI863)</f>
        <v>-23920.4925</v>
      </c>
    </row>
    <row r="864" customFormat="false" ht="15" hidden="false" customHeight="false" outlineLevel="0" collapsed="false">
      <c r="B864" s="65" t="n">
        <f aca="false">+MONTH(D864)</f>
        <v>5</v>
      </c>
      <c r="C864" s="65"/>
      <c r="D864" s="6" t="n">
        <v>36287</v>
      </c>
      <c r="E864" s="66" t="n">
        <v>0</v>
      </c>
      <c r="F864" s="66" t="n">
        <v>0</v>
      </c>
      <c r="G864" s="66" t="n">
        <v>65</v>
      </c>
      <c r="H864" s="66" t="n">
        <v>85</v>
      </c>
      <c r="I864" s="67" t="n">
        <f aca="false">AVERAGE(G864:H864)</f>
        <v>75</v>
      </c>
      <c r="J864" s="68" t="s">
        <v>72</v>
      </c>
      <c r="K864" s="7" t="n">
        <v>10643</v>
      </c>
      <c r="L864" s="69" t="n">
        <v>19508</v>
      </c>
      <c r="M864" s="69" t="n">
        <v>-13025.5</v>
      </c>
      <c r="N864" s="69" t="n">
        <v>-3295</v>
      </c>
      <c r="O864" s="70"/>
      <c r="P864" s="7" t="n">
        <v>13214</v>
      </c>
      <c r="Q864" s="69" t="n">
        <v>2501</v>
      </c>
      <c r="R864" s="70" t="n">
        <v>-11040.3425</v>
      </c>
      <c r="S864" s="69" t="n">
        <v>0</v>
      </c>
      <c r="T864" s="69"/>
      <c r="U864" s="69" t="n">
        <v>-11.68664375</v>
      </c>
      <c r="V864" s="7" t="n">
        <v>15930</v>
      </c>
      <c r="W864" s="69" t="n">
        <v>20000</v>
      </c>
      <c r="X864" s="69" t="n">
        <v>-575</v>
      </c>
      <c r="Y864" s="69" t="n">
        <v>0</v>
      </c>
      <c r="Z864" s="70" t="n">
        <v>-354</v>
      </c>
      <c r="AA864" s="69" t="n">
        <v>0</v>
      </c>
      <c r="AB864" s="71" t="n">
        <f aca="false">SUM(K864:Z864)</f>
        <v>53494.47085625</v>
      </c>
      <c r="AC864" s="69" t="n">
        <v>53352</v>
      </c>
      <c r="AD864" s="69" t="n">
        <v>59969</v>
      </c>
      <c r="AE864" s="69" t="n">
        <v>0</v>
      </c>
      <c r="AF864" s="69" t="n">
        <v>0</v>
      </c>
      <c r="AG864" s="69" t="n">
        <v>0</v>
      </c>
      <c r="AH864" s="71" t="n">
        <f aca="false">SUM(AC864:AG864)</f>
        <v>113321</v>
      </c>
      <c r="AI864" s="72" t="n">
        <f aca="false">+AB864-L864-Q864</f>
        <v>31485.47085625</v>
      </c>
      <c r="AJ864" s="73" t="n">
        <f aca="false">L864+Q864</f>
        <v>22009</v>
      </c>
      <c r="AK864" s="74" t="n">
        <v>4436.7</v>
      </c>
      <c r="AL864" s="74" t="n">
        <v>20412.04146</v>
      </c>
      <c r="AM864" s="75" t="n">
        <v>1173</v>
      </c>
      <c r="AN864" s="73" t="n">
        <f aca="false">+AJ864-AM864</f>
        <v>20836</v>
      </c>
      <c r="AO864" s="32" t="n">
        <f aca="false">AC864-AJ864</f>
        <v>31343</v>
      </c>
      <c r="AP864" s="6" t="n">
        <v>36287</v>
      </c>
      <c r="AQ864" s="74" t="n">
        <f aca="false">+AC864-AK864-AL864</f>
        <v>28503.25854</v>
      </c>
      <c r="AR864" s="74" t="n">
        <f aca="false">+AK864+AL864-AN864</f>
        <v>4012.74146</v>
      </c>
      <c r="AS864" s="74" t="n">
        <f aca="false">+AN864</f>
        <v>20836</v>
      </c>
      <c r="AT864" s="57" t="n">
        <f aca="false">+AQ864+IF(AR864&lt;0,-AR864,0)</f>
        <v>28503.25854</v>
      </c>
      <c r="AX864" s="32" t="n">
        <f aca="false">+M864</f>
        <v>-13025.5</v>
      </c>
      <c r="AY864" s="32" t="n">
        <f aca="false">+N864</f>
        <v>-3295</v>
      </c>
      <c r="AZ864" s="32" t="n">
        <f aca="false">+R864</f>
        <v>-11040.3425</v>
      </c>
      <c r="BA864" s="32" t="n">
        <f aca="false">+'load Info'!S864</f>
        <v>0</v>
      </c>
      <c r="BB864" s="32" t="n">
        <f aca="false">+X864</f>
        <v>-575</v>
      </c>
      <c r="BE864" s="57" t="n">
        <f aca="false">IF(AX864&lt;0,AX864,0)</f>
        <v>-13025.5</v>
      </c>
      <c r="BF864" s="57" t="n">
        <f aca="false">IF(AY864&lt;0,AY864,0)</f>
        <v>-3295</v>
      </c>
      <c r="BG864" s="57" t="n">
        <f aca="false">IF(AZ864&lt;0,AZ864,0)</f>
        <v>-11040.3425</v>
      </c>
      <c r="BH864" s="57" t="n">
        <f aca="false">IF(BA864&lt;0,BA864,0)</f>
        <v>0</v>
      </c>
      <c r="BI864" s="57" t="n">
        <f aca="false">IF(BB864&lt;0,BB864,0)</f>
        <v>-575</v>
      </c>
      <c r="BJ864" s="32" t="n">
        <f aca="false">SUM(BE864:BI864)</f>
        <v>-27935.8425</v>
      </c>
    </row>
    <row r="865" customFormat="false" ht="15" hidden="false" customHeight="false" outlineLevel="0" collapsed="false">
      <c r="B865" s="65" t="n">
        <f aca="false">+MONTH(D865)</f>
        <v>5</v>
      </c>
      <c r="C865" s="65"/>
      <c r="D865" s="6" t="n">
        <v>36288</v>
      </c>
      <c r="E865" s="66" t="n">
        <v>0</v>
      </c>
      <c r="F865" s="66" t="n">
        <v>0</v>
      </c>
      <c r="G865" s="66" t="n">
        <v>64</v>
      </c>
      <c r="H865" s="66" t="n">
        <v>78</v>
      </c>
      <c r="I865" s="67" t="n">
        <f aca="false">AVERAGE(G865:H865)</f>
        <v>71</v>
      </c>
      <c r="J865" s="68" t="s">
        <v>72</v>
      </c>
      <c r="K865" s="7" t="n">
        <v>10643</v>
      </c>
      <c r="L865" s="69" t="n">
        <v>20459</v>
      </c>
      <c r="M865" s="69" t="n">
        <v>-18374.5</v>
      </c>
      <c r="N865" s="69" t="n">
        <v>-3244</v>
      </c>
      <c r="O865" s="70"/>
      <c r="P865" s="7" t="n">
        <v>13214</v>
      </c>
      <c r="Q865" s="69" t="n">
        <v>2501</v>
      </c>
      <c r="R865" s="70" t="n">
        <v>-9990.725</v>
      </c>
      <c r="S865" s="69" t="n">
        <v>0</v>
      </c>
      <c r="T865" s="69"/>
      <c r="U865" s="69" t="n">
        <v>-14.3106875</v>
      </c>
      <c r="V865" s="7" t="n">
        <v>15930</v>
      </c>
      <c r="W865" s="69" t="n">
        <v>20000</v>
      </c>
      <c r="X865" s="69" t="n">
        <v>-575</v>
      </c>
      <c r="Y865" s="69" t="n">
        <v>0</v>
      </c>
      <c r="Z865" s="70" t="n">
        <v>-354</v>
      </c>
      <c r="AA865" s="69" t="n">
        <v>0</v>
      </c>
      <c r="AB865" s="71" t="n">
        <f aca="false">SUM(K865:Z865)</f>
        <v>50194.4643125</v>
      </c>
      <c r="AC865" s="69" t="n">
        <v>50074</v>
      </c>
      <c r="AD865" s="69" t="n">
        <v>43288</v>
      </c>
      <c r="AE865" s="69" t="n">
        <v>0</v>
      </c>
      <c r="AF865" s="69" t="n">
        <v>0</v>
      </c>
      <c r="AG865" s="69" t="n">
        <v>0</v>
      </c>
      <c r="AH865" s="71" t="n">
        <f aca="false">SUM(AC865:AG865)</f>
        <v>93362</v>
      </c>
      <c r="AI865" s="72" t="n">
        <f aca="false">+AB865-L865-Q865</f>
        <v>27234.4643125</v>
      </c>
      <c r="AJ865" s="73" t="n">
        <f aca="false">L865+Q865</f>
        <v>22960</v>
      </c>
      <c r="AK865" s="74" t="n">
        <v>2744</v>
      </c>
      <c r="AL865" s="74" t="n">
        <v>21626.7162</v>
      </c>
      <c r="AM865" s="75" t="n">
        <v>1173</v>
      </c>
      <c r="AN865" s="73" t="n">
        <f aca="false">+AJ865-AM865</f>
        <v>21787</v>
      </c>
      <c r="AO865" s="32" t="n">
        <f aca="false">AC865-AJ865</f>
        <v>27114</v>
      </c>
      <c r="AP865" s="6" t="n">
        <v>36288</v>
      </c>
      <c r="AQ865" s="74" t="n">
        <f aca="false">+AC865-AK865-AL865</f>
        <v>25703.2838</v>
      </c>
      <c r="AR865" s="74" t="n">
        <f aca="false">+AK865+AL865-AN865</f>
        <v>2583.7162</v>
      </c>
      <c r="AS865" s="74" t="n">
        <f aca="false">+AN865</f>
        <v>21787</v>
      </c>
      <c r="AT865" s="57" t="n">
        <f aca="false">+AQ865+IF(AR865&lt;0,-AR865,0)</f>
        <v>25703.2838</v>
      </c>
      <c r="AX865" s="32" t="n">
        <f aca="false">+M865</f>
        <v>-18374.5</v>
      </c>
      <c r="AY865" s="32" t="n">
        <f aca="false">+N865</f>
        <v>-3244</v>
      </c>
      <c r="AZ865" s="32" t="n">
        <f aca="false">+R865</f>
        <v>-9990.725</v>
      </c>
      <c r="BA865" s="32" t="n">
        <f aca="false">+'load Info'!S865</f>
        <v>0</v>
      </c>
      <c r="BB865" s="32" t="n">
        <f aca="false">+X865</f>
        <v>-575</v>
      </c>
      <c r="BE865" s="57" t="n">
        <f aca="false">IF(AX865&lt;0,AX865,0)</f>
        <v>-18374.5</v>
      </c>
      <c r="BF865" s="57" t="n">
        <f aca="false">IF(AY865&lt;0,AY865,0)</f>
        <v>-3244</v>
      </c>
      <c r="BG865" s="57" t="n">
        <f aca="false">IF(AZ865&lt;0,AZ865,0)</f>
        <v>-9990.725</v>
      </c>
      <c r="BH865" s="57" t="n">
        <f aca="false">IF(BA865&lt;0,BA865,0)</f>
        <v>0</v>
      </c>
      <c r="BI865" s="57" t="n">
        <f aca="false">IF(BB865&lt;0,BB865,0)</f>
        <v>-575</v>
      </c>
      <c r="BJ865" s="32" t="n">
        <f aca="false">SUM(BE865:BI865)</f>
        <v>-32184.225</v>
      </c>
    </row>
    <row r="866" customFormat="false" ht="15" hidden="false" customHeight="false" outlineLevel="0" collapsed="false">
      <c r="B866" s="65" t="n">
        <f aca="false">+MONTH(D866)</f>
        <v>5</v>
      </c>
      <c r="C866" s="65"/>
      <c r="D866" s="6" t="n">
        <v>36289</v>
      </c>
      <c r="E866" s="66" t="n">
        <v>0</v>
      </c>
      <c r="F866" s="66" t="n">
        <v>0</v>
      </c>
      <c r="G866" s="66" t="n">
        <v>60</v>
      </c>
      <c r="H866" s="66" t="n">
        <v>80</v>
      </c>
      <c r="I866" s="67" t="n">
        <f aca="false">AVERAGE(G866:H866)</f>
        <v>70</v>
      </c>
      <c r="J866" s="68" t="s">
        <v>72</v>
      </c>
      <c r="K866" s="7" t="n">
        <v>10643</v>
      </c>
      <c r="L866" s="69" t="n">
        <v>20459</v>
      </c>
      <c r="M866" s="69" t="n">
        <v>-15474.5</v>
      </c>
      <c r="N866" s="69" t="n">
        <v>-3295</v>
      </c>
      <c r="O866" s="70"/>
      <c r="P866" s="7" t="n">
        <v>13214</v>
      </c>
      <c r="Q866" s="69" t="n">
        <v>2501</v>
      </c>
      <c r="R866" s="70" t="n">
        <v>-10041.8525</v>
      </c>
      <c r="S866" s="69" t="n">
        <v>0</v>
      </c>
      <c r="T866" s="69"/>
      <c r="U866" s="69" t="n">
        <v>-14.18286875</v>
      </c>
      <c r="V866" s="7" t="n">
        <v>15930</v>
      </c>
      <c r="W866" s="69" t="n">
        <v>20000</v>
      </c>
      <c r="X866" s="69" t="n">
        <v>-575</v>
      </c>
      <c r="Y866" s="69" t="n">
        <v>0</v>
      </c>
      <c r="Z866" s="70" t="n">
        <v>-354</v>
      </c>
      <c r="AA866" s="69" t="n">
        <v>0</v>
      </c>
      <c r="AB866" s="71" t="n">
        <f aca="false">SUM(K866:Z866)</f>
        <v>52992.46463125</v>
      </c>
      <c r="AC866" s="69" t="n">
        <v>52990</v>
      </c>
      <c r="AD866" s="69" t="n">
        <v>39129</v>
      </c>
      <c r="AE866" s="69" t="n">
        <v>0</v>
      </c>
      <c r="AF866" s="69" t="n">
        <v>0</v>
      </c>
      <c r="AG866" s="69" t="n">
        <v>0</v>
      </c>
      <c r="AH866" s="71" t="n">
        <f aca="false">SUM(AC866:AG866)</f>
        <v>92119</v>
      </c>
      <c r="AI866" s="72" t="n">
        <f aca="false">+AB866-L866-Q866</f>
        <v>30032.46463125</v>
      </c>
      <c r="AJ866" s="73" t="n">
        <f aca="false">L866+Q866</f>
        <v>22960</v>
      </c>
      <c r="AK866" s="74" t="n">
        <v>3863.1</v>
      </c>
      <c r="AL866" s="74" t="n">
        <v>23620.87865</v>
      </c>
      <c r="AM866" s="75" t="n">
        <v>1173</v>
      </c>
      <c r="AN866" s="73" t="n">
        <f aca="false">+AJ866-AM866</f>
        <v>21787</v>
      </c>
      <c r="AO866" s="32" t="n">
        <f aca="false">AC866-AJ866</f>
        <v>30030</v>
      </c>
      <c r="AP866" s="6" t="n">
        <v>36289</v>
      </c>
      <c r="AQ866" s="74" t="n">
        <f aca="false">+AC866-AK866-AL866</f>
        <v>25506.02135</v>
      </c>
      <c r="AR866" s="74" t="n">
        <f aca="false">+AK866+AL866-AN866</f>
        <v>5696.97865</v>
      </c>
      <c r="AS866" s="74" t="n">
        <f aca="false">+AN866</f>
        <v>21787</v>
      </c>
      <c r="AT866" s="57" t="n">
        <f aca="false">+AQ866+IF(AR866&lt;0,-AR866,0)</f>
        <v>25506.02135</v>
      </c>
      <c r="AX866" s="32" t="n">
        <f aca="false">+M866</f>
        <v>-15474.5</v>
      </c>
      <c r="AY866" s="32" t="n">
        <f aca="false">+N866</f>
        <v>-3295</v>
      </c>
      <c r="AZ866" s="32" t="n">
        <f aca="false">+R866</f>
        <v>-10041.8525</v>
      </c>
      <c r="BA866" s="32" t="n">
        <f aca="false">+'load Info'!S866</f>
        <v>0</v>
      </c>
      <c r="BB866" s="32" t="n">
        <f aca="false">+X866</f>
        <v>-575</v>
      </c>
      <c r="BE866" s="57" t="n">
        <f aca="false">IF(AX866&lt;0,AX866,0)</f>
        <v>-15474.5</v>
      </c>
      <c r="BF866" s="57" t="n">
        <f aca="false">IF(AY866&lt;0,AY866,0)</f>
        <v>-3295</v>
      </c>
      <c r="BG866" s="57" t="n">
        <f aca="false">IF(AZ866&lt;0,AZ866,0)</f>
        <v>-10041.8525</v>
      </c>
      <c r="BH866" s="57" t="n">
        <f aca="false">IF(BA866&lt;0,BA866,0)</f>
        <v>0</v>
      </c>
      <c r="BI866" s="57" t="n">
        <f aca="false">IF(BB866&lt;0,BB866,0)</f>
        <v>-575</v>
      </c>
      <c r="BJ866" s="32" t="n">
        <f aca="false">SUM(BE866:BI866)</f>
        <v>-29386.3525</v>
      </c>
    </row>
    <row r="867" customFormat="false" ht="15" hidden="false" customHeight="false" outlineLevel="0" collapsed="false">
      <c r="B867" s="65" t="n">
        <f aca="false">+MONTH(D867)</f>
        <v>5</v>
      </c>
      <c r="C867" s="65"/>
      <c r="D867" s="6" t="n">
        <v>36290</v>
      </c>
      <c r="E867" s="66" t="n">
        <v>0</v>
      </c>
      <c r="F867" s="66" t="n">
        <v>0</v>
      </c>
      <c r="G867" s="66" t="n">
        <v>60</v>
      </c>
      <c r="H867" s="66" t="n">
        <v>73</v>
      </c>
      <c r="I867" s="67" t="n">
        <f aca="false">AVERAGE(G867:H867)</f>
        <v>66.5</v>
      </c>
      <c r="J867" s="68" t="s">
        <v>72</v>
      </c>
      <c r="K867" s="7" t="n">
        <v>10643</v>
      </c>
      <c r="L867" s="69" t="n">
        <v>20459</v>
      </c>
      <c r="M867" s="69" t="n">
        <v>-10724.7</v>
      </c>
      <c r="N867" s="69" t="n">
        <v>-3295</v>
      </c>
      <c r="O867" s="70"/>
      <c r="P867" s="7" t="n">
        <v>13214</v>
      </c>
      <c r="Q867" s="69" t="n">
        <v>2501</v>
      </c>
      <c r="R867" s="70" t="n">
        <v>-8470.935</v>
      </c>
      <c r="S867" s="69" t="n">
        <v>0</v>
      </c>
      <c r="T867" s="69"/>
      <c r="U867" s="69" t="n">
        <v>-18.1101625</v>
      </c>
      <c r="V867" s="7" t="n">
        <v>15930</v>
      </c>
      <c r="W867" s="69" t="n">
        <v>20000</v>
      </c>
      <c r="X867" s="69" t="n">
        <v>-575</v>
      </c>
      <c r="Y867" s="69" t="n">
        <v>0</v>
      </c>
      <c r="Z867" s="70" t="n">
        <v>-354</v>
      </c>
      <c r="AA867" s="69" t="n">
        <v>0</v>
      </c>
      <c r="AB867" s="71" t="n">
        <f aca="false">SUM(K867:Z867)</f>
        <v>59309.2548375</v>
      </c>
      <c r="AC867" s="69" t="n">
        <v>59223</v>
      </c>
      <c r="AD867" s="69" t="n">
        <v>83398</v>
      </c>
      <c r="AE867" s="69" t="n">
        <v>0</v>
      </c>
      <c r="AF867" s="69" t="n">
        <v>0</v>
      </c>
      <c r="AG867" s="69" t="n">
        <v>0</v>
      </c>
      <c r="AH867" s="71" t="n">
        <f aca="false">SUM(AC867:AG867)</f>
        <v>142621</v>
      </c>
      <c r="AI867" s="72" t="n">
        <f aca="false">+AB867-L867-Q867</f>
        <v>36349.2548375</v>
      </c>
      <c r="AJ867" s="73" t="n">
        <f aca="false">L867+Q867</f>
        <v>22960</v>
      </c>
      <c r="AK867" s="74" t="n">
        <v>5477.6</v>
      </c>
      <c r="AL867" s="74" t="n">
        <v>27378.19701</v>
      </c>
      <c r="AM867" s="75" t="n">
        <v>1173</v>
      </c>
      <c r="AN867" s="73" t="n">
        <f aca="false">+AJ867-AM867</f>
        <v>21787</v>
      </c>
      <c r="AO867" s="32" t="n">
        <f aca="false">AC867-AJ867</f>
        <v>36263</v>
      </c>
      <c r="AP867" s="6" t="n">
        <v>36290</v>
      </c>
      <c r="AQ867" s="74" t="n">
        <f aca="false">+AC867-AK867-AL867</f>
        <v>26367.20299</v>
      </c>
      <c r="AR867" s="74" t="n">
        <f aca="false">+AK867+AL867-AN867</f>
        <v>11068.79701</v>
      </c>
      <c r="AS867" s="74" t="n">
        <f aca="false">+AN867</f>
        <v>21787</v>
      </c>
      <c r="AT867" s="57" t="n">
        <f aca="false">+AQ867+IF(AR867&lt;0,-AR867,0)</f>
        <v>26367.20299</v>
      </c>
      <c r="AX867" s="32" t="n">
        <f aca="false">+M867</f>
        <v>-10724.7</v>
      </c>
      <c r="AY867" s="32" t="n">
        <f aca="false">+N867</f>
        <v>-3295</v>
      </c>
      <c r="AZ867" s="32" t="n">
        <f aca="false">+R867</f>
        <v>-8470.935</v>
      </c>
      <c r="BA867" s="32" t="n">
        <f aca="false">+'load Info'!S867</f>
        <v>0</v>
      </c>
      <c r="BB867" s="32" t="n">
        <f aca="false">+X867</f>
        <v>-575</v>
      </c>
      <c r="BE867" s="57" t="n">
        <f aca="false">IF(AX867&lt;0,AX867,0)</f>
        <v>-10724.7</v>
      </c>
      <c r="BF867" s="57" t="n">
        <f aca="false">IF(AY867&lt;0,AY867,0)</f>
        <v>-3295</v>
      </c>
      <c r="BG867" s="57" t="n">
        <f aca="false">IF(AZ867&lt;0,AZ867,0)</f>
        <v>-8470.935</v>
      </c>
      <c r="BH867" s="57" t="n">
        <f aca="false">IF(BA867&lt;0,BA867,0)</f>
        <v>0</v>
      </c>
      <c r="BI867" s="57" t="n">
        <f aca="false">IF(BB867&lt;0,BB867,0)</f>
        <v>-575</v>
      </c>
      <c r="BJ867" s="32" t="n">
        <f aca="false">SUM(BE867:BI867)</f>
        <v>-23065.635</v>
      </c>
    </row>
    <row r="868" customFormat="false" ht="15" hidden="false" customHeight="false" outlineLevel="0" collapsed="false">
      <c r="B868" s="65" t="n">
        <f aca="false">+MONTH(D868)</f>
        <v>5</v>
      </c>
      <c r="C868" s="65"/>
      <c r="D868" s="6" t="n">
        <v>36291</v>
      </c>
      <c r="E868" s="66" t="n">
        <v>0</v>
      </c>
      <c r="F868" s="66" t="n">
        <v>0</v>
      </c>
      <c r="G868" s="66" t="n">
        <v>57</v>
      </c>
      <c r="H868" s="66" t="n">
        <v>72</v>
      </c>
      <c r="I868" s="67" t="n">
        <f aca="false">AVERAGE(G868:H868)</f>
        <v>64.5</v>
      </c>
      <c r="J868" s="68" t="s">
        <v>72</v>
      </c>
      <c r="K868" s="7" t="n">
        <v>10643</v>
      </c>
      <c r="L868" s="69" t="n">
        <v>20725</v>
      </c>
      <c r="M868" s="69" t="n">
        <v>-4028.7</v>
      </c>
      <c r="N868" s="69" t="n">
        <v>-3295</v>
      </c>
      <c r="O868" s="70"/>
      <c r="P868" s="7" t="n">
        <v>13214</v>
      </c>
      <c r="Q868" s="69" t="n">
        <v>2501</v>
      </c>
      <c r="R868" s="70" t="n">
        <v>-9756.14</v>
      </c>
      <c r="S868" s="69" t="n">
        <v>0</v>
      </c>
      <c r="T868" s="69"/>
      <c r="U868" s="69" t="n">
        <v>-14.89715</v>
      </c>
      <c r="V868" s="7" t="n">
        <v>15930</v>
      </c>
      <c r="W868" s="69" t="n">
        <v>20000</v>
      </c>
      <c r="X868" s="69" t="n">
        <v>-575</v>
      </c>
      <c r="Y868" s="69" t="n">
        <v>0</v>
      </c>
      <c r="Z868" s="70" t="n">
        <v>-354</v>
      </c>
      <c r="AA868" s="69" t="n">
        <v>0</v>
      </c>
      <c r="AB868" s="71" t="n">
        <f aca="false">SUM(K868:Z868)</f>
        <v>64989.26285</v>
      </c>
      <c r="AC868" s="69" t="n">
        <v>64712</v>
      </c>
      <c r="AD868" s="69" t="n">
        <v>78504</v>
      </c>
      <c r="AE868" s="69" t="n">
        <v>10348</v>
      </c>
      <c r="AF868" s="69" t="n">
        <v>0</v>
      </c>
      <c r="AG868" s="69" t="n">
        <v>0</v>
      </c>
      <c r="AH868" s="71" t="n">
        <f aca="false">SUM(AC868:AG868)</f>
        <v>153564</v>
      </c>
      <c r="AI868" s="72" t="n">
        <f aca="false">+AB868-L868-Q868</f>
        <v>41763.26285</v>
      </c>
      <c r="AJ868" s="73" t="n">
        <f aca="false">L868+Q868</f>
        <v>23226</v>
      </c>
      <c r="AK868" s="74" t="n">
        <v>5502</v>
      </c>
      <c r="AL868" s="74" t="n">
        <v>26982.06951</v>
      </c>
      <c r="AM868" s="75" t="n">
        <v>1173</v>
      </c>
      <c r="AN868" s="73" t="n">
        <f aca="false">+AJ868-AM868</f>
        <v>22053</v>
      </c>
      <c r="AO868" s="32" t="n">
        <f aca="false">AC868-AJ868</f>
        <v>41486</v>
      </c>
      <c r="AP868" s="6" t="n">
        <v>36291</v>
      </c>
      <c r="AQ868" s="74" t="n">
        <f aca="false">+AC868-AK868-AL868</f>
        <v>32227.93049</v>
      </c>
      <c r="AR868" s="74" t="n">
        <f aca="false">+AK868+AL868-AN868</f>
        <v>10431.06951</v>
      </c>
      <c r="AS868" s="74" t="n">
        <f aca="false">+AN868</f>
        <v>22053</v>
      </c>
      <c r="AT868" s="57" t="n">
        <f aca="false">+AQ868+IF(AR868&lt;0,-AR868,0)</f>
        <v>32227.93049</v>
      </c>
      <c r="AX868" s="32" t="n">
        <f aca="false">+M868</f>
        <v>-4028.7</v>
      </c>
      <c r="AY868" s="32" t="n">
        <f aca="false">+N868</f>
        <v>-3295</v>
      </c>
      <c r="AZ868" s="32" t="n">
        <f aca="false">+R868</f>
        <v>-9756.14</v>
      </c>
      <c r="BA868" s="32" t="n">
        <f aca="false">+'load Info'!S868</f>
        <v>0</v>
      </c>
      <c r="BB868" s="32" t="n">
        <f aca="false">+X868</f>
        <v>-575</v>
      </c>
      <c r="BE868" s="57" t="n">
        <f aca="false">IF(AX868&lt;0,AX868,0)</f>
        <v>-4028.7</v>
      </c>
      <c r="BF868" s="57" t="n">
        <f aca="false">IF(AY868&lt;0,AY868,0)</f>
        <v>-3295</v>
      </c>
      <c r="BG868" s="57" t="n">
        <f aca="false">IF(AZ868&lt;0,AZ868,0)</f>
        <v>-9756.14</v>
      </c>
      <c r="BH868" s="57" t="n">
        <f aca="false">IF(BA868&lt;0,BA868,0)</f>
        <v>0</v>
      </c>
      <c r="BI868" s="57" t="n">
        <f aca="false">IF(BB868&lt;0,BB868,0)</f>
        <v>-575</v>
      </c>
      <c r="BJ868" s="32" t="n">
        <f aca="false">SUM(BE868:BI868)</f>
        <v>-17654.84</v>
      </c>
    </row>
    <row r="869" customFormat="false" ht="15" hidden="false" customHeight="false" outlineLevel="0" collapsed="false">
      <c r="B869" s="65" t="n">
        <f aca="false">+MONTH(D869)</f>
        <v>5</v>
      </c>
      <c r="C869" s="65"/>
      <c r="D869" s="6" t="n">
        <v>36292</v>
      </c>
      <c r="E869" s="66" t="n">
        <v>0</v>
      </c>
      <c r="F869" s="66" t="n">
        <v>0</v>
      </c>
      <c r="G869" s="66" t="n">
        <v>56</v>
      </c>
      <c r="H869" s="66" t="n">
        <v>79</v>
      </c>
      <c r="I869" s="67" t="n">
        <f aca="false">AVERAGE(G869:H869)</f>
        <v>67.5</v>
      </c>
      <c r="J869" s="68" t="s">
        <v>72</v>
      </c>
      <c r="K869" s="7" t="n">
        <v>10643</v>
      </c>
      <c r="L869" s="69" t="n">
        <v>19827</v>
      </c>
      <c r="M869" s="69" t="n">
        <v>-5043.7</v>
      </c>
      <c r="N869" s="69" t="n">
        <v>-3295</v>
      </c>
      <c r="O869" s="70"/>
      <c r="P869" s="7" t="n">
        <v>13214</v>
      </c>
      <c r="Q869" s="69" t="n">
        <v>2601</v>
      </c>
      <c r="R869" s="70" t="n">
        <v>-14302.2275</v>
      </c>
      <c r="S869" s="69" t="n">
        <v>0</v>
      </c>
      <c r="T869" s="69"/>
      <c r="U869" s="69" t="n">
        <v>-3.78193125</v>
      </c>
      <c r="V869" s="7" t="n">
        <v>15930</v>
      </c>
      <c r="W869" s="69" t="n">
        <v>20000</v>
      </c>
      <c r="X869" s="69" t="n">
        <v>-575</v>
      </c>
      <c r="Y869" s="69" t="n">
        <v>0</v>
      </c>
      <c r="Z869" s="70" t="n">
        <v>-354</v>
      </c>
      <c r="AA869" s="69" t="n">
        <v>0</v>
      </c>
      <c r="AB869" s="71" t="n">
        <f aca="false">SUM(K869:Z869)</f>
        <v>58641.29056875</v>
      </c>
      <c r="AC869" s="69" t="n">
        <v>60878</v>
      </c>
      <c r="AD869" s="69" t="n">
        <v>81338</v>
      </c>
      <c r="AE869" s="69" t="n">
        <v>5726</v>
      </c>
      <c r="AF869" s="69" t="n">
        <v>0</v>
      </c>
      <c r="AG869" s="69" t="n">
        <v>0</v>
      </c>
      <c r="AH869" s="71" t="n">
        <f aca="false">SUM(AC869:AG869)</f>
        <v>147942</v>
      </c>
      <c r="AI869" s="72" t="n">
        <f aca="false">+AB869-L869-Q869</f>
        <v>36213.29056875</v>
      </c>
      <c r="AJ869" s="73" t="n">
        <f aca="false">L869+Q869</f>
        <v>22428</v>
      </c>
      <c r="AK869" s="74" t="n">
        <v>5108.6</v>
      </c>
      <c r="AL869" s="74" t="n">
        <v>24087.17322</v>
      </c>
      <c r="AM869" s="75" t="n">
        <v>1173</v>
      </c>
      <c r="AN869" s="73" t="n">
        <f aca="false">+AJ869-AM869</f>
        <v>21255</v>
      </c>
      <c r="AO869" s="32" t="n">
        <f aca="false">AC869-AJ869</f>
        <v>38450</v>
      </c>
      <c r="AP869" s="6" t="n">
        <v>36292</v>
      </c>
      <c r="AQ869" s="74" t="n">
        <f aca="false">+AC869-AK869-AL869</f>
        <v>31682.22678</v>
      </c>
      <c r="AR869" s="74" t="n">
        <f aca="false">+AK869+AL869-AN869</f>
        <v>7940.77322</v>
      </c>
      <c r="AS869" s="74" t="n">
        <f aca="false">+AN869</f>
        <v>21255</v>
      </c>
      <c r="AT869" s="57" t="n">
        <f aca="false">+AQ869+IF(AR869&lt;0,-AR869,0)</f>
        <v>31682.22678</v>
      </c>
      <c r="AX869" s="32" t="n">
        <f aca="false">+M869</f>
        <v>-5043.7</v>
      </c>
      <c r="AY869" s="32" t="n">
        <f aca="false">+N869</f>
        <v>-3295</v>
      </c>
      <c r="AZ869" s="32" t="n">
        <f aca="false">+R869</f>
        <v>-14302.2275</v>
      </c>
      <c r="BA869" s="32" t="n">
        <f aca="false">+'load Info'!S869</f>
        <v>0</v>
      </c>
      <c r="BB869" s="32" t="n">
        <f aca="false">+X869</f>
        <v>-575</v>
      </c>
      <c r="BE869" s="57" t="n">
        <f aca="false">IF(AX869&lt;0,AX869,0)</f>
        <v>-5043.7</v>
      </c>
      <c r="BF869" s="57" t="n">
        <f aca="false">IF(AY869&lt;0,AY869,0)</f>
        <v>-3295</v>
      </c>
      <c r="BG869" s="57" t="n">
        <f aca="false">IF(AZ869&lt;0,AZ869,0)</f>
        <v>-14302.2275</v>
      </c>
      <c r="BH869" s="57" t="n">
        <f aca="false">IF(BA869&lt;0,BA869,0)</f>
        <v>0</v>
      </c>
      <c r="BI869" s="57" t="n">
        <f aca="false">IF(BB869&lt;0,BB869,0)</f>
        <v>-575</v>
      </c>
      <c r="BJ869" s="32" t="n">
        <f aca="false">SUM(BE869:BI869)</f>
        <v>-23215.9275</v>
      </c>
    </row>
    <row r="870" customFormat="false" ht="15" hidden="false" customHeight="false" outlineLevel="0" collapsed="false">
      <c r="B870" s="65" t="n">
        <f aca="false">+MONTH(D870)</f>
        <v>5</v>
      </c>
      <c r="C870" s="65"/>
      <c r="D870" s="6" t="n">
        <v>36293</v>
      </c>
      <c r="E870" s="66" t="n">
        <v>0</v>
      </c>
      <c r="F870" s="66" t="n">
        <v>3</v>
      </c>
      <c r="G870" s="66" t="n">
        <v>59</v>
      </c>
      <c r="H870" s="66" t="n">
        <v>72</v>
      </c>
      <c r="I870" s="67" t="n">
        <f aca="false">AVERAGE(G870:H870)</f>
        <v>65.5</v>
      </c>
      <c r="J870" s="68" t="s">
        <v>72</v>
      </c>
      <c r="K870" s="7" t="n">
        <v>10643</v>
      </c>
      <c r="L870" s="69" t="n">
        <v>19827</v>
      </c>
      <c r="M870" s="69" t="n">
        <v>-4353.5</v>
      </c>
      <c r="N870" s="69" t="n">
        <v>-3295</v>
      </c>
      <c r="O870" s="70"/>
      <c r="P870" s="7" t="n">
        <v>13214</v>
      </c>
      <c r="Q870" s="69" t="n">
        <v>2601</v>
      </c>
      <c r="R870" s="70" t="n">
        <v>-9896.24</v>
      </c>
      <c r="S870" s="69" t="n">
        <v>0</v>
      </c>
      <c r="T870" s="69"/>
      <c r="U870" s="69" t="n">
        <v>-14.7969</v>
      </c>
      <c r="V870" s="7" t="n">
        <v>15930</v>
      </c>
      <c r="W870" s="69" t="n">
        <v>20000</v>
      </c>
      <c r="X870" s="69" t="n">
        <v>-575</v>
      </c>
      <c r="Y870" s="69" t="n">
        <v>0</v>
      </c>
      <c r="Z870" s="70" t="n">
        <v>-354</v>
      </c>
      <c r="AA870" s="69" t="n">
        <v>0</v>
      </c>
      <c r="AB870" s="71" t="n">
        <f aca="false">SUM(K870:Z870)</f>
        <v>63726.4631</v>
      </c>
      <c r="AC870" s="69" t="n">
        <v>60113</v>
      </c>
      <c r="AD870" s="69" t="n">
        <v>62780</v>
      </c>
      <c r="AE870" s="69" t="n">
        <v>10889</v>
      </c>
      <c r="AF870" s="69" t="n">
        <v>0</v>
      </c>
      <c r="AG870" s="69" t="n">
        <v>0</v>
      </c>
      <c r="AH870" s="71" t="n">
        <f aca="false">SUM(AC870:AG870)</f>
        <v>133782</v>
      </c>
      <c r="AI870" s="72" t="n">
        <f aca="false">+AB870-L870-Q870</f>
        <v>41298.4631</v>
      </c>
      <c r="AJ870" s="73" t="n">
        <f aca="false">L870+Q870</f>
        <v>22428</v>
      </c>
      <c r="AK870" s="74" t="n">
        <v>5719</v>
      </c>
      <c r="AL870" s="74" t="n">
        <v>23049.19277</v>
      </c>
      <c r="AM870" s="75" t="n">
        <v>1173</v>
      </c>
      <c r="AN870" s="73" t="n">
        <f aca="false">+AJ870-AM870</f>
        <v>21255</v>
      </c>
      <c r="AO870" s="32" t="n">
        <f aca="false">AC870-AJ870</f>
        <v>37685</v>
      </c>
      <c r="AP870" s="6" t="n">
        <v>36293</v>
      </c>
      <c r="AQ870" s="74" t="n">
        <f aca="false">+AC870-AK870-AL870</f>
        <v>31344.80723</v>
      </c>
      <c r="AR870" s="74" t="n">
        <f aca="false">+AK870+AL870-AN870</f>
        <v>7513.19277</v>
      </c>
      <c r="AS870" s="74" t="n">
        <f aca="false">+AN870</f>
        <v>21255</v>
      </c>
      <c r="AT870" s="57" t="n">
        <f aca="false">+AQ870+IF(AR870&lt;0,-AR870,0)</f>
        <v>31344.80723</v>
      </c>
      <c r="AX870" s="32" t="n">
        <f aca="false">+M870</f>
        <v>-4353.5</v>
      </c>
      <c r="AY870" s="32" t="n">
        <f aca="false">+N870</f>
        <v>-3295</v>
      </c>
      <c r="AZ870" s="32" t="n">
        <f aca="false">+R870</f>
        <v>-9896.24</v>
      </c>
      <c r="BA870" s="32" t="n">
        <f aca="false">+'load Info'!S870</f>
        <v>0</v>
      </c>
      <c r="BB870" s="32" t="n">
        <f aca="false">+X870</f>
        <v>-575</v>
      </c>
      <c r="BE870" s="57" t="n">
        <f aca="false">IF(AX870&lt;0,AX870,0)</f>
        <v>-4353.5</v>
      </c>
      <c r="BF870" s="57" t="n">
        <f aca="false">IF(AY870&lt;0,AY870,0)</f>
        <v>-3295</v>
      </c>
      <c r="BG870" s="57" t="n">
        <f aca="false">IF(AZ870&lt;0,AZ870,0)</f>
        <v>-9896.24</v>
      </c>
      <c r="BH870" s="57" t="n">
        <f aca="false">IF(BA870&lt;0,BA870,0)</f>
        <v>0</v>
      </c>
      <c r="BI870" s="57" t="n">
        <f aca="false">IF(BB870&lt;0,BB870,0)</f>
        <v>-575</v>
      </c>
      <c r="BJ870" s="32" t="n">
        <f aca="false">SUM(BE870:BI870)</f>
        <v>-18119.74</v>
      </c>
    </row>
    <row r="871" customFormat="false" ht="15" hidden="false" customHeight="false" outlineLevel="0" collapsed="false">
      <c r="B871" s="65" t="n">
        <f aca="false">+MONTH(D871)</f>
        <v>5</v>
      </c>
      <c r="C871" s="65"/>
      <c r="D871" s="6" t="n">
        <v>36294</v>
      </c>
      <c r="E871" s="66" t="n">
        <v>8</v>
      </c>
      <c r="F871" s="66" t="n">
        <v>9</v>
      </c>
      <c r="G871" s="66" t="n">
        <v>55</v>
      </c>
      <c r="H871" s="66" t="n">
        <v>59</v>
      </c>
      <c r="I871" s="67" t="n">
        <f aca="false">AVERAGE(G871:H871)</f>
        <v>57</v>
      </c>
      <c r="J871" s="68" t="s">
        <v>72</v>
      </c>
      <c r="K871" s="7" t="n">
        <v>10643</v>
      </c>
      <c r="L871" s="69" t="n">
        <v>20458</v>
      </c>
      <c r="M871" s="69" t="n">
        <v>1479.3</v>
      </c>
      <c r="N871" s="69" t="n">
        <v>-3295</v>
      </c>
      <c r="O871" s="70"/>
      <c r="P871" s="7" t="n">
        <v>13214</v>
      </c>
      <c r="Q871" s="69" t="n">
        <v>2601</v>
      </c>
      <c r="R871" s="70" t="n">
        <v>2988.8925</v>
      </c>
      <c r="S871" s="69" t="n">
        <v>0</v>
      </c>
      <c r="T871" s="69"/>
      <c r="U871" s="69" t="n">
        <v>-47.00973125</v>
      </c>
      <c r="V871" s="7" t="n">
        <v>15930</v>
      </c>
      <c r="W871" s="69" t="n">
        <v>20000</v>
      </c>
      <c r="X871" s="69" t="n">
        <v>-575</v>
      </c>
      <c r="Y871" s="69" t="n">
        <v>0</v>
      </c>
      <c r="Z871" s="70" t="n">
        <v>-354</v>
      </c>
      <c r="AA871" s="69" t="n">
        <v>0</v>
      </c>
      <c r="AB871" s="71" t="n">
        <f aca="false">SUM(K871:Z871)</f>
        <v>83043.18276875</v>
      </c>
      <c r="AC871" s="69" t="n">
        <v>80492</v>
      </c>
      <c r="AD871" s="69" t="n">
        <v>5475</v>
      </c>
      <c r="AE871" s="69" t="n">
        <v>1707</v>
      </c>
      <c r="AF871" s="69" t="n">
        <v>0</v>
      </c>
      <c r="AG871" s="69" t="n">
        <v>0</v>
      </c>
      <c r="AH871" s="71" t="n">
        <f aca="false">SUM(AC871:AG871)</f>
        <v>87674</v>
      </c>
      <c r="AI871" s="72" t="n">
        <f aca="false">+AB871-L871-Q871</f>
        <v>59984.18276875</v>
      </c>
      <c r="AJ871" s="73" t="n">
        <f aca="false">L871+Q871</f>
        <v>23059</v>
      </c>
      <c r="AK871" s="74" t="n">
        <v>6008.9</v>
      </c>
      <c r="AL871" s="74" t="n">
        <v>21437.3393</v>
      </c>
      <c r="AM871" s="75" t="n">
        <v>1173</v>
      </c>
      <c r="AN871" s="73" t="n">
        <f aca="false">+AJ871-AM871</f>
        <v>21886</v>
      </c>
      <c r="AO871" s="32" t="n">
        <f aca="false">AC871-AJ871</f>
        <v>57433</v>
      </c>
      <c r="AP871" s="6" t="n">
        <v>36294</v>
      </c>
      <c r="AQ871" s="74" t="n">
        <f aca="false">+AC871-AK871-AL871</f>
        <v>53045.7607</v>
      </c>
      <c r="AR871" s="74" t="n">
        <f aca="false">+AK871+AL871-AN871</f>
        <v>5560.2393</v>
      </c>
      <c r="AS871" s="74" t="n">
        <f aca="false">+AN871</f>
        <v>21886</v>
      </c>
      <c r="AT871" s="57" t="n">
        <f aca="false">+AQ871+IF(AR871&lt;0,-AR871,0)</f>
        <v>53045.7607</v>
      </c>
      <c r="AX871" s="32" t="n">
        <f aca="false">+M871</f>
        <v>1479.3</v>
      </c>
      <c r="AY871" s="32" t="n">
        <f aca="false">+N871</f>
        <v>-3295</v>
      </c>
      <c r="AZ871" s="32" t="n">
        <f aca="false">+R871</f>
        <v>2988.8925</v>
      </c>
      <c r="BA871" s="32" t="n">
        <f aca="false">+'load Info'!S871</f>
        <v>0</v>
      </c>
      <c r="BB871" s="32" t="n">
        <f aca="false">+X871</f>
        <v>-575</v>
      </c>
      <c r="BE871" s="57" t="n">
        <f aca="false">IF(AX871&lt;0,AX871,0)</f>
        <v>0</v>
      </c>
      <c r="BF871" s="57" t="n">
        <f aca="false">IF(AY871&lt;0,AY871,0)</f>
        <v>-3295</v>
      </c>
      <c r="BG871" s="57" t="n">
        <f aca="false">IF(AZ871&lt;0,AZ871,0)</f>
        <v>0</v>
      </c>
      <c r="BH871" s="57" t="n">
        <f aca="false">IF(BA871&lt;0,BA871,0)</f>
        <v>0</v>
      </c>
      <c r="BI871" s="57" t="n">
        <f aca="false">IF(BB871&lt;0,BB871,0)</f>
        <v>-575</v>
      </c>
      <c r="BJ871" s="32" t="n">
        <f aca="false">SUM(BE871:BI871)</f>
        <v>-3870</v>
      </c>
    </row>
    <row r="872" customFormat="false" ht="15" hidden="false" customHeight="false" outlineLevel="0" collapsed="false">
      <c r="B872" s="65" t="n">
        <f aca="false">+MONTH(D872)</f>
        <v>5</v>
      </c>
      <c r="C872" s="65"/>
      <c r="D872" s="6" t="n">
        <v>36295</v>
      </c>
      <c r="E872" s="66" t="n">
        <v>7</v>
      </c>
      <c r="F872" s="66" t="n">
        <v>8</v>
      </c>
      <c r="G872" s="66" t="n">
        <v>56</v>
      </c>
      <c r="H872" s="66" t="n">
        <v>59</v>
      </c>
      <c r="I872" s="67" t="n">
        <f aca="false">AVERAGE(G872:H872)</f>
        <v>57.5</v>
      </c>
      <c r="J872" s="68" t="s">
        <v>72</v>
      </c>
      <c r="K872" s="7" t="n">
        <v>10643</v>
      </c>
      <c r="L872" s="69" t="n">
        <v>19424</v>
      </c>
      <c r="M872" s="69" t="n">
        <v>-10839.7</v>
      </c>
      <c r="N872" s="69" t="n">
        <v>-3295</v>
      </c>
      <c r="O872" s="70"/>
      <c r="P872" s="7" t="n">
        <v>13214</v>
      </c>
      <c r="Q872" s="69" t="n">
        <v>2601</v>
      </c>
      <c r="R872" s="70" t="n">
        <v>-2467.715</v>
      </c>
      <c r="S872" s="69" t="n">
        <v>0</v>
      </c>
      <c r="T872" s="69"/>
      <c r="U872" s="69" t="n">
        <v>-33.3682125</v>
      </c>
      <c r="V872" s="7" t="n">
        <v>15930</v>
      </c>
      <c r="W872" s="69" t="n">
        <v>20000</v>
      </c>
      <c r="X872" s="69" t="n">
        <v>-575</v>
      </c>
      <c r="Y872" s="69" t="n">
        <v>0</v>
      </c>
      <c r="Z872" s="70" t="n">
        <v>-354</v>
      </c>
      <c r="AA872" s="69" t="n">
        <v>0</v>
      </c>
      <c r="AB872" s="71" t="n">
        <f aca="false">SUM(K872:Z872)</f>
        <v>64247.2167875</v>
      </c>
      <c r="AC872" s="69" t="n">
        <v>64413</v>
      </c>
      <c r="AD872" s="69" t="n">
        <v>0</v>
      </c>
      <c r="AE872" s="69" t="n">
        <v>6902</v>
      </c>
      <c r="AF872" s="69" t="n">
        <v>0</v>
      </c>
      <c r="AG872" s="69" t="n">
        <v>0</v>
      </c>
      <c r="AH872" s="71" t="n">
        <f aca="false">SUM(AC872:AG872)</f>
        <v>71315</v>
      </c>
      <c r="AI872" s="72" t="n">
        <f aca="false">+AB872-L872-Q872</f>
        <v>42222.2167875</v>
      </c>
      <c r="AJ872" s="73" t="n">
        <f aca="false">L872+Q872</f>
        <v>22025</v>
      </c>
      <c r="AK872" s="74" t="n">
        <v>4183.4</v>
      </c>
      <c r="AL872" s="74" t="n">
        <v>22091.30589</v>
      </c>
      <c r="AM872" s="75" t="n">
        <v>1173</v>
      </c>
      <c r="AN872" s="73" t="n">
        <f aca="false">+AJ872-AM872</f>
        <v>20852</v>
      </c>
      <c r="AO872" s="32" t="n">
        <f aca="false">AC872-AJ872</f>
        <v>42388</v>
      </c>
      <c r="AP872" s="6" t="n">
        <v>36295</v>
      </c>
      <c r="AQ872" s="74" t="n">
        <f aca="false">+AC872-AK872-AL872</f>
        <v>38138.29411</v>
      </c>
      <c r="AR872" s="74" t="n">
        <f aca="false">+AK872+AL872-AN872</f>
        <v>5422.70589000001</v>
      </c>
      <c r="AS872" s="74" t="n">
        <f aca="false">+AN872</f>
        <v>20852</v>
      </c>
      <c r="AT872" s="57" t="n">
        <f aca="false">+AQ872+IF(AR872&lt;0,-AR872,0)</f>
        <v>38138.29411</v>
      </c>
      <c r="AX872" s="32" t="n">
        <f aca="false">+M872</f>
        <v>-10839.7</v>
      </c>
      <c r="AY872" s="32" t="n">
        <f aca="false">+N872</f>
        <v>-3295</v>
      </c>
      <c r="AZ872" s="32" t="n">
        <f aca="false">+R872</f>
        <v>-2467.715</v>
      </c>
      <c r="BA872" s="32" t="n">
        <f aca="false">+'load Info'!S872</f>
        <v>0</v>
      </c>
      <c r="BB872" s="32" t="n">
        <f aca="false">+X872</f>
        <v>-575</v>
      </c>
      <c r="BE872" s="57" t="n">
        <f aca="false">IF(AX872&lt;0,AX872,0)</f>
        <v>-10839.7</v>
      </c>
      <c r="BF872" s="57" t="n">
        <f aca="false">IF(AY872&lt;0,AY872,0)</f>
        <v>-3295</v>
      </c>
      <c r="BG872" s="57" t="n">
        <f aca="false">IF(AZ872&lt;0,AZ872,0)</f>
        <v>-2467.715</v>
      </c>
      <c r="BH872" s="57" t="n">
        <f aca="false">IF(BA872&lt;0,BA872,0)</f>
        <v>0</v>
      </c>
      <c r="BI872" s="57" t="n">
        <f aca="false">IF(BB872&lt;0,BB872,0)</f>
        <v>-575</v>
      </c>
      <c r="BJ872" s="32" t="n">
        <f aca="false">SUM(BE872:BI872)</f>
        <v>-17177.415</v>
      </c>
    </row>
    <row r="873" customFormat="false" ht="15" hidden="false" customHeight="false" outlineLevel="0" collapsed="false">
      <c r="B873" s="65" t="n">
        <f aca="false">+MONTH(D873)</f>
        <v>5</v>
      </c>
      <c r="C873" s="65"/>
      <c r="D873" s="6" t="n">
        <v>36296</v>
      </c>
      <c r="E873" s="66" t="n">
        <v>1</v>
      </c>
      <c r="F873" s="66" t="n">
        <v>4</v>
      </c>
      <c r="G873" s="66" t="n">
        <v>57</v>
      </c>
      <c r="H873" s="66" t="n">
        <v>71</v>
      </c>
      <c r="I873" s="67" t="n">
        <f aca="false">AVERAGE(G873:H873)</f>
        <v>64</v>
      </c>
      <c r="J873" s="68" t="s">
        <v>72</v>
      </c>
      <c r="K873" s="7" t="n">
        <v>10643</v>
      </c>
      <c r="L873" s="69" t="n">
        <v>19418</v>
      </c>
      <c r="M873" s="69" t="n">
        <v>-20006.7</v>
      </c>
      <c r="N873" s="69" t="n">
        <v>-3295</v>
      </c>
      <c r="O873" s="70"/>
      <c r="P873" s="7" t="n">
        <v>13214</v>
      </c>
      <c r="Q873" s="69" t="n">
        <v>2601</v>
      </c>
      <c r="R873" s="70" t="n">
        <v>-11941.34</v>
      </c>
      <c r="S873" s="69" t="n">
        <v>0</v>
      </c>
      <c r="T873" s="69"/>
      <c r="U873" s="69" t="n">
        <v>-9.68415</v>
      </c>
      <c r="V873" s="7" t="n">
        <v>15930</v>
      </c>
      <c r="W873" s="69" t="n">
        <v>20000</v>
      </c>
      <c r="X873" s="69" t="n">
        <v>-575</v>
      </c>
      <c r="Y873" s="69" t="n">
        <v>0</v>
      </c>
      <c r="Z873" s="70" t="n">
        <v>-354</v>
      </c>
      <c r="AA873" s="69" t="n">
        <v>0</v>
      </c>
      <c r="AB873" s="71" t="n">
        <f aca="false">SUM(K873:Z873)</f>
        <v>45624.27585</v>
      </c>
      <c r="AC873" s="69" t="n">
        <v>44756</v>
      </c>
      <c r="AD873" s="69" t="n">
        <v>22175</v>
      </c>
      <c r="AE873" s="69" t="n">
        <v>0</v>
      </c>
      <c r="AF873" s="69" t="n">
        <v>0</v>
      </c>
      <c r="AG873" s="69" t="n">
        <v>0</v>
      </c>
      <c r="AH873" s="71" t="n">
        <f aca="false">SUM(AC873:AG873)</f>
        <v>66931</v>
      </c>
      <c r="AI873" s="72" t="n">
        <f aca="false">+AB873-L873-Q873</f>
        <v>23605.27585</v>
      </c>
      <c r="AJ873" s="73" t="n">
        <f aca="false">L873+Q873</f>
        <v>22019</v>
      </c>
      <c r="AK873" s="74" t="n">
        <v>4501.8</v>
      </c>
      <c r="AL873" s="74" t="n">
        <v>24318.60965</v>
      </c>
      <c r="AM873" s="75" t="n">
        <v>1173</v>
      </c>
      <c r="AN873" s="73" t="n">
        <f aca="false">+AJ873-AM873</f>
        <v>20846</v>
      </c>
      <c r="AO873" s="32" t="n">
        <f aca="false">AC873-AJ873</f>
        <v>22737</v>
      </c>
      <c r="AP873" s="6" t="n">
        <v>36296</v>
      </c>
      <c r="AQ873" s="74" t="n">
        <f aca="false">+AC873-AK873-AL873</f>
        <v>15935.59035</v>
      </c>
      <c r="AR873" s="74" t="n">
        <f aca="false">+AK873+AL873-AN873</f>
        <v>7974.40965</v>
      </c>
      <c r="AS873" s="74" t="n">
        <f aca="false">+AN873</f>
        <v>20846</v>
      </c>
      <c r="AT873" s="57" t="n">
        <f aca="false">+AQ873+IF(AR873&lt;0,-AR873,0)</f>
        <v>15935.59035</v>
      </c>
      <c r="AX873" s="32" t="n">
        <f aca="false">+M873</f>
        <v>-20006.7</v>
      </c>
      <c r="AY873" s="32" t="n">
        <f aca="false">+N873</f>
        <v>-3295</v>
      </c>
      <c r="AZ873" s="32" t="n">
        <f aca="false">+R873</f>
        <v>-11941.34</v>
      </c>
      <c r="BA873" s="32" t="n">
        <f aca="false">+'load Info'!S873</f>
        <v>0</v>
      </c>
      <c r="BB873" s="32" t="n">
        <f aca="false">+X873</f>
        <v>-575</v>
      </c>
      <c r="BE873" s="57" t="n">
        <f aca="false">IF(AX873&lt;0,AX873,0)</f>
        <v>-20006.7</v>
      </c>
      <c r="BF873" s="57" t="n">
        <f aca="false">IF(AY873&lt;0,AY873,0)</f>
        <v>-3295</v>
      </c>
      <c r="BG873" s="57" t="n">
        <f aca="false">IF(AZ873&lt;0,AZ873,0)</f>
        <v>-11941.34</v>
      </c>
      <c r="BH873" s="57" t="n">
        <f aca="false">IF(BA873&lt;0,BA873,0)</f>
        <v>0</v>
      </c>
      <c r="BI873" s="57" t="n">
        <f aca="false">IF(BB873&lt;0,BB873,0)</f>
        <v>-575</v>
      </c>
      <c r="BJ873" s="32" t="n">
        <f aca="false">SUM(BE873:BI873)</f>
        <v>-35818.04</v>
      </c>
    </row>
    <row r="874" customFormat="false" ht="15" hidden="false" customHeight="false" outlineLevel="0" collapsed="false">
      <c r="B874" s="65" t="n">
        <f aca="false">+MONTH(D874)</f>
        <v>5</v>
      </c>
      <c r="C874" s="65"/>
      <c r="D874" s="6" t="n">
        <v>36297</v>
      </c>
      <c r="E874" s="66" t="n">
        <v>1</v>
      </c>
      <c r="F874" s="66" t="n">
        <v>2</v>
      </c>
      <c r="G874" s="66" t="n">
        <v>59</v>
      </c>
      <c r="H874" s="66" t="n">
        <v>68</v>
      </c>
      <c r="I874" s="67" t="n">
        <f aca="false">AVERAGE(G874:H874)</f>
        <v>63.5</v>
      </c>
      <c r="J874" s="68" t="s">
        <v>72</v>
      </c>
      <c r="K874" s="7" t="n">
        <v>10643</v>
      </c>
      <c r="L874" s="69" t="n">
        <v>19418</v>
      </c>
      <c r="M874" s="69" t="n">
        <v>-24306.7</v>
      </c>
      <c r="N874" s="69" t="n">
        <v>-3295</v>
      </c>
      <c r="O874" s="70"/>
      <c r="P874" s="7" t="n">
        <v>13214</v>
      </c>
      <c r="Q874" s="69" t="n">
        <v>2601</v>
      </c>
      <c r="R874" s="70" t="n">
        <v>-13414.0125</v>
      </c>
      <c r="S874" s="69" t="n">
        <v>0</v>
      </c>
      <c r="T874" s="69"/>
      <c r="U874" s="69" t="n">
        <v>-6.00246875</v>
      </c>
      <c r="V874" s="7" t="n">
        <v>15930</v>
      </c>
      <c r="W874" s="69" t="n">
        <v>20000</v>
      </c>
      <c r="X874" s="69" t="n">
        <v>-575</v>
      </c>
      <c r="Y874" s="69" t="n">
        <v>0</v>
      </c>
      <c r="Z874" s="70" t="n">
        <v>-354</v>
      </c>
      <c r="AA874" s="69" t="n">
        <v>0</v>
      </c>
      <c r="AB874" s="71" t="n">
        <f aca="false">SUM(K874:Z874)</f>
        <v>39855.28503125</v>
      </c>
      <c r="AC874" s="69" t="n">
        <v>40350</v>
      </c>
      <c r="AD874" s="69" t="n">
        <v>83511</v>
      </c>
      <c r="AE874" s="69" t="n">
        <v>1883</v>
      </c>
      <c r="AF874" s="69" t="n">
        <v>0</v>
      </c>
      <c r="AG874" s="69" t="n">
        <v>0</v>
      </c>
      <c r="AH874" s="71" t="n">
        <f aca="false">SUM(AC874:AG874)</f>
        <v>125744</v>
      </c>
      <c r="AI874" s="72" t="n">
        <f aca="false">+AB874-L874-Q874</f>
        <v>17836.28503125</v>
      </c>
      <c r="AJ874" s="73" t="n">
        <f aca="false">L874+Q874</f>
        <v>22019</v>
      </c>
      <c r="AK874" s="74" t="n">
        <v>5546.6</v>
      </c>
      <c r="AL874" s="74" t="n">
        <v>29254.89571</v>
      </c>
      <c r="AM874" s="75" t="n">
        <v>1173</v>
      </c>
      <c r="AN874" s="73" t="n">
        <f aca="false">+AJ874-AM874</f>
        <v>20846</v>
      </c>
      <c r="AO874" s="32" t="n">
        <f aca="false">AC874-AJ874</f>
        <v>18331</v>
      </c>
      <c r="AP874" s="6" t="n">
        <v>36297</v>
      </c>
      <c r="AQ874" s="74" t="n">
        <f aca="false">+AC874-AK874-AL874</f>
        <v>5548.50429</v>
      </c>
      <c r="AR874" s="74" t="n">
        <f aca="false">+AK874+AL874-AN874</f>
        <v>13955.49571</v>
      </c>
      <c r="AS874" s="74" t="n">
        <f aca="false">+AN874</f>
        <v>20846</v>
      </c>
      <c r="AT874" s="57" t="n">
        <f aca="false">+AQ874+IF(AR874&lt;0,-AR874,0)</f>
        <v>5548.50429</v>
      </c>
      <c r="AX874" s="32" t="n">
        <f aca="false">+M874</f>
        <v>-24306.7</v>
      </c>
      <c r="AY874" s="32" t="n">
        <f aca="false">+N874</f>
        <v>-3295</v>
      </c>
      <c r="AZ874" s="32" t="n">
        <f aca="false">+R874</f>
        <v>-13414.0125</v>
      </c>
      <c r="BA874" s="32" t="n">
        <f aca="false">+'load Info'!S874</f>
        <v>0</v>
      </c>
      <c r="BB874" s="32" t="n">
        <f aca="false">+X874</f>
        <v>-575</v>
      </c>
      <c r="BE874" s="57" t="n">
        <f aca="false">IF(AX874&lt;0,AX874,0)</f>
        <v>-24306.7</v>
      </c>
      <c r="BF874" s="57" t="n">
        <f aca="false">IF(AY874&lt;0,AY874,0)</f>
        <v>-3295</v>
      </c>
      <c r="BG874" s="57" t="n">
        <f aca="false">IF(AZ874&lt;0,AZ874,0)</f>
        <v>-13414.0125</v>
      </c>
      <c r="BH874" s="57" t="n">
        <f aca="false">IF(BA874&lt;0,BA874,0)</f>
        <v>0</v>
      </c>
      <c r="BI874" s="57" t="n">
        <f aca="false">IF(BB874&lt;0,BB874,0)</f>
        <v>-575</v>
      </c>
      <c r="BJ874" s="32" t="n">
        <f aca="false">SUM(BE874:BI874)</f>
        <v>-41590.7125</v>
      </c>
    </row>
    <row r="875" customFormat="false" ht="15" hidden="false" customHeight="false" outlineLevel="0" collapsed="false">
      <c r="B875" s="65" t="n">
        <f aca="false">+MONTH(D875)</f>
        <v>5</v>
      </c>
      <c r="C875" s="65"/>
      <c r="D875" s="6" t="n">
        <v>36298</v>
      </c>
      <c r="E875" s="66" t="n">
        <v>1</v>
      </c>
      <c r="F875" s="66" t="n">
        <v>1</v>
      </c>
      <c r="G875" s="66" t="n">
        <v>60</v>
      </c>
      <c r="H875" s="66" t="n">
        <v>68</v>
      </c>
      <c r="I875" s="67" t="n">
        <f aca="false">AVERAGE(G875:H875)</f>
        <v>64</v>
      </c>
      <c r="J875" s="68" t="s">
        <v>72</v>
      </c>
      <c r="K875" s="7" t="n">
        <v>20431</v>
      </c>
      <c r="L875" s="69" t="n">
        <v>19778</v>
      </c>
      <c r="M875" s="69" t="n">
        <v>-14778.7</v>
      </c>
      <c r="N875" s="69" t="n">
        <v>-3295</v>
      </c>
      <c r="O875" s="70"/>
      <c r="P875" s="7" t="n">
        <v>13214</v>
      </c>
      <c r="Q875" s="69" t="n">
        <v>2601</v>
      </c>
      <c r="R875" s="70" t="n">
        <v>-14900.72</v>
      </c>
      <c r="S875" s="69" t="n">
        <v>0</v>
      </c>
      <c r="T875" s="69"/>
      <c r="U875" s="69" t="n">
        <v>-2.2857</v>
      </c>
      <c r="V875" s="7" t="n">
        <v>15930</v>
      </c>
      <c r="W875" s="69" t="n">
        <v>20000</v>
      </c>
      <c r="X875" s="69" t="n">
        <v>-575</v>
      </c>
      <c r="Y875" s="69" t="n">
        <v>0</v>
      </c>
      <c r="Z875" s="70" t="n">
        <v>-354</v>
      </c>
      <c r="AA875" s="69" t="n">
        <v>0</v>
      </c>
      <c r="AB875" s="71" t="n">
        <f aca="false">SUM(K875:Z875)</f>
        <v>58048.2943</v>
      </c>
      <c r="AC875" s="69" t="n">
        <v>59913</v>
      </c>
      <c r="AD875" s="69" t="n">
        <v>83652</v>
      </c>
      <c r="AE875" s="69" t="n">
        <v>37559</v>
      </c>
      <c r="AF875" s="69" t="n">
        <v>0</v>
      </c>
      <c r="AG875" s="69" t="n">
        <v>0</v>
      </c>
      <c r="AH875" s="71" t="n">
        <f aca="false">SUM(AC875:AG875)</f>
        <v>181124</v>
      </c>
      <c r="AI875" s="72" t="n">
        <f aca="false">+AB875-L875-Q875</f>
        <v>35669.2943</v>
      </c>
      <c r="AJ875" s="73" t="n">
        <f aca="false">L875+Q875</f>
        <v>22379</v>
      </c>
      <c r="AK875" s="74" t="n">
        <v>5263.2</v>
      </c>
      <c r="AL875" s="74" t="n">
        <v>24077.16334</v>
      </c>
      <c r="AM875" s="75" t="n">
        <v>1173</v>
      </c>
      <c r="AN875" s="73" t="n">
        <f aca="false">+AJ875-AM875</f>
        <v>21206</v>
      </c>
      <c r="AO875" s="32" t="n">
        <f aca="false">AC875-AJ875</f>
        <v>37534</v>
      </c>
      <c r="AP875" s="6" t="n">
        <v>36298</v>
      </c>
      <c r="AQ875" s="74" t="n">
        <f aca="false">+AC875-AK875-AL875</f>
        <v>30572.63666</v>
      </c>
      <c r="AR875" s="74" t="n">
        <f aca="false">+AK875+AL875-AN875</f>
        <v>8134.36334</v>
      </c>
      <c r="AS875" s="74" t="n">
        <f aca="false">+AN875</f>
        <v>21206</v>
      </c>
      <c r="AT875" s="57" t="n">
        <f aca="false">+AQ875+IF(AR875&lt;0,-AR875,0)</f>
        <v>30572.63666</v>
      </c>
      <c r="AX875" s="32" t="n">
        <f aca="false">+M875</f>
        <v>-14778.7</v>
      </c>
      <c r="AY875" s="32" t="n">
        <f aca="false">+N875</f>
        <v>-3295</v>
      </c>
      <c r="AZ875" s="32" t="n">
        <f aca="false">+R875</f>
        <v>-14900.72</v>
      </c>
      <c r="BA875" s="32" t="n">
        <f aca="false">+'load Info'!S875</f>
        <v>0</v>
      </c>
      <c r="BB875" s="32" t="n">
        <f aca="false">+X875</f>
        <v>-575</v>
      </c>
      <c r="BE875" s="57" t="n">
        <f aca="false">IF(AX875&lt;0,AX875,0)</f>
        <v>-14778.7</v>
      </c>
      <c r="BF875" s="57" t="n">
        <f aca="false">IF(AY875&lt;0,AY875,0)</f>
        <v>-3295</v>
      </c>
      <c r="BG875" s="57" t="n">
        <f aca="false">IF(AZ875&lt;0,AZ875,0)</f>
        <v>-14900.72</v>
      </c>
      <c r="BH875" s="57" t="n">
        <f aca="false">IF(BA875&lt;0,BA875,0)</f>
        <v>0</v>
      </c>
      <c r="BI875" s="57" t="n">
        <f aca="false">IF(BB875&lt;0,BB875,0)</f>
        <v>-575</v>
      </c>
      <c r="BJ875" s="32" t="n">
        <f aca="false">SUM(BE875:BI875)</f>
        <v>-33549.42</v>
      </c>
    </row>
    <row r="876" customFormat="false" ht="15" hidden="false" customHeight="false" outlineLevel="0" collapsed="false">
      <c r="B876" s="65" t="n">
        <f aca="false">+MONTH(D876)</f>
        <v>5</v>
      </c>
      <c r="C876" s="65"/>
      <c r="D876" s="6" t="n">
        <v>36299</v>
      </c>
      <c r="E876" s="66" t="n">
        <v>0</v>
      </c>
      <c r="F876" s="66" t="n">
        <v>0</v>
      </c>
      <c r="G876" s="66" t="n">
        <v>63</v>
      </c>
      <c r="H876" s="66" t="n">
        <v>72</v>
      </c>
      <c r="I876" s="67" t="n">
        <f aca="false">AVERAGE(G876:H876)</f>
        <v>67.5</v>
      </c>
      <c r="J876" s="68" t="s">
        <v>72</v>
      </c>
      <c r="K876" s="7" t="n">
        <v>20431</v>
      </c>
      <c r="L876" s="69" t="n">
        <v>18894</v>
      </c>
      <c r="M876" s="69" t="n">
        <v>-14079.7</v>
      </c>
      <c r="N876" s="69" t="n">
        <v>-3295</v>
      </c>
      <c r="O876" s="70"/>
      <c r="P876" s="7" t="n">
        <v>13214</v>
      </c>
      <c r="Q876" s="69" t="n">
        <v>2601</v>
      </c>
      <c r="R876" s="70" t="n">
        <v>-14877.6625</v>
      </c>
      <c r="S876" s="69" t="n">
        <v>0</v>
      </c>
      <c r="T876" s="69"/>
      <c r="U876" s="69" t="n">
        <v>-2.34334375</v>
      </c>
      <c r="V876" s="7" t="n">
        <v>15930</v>
      </c>
      <c r="W876" s="69" t="n">
        <v>20000</v>
      </c>
      <c r="X876" s="69" t="n">
        <v>-575</v>
      </c>
      <c r="Y876" s="69" t="n">
        <v>0</v>
      </c>
      <c r="Z876" s="70" t="n">
        <v>-354</v>
      </c>
      <c r="AA876" s="69" t="n">
        <v>0</v>
      </c>
      <c r="AB876" s="71" t="n">
        <f aca="false">SUM(K876:Z876)</f>
        <v>57886.29415625</v>
      </c>
      <c r="AC876" s="69" t="n">
        <v>58980</v>
      </c>
      <c r="AD876" s="69" t="n">
        <v>80217</v>
      </c>
      <c r="AE876" s="69" t="n">
        <v>36508</v>
      </c>
      <c r="AF876" s="69" t="n">
        <v>0</v>
      </c>
      <c r="AG876" s="69" t="n">
        <v>0</v>
      </c>
      <c r="AH876" s="71" t="n">
        <f aca="false">SUM(AC876:AG876)</f>
        <v>175705</v>
      </c>
      <c r="AI876" s="72" t="n">
        <f aca="false">+AB876-L876-Q876</f>
        <v>36391.29415625</v>
      </c>
      <c r="AJ876" s="73" t="n">
        <f aca="false">L876+Q876</f>
        <v>21495</v>
      </c>
      <c r="AK876" s="74" t="n">
        <v>5060.4</v>
      </c>
      <c r="AL876" s="74" t="n">
        <v>23801.83373</v>
      </c>
      <c r="AM876" s="75" t="n">
        <v>1173</v>
      </c>
      <c r="AN876" s="73" t="n">
        <f aca="false">+AJ876-AM876</f>
        <v>20322</v>
      </c>
      <c r="AO876" s="32" t="n">
        <f aca="false">AC876-AJ876</f>
        <v>37485</v>
      </c>
      <c r="AP876" s="6" t="n">
        <v>36299</v>
      </c>
      <c r="AQ876" s="74" t="n">
        <f aca="false">+AC876-AK876-AL876</f>
        <v>30117.76627</v>
      </c>
      <c r="AR876" s="74" t="n">
        <f aca="false">+AK876+AL876-AN876</f>
        <v>8540.23373</v>
      </c>
      <c r="AS876" s="74" t="n">
        <f aca="false">+AN876</f>
        <v>20322</v>
      </c>
      <c r="AT876" s="57" t="n">
        <f aca="false">+AQ876+IF(AR876&lt;0,-AR876,0)</f>
        <v>30117.76627</v>
      </c>
      <c r="AX876" s="32" t="n">
        <f aca="false">+M876</f>
        <v>-14079.7</v>
      </c>
      <c r="AY876" s="32" t="n">
        <f aca="false">+N876</f>
        <v>-3295</v>
      </c>
      <c r="AZ876" s="32" t="n">
        <f aca="false">+R876</f>
        <v>-14877.6625</v>
      </c>
      <c r="BA876" s="32" t="n">
        <f aca="false">+'load Info'!S876</f>
        <v>0</v>
      </c>
      <c r="BB876" s="32" t="n">
        <f aca="false">+X876</f>
        <v>-575</v>
      </c>
      <c r="BE876" s="57" t="n">
        <f aca="false">IF(AX876&lt;0,AX876,0)</f>
        <v>-14079.7</v>
      </c>
      <c r="BF876" s="57" t="n">
        <f aca="false">IF(AY876&lt;0,AY876,0)</f>
        <v>-3295</v>
      </c>
      <c r="BG876" s="57" t="n">
        <f aca="false">IF(AZ876&lt;0,AZ876,0)</f>
        <v>-14877.6625</v>
      </c>
      <c r="BH876" s="57" t="n">
        <f aca="false">IF(BA876&lt;0,BA876,0)</f>
        <v>0</v>
      </c>
      <c r="BI876" s="57" t="n">
        <f aca="false">IF(BB876&lt;0,BB876,0)</f>
        <v>-575</v>
      </c>
      <c r="BJ876" s="32" t="n">
        <f aca="false">SUM(BE876:BI876)</f>
        <v>-32827.3625</v>
      </c>
    </row>
    <row r="877" customFormat="false" ht="15" hidden="false" customHeight="false" outlineLevel="0" collapsed="false">
      <c r="B877" s="65" t="n">
        <f aca="false">+MONTH(D877)</f>
        <v>5</v>
      </c>
      <c r="C877" s="65"/>
      <c r="D877" s="6" t="n">
        <v>36300</v>
      </c>
      <c r="E877" s="66" t="n">
        <v>1</v>
      </c>
      <c r="F877" s="66" t="n">
        <v>2</v>
      </c>
      <c r="G877" s="66" t="n">
        <v>57</v>
      </c>
      <c r="H877" s="66" t="n">
        <v>71</v>
      </c>
      <c r="I877" s="67" t="n">
        <f aca="false">AVERAGE(G877:H877)</f>
        <v>64</v>
      </c>
      <c r="J877" s="68" t="s">
        <v>72</v>
      </c>
      <c r="K877" s="7" t="n">
        <v>20431</v>
      </c>
      <c r="L877" s="69" t="n">
        <v>17682</v>
      </c>
      <c r="M877" s="69" t="n">
        <v>-10364.7</v>
      </c>
      <c r="N877" s="69" t="n">
        <v>-3295</v>
      </c>
      <c r="O877" s="70"/>
      <c r="P877" s="7" t="n">
        <v>13214</v>
      </c>
      <c r="Q877" s="69" t="n">
        <v>2606</v>
      </c>
      <c r="R877" s="70" t="n">
        <v>-14097.705</v>
      </c>
      <c r="S877" s="69" t="n">
        <v>0</v>
      </c>
      <c r="T877" s="69"/>
      <c r="U877" s="69" t="n">
        <v>-4.3057375</v>
      </c>
      <c r="V877" s="7" t="n">
        <v>15930</v>
      </c>
      <c r="W877" s="69" t="n">
        <v>20000</v>
      </c>
      <c r="X877" s="69" t="n">
        <v>-575</v>
      </c>
      <c r="Y877" s="69" t="n">
        <v>0</v>
      </c>
      <c r="Z877" s="70" t="n">
        <v>-354</v>
      </c>
      <c r="AA877" s="69" t="n">
        <v>0</v>
      </c>
      <c r="AB877" s="71" t="n">
        <f aca="false">SUM(K877:Z877)</f>
        <v>61172.2892625</v>
      </c>
      <c r="AC877" s="69" t="n">
        <v>60561</v>
      </c>
      <c r="AD877" s="69" t="n">
        <v>75978</v>
      </c>
      <c r="AE877" s="69" t="n">
        <v>2603</v>
      </c>
      <c r="AF877" s="69" t="n">
        <v>0</v>
      </c>
      <c r="AG877" s="69" t="n">
        <v>5</v>
      </c>
      <c r="AH877" s="71" t="n">
        <f aca="false">SUM(AC877:AG877)</f>
        <v>139147</v>
      </c>
      <c r="AI877" s="72" t="n">
        <f aca="false">+AB877-L877-Q877</f>
        <v>40884.2892625</v>
      </c>
      <c r="AJ877" s="73" t="n">
        <f aca="false">L877+Q877</f>
        <v>20288</v>
      </c>
      <c r="AK877" s="74" t="n">
        <v>5435.9</v>
      </c>
      <c r="AL877" s="74" t="n">
        <v>22603.35828</v>
      </c>
      <c r="AM877" s="75" t="n">
        <v>1173</v>
      </c>
      <c r="AN877" s="73" t="n">
        <f aca="false">+AJ877-AM877</f>
        <v>19115</v>
      </c>
      <c r="AO877" s="32" t="n">
        <f aca="false">AC877-AJ877</f>
        <v>40273</v>
      </c>
      <c r="AP877" s="6" t="n">
        <v>36300</v>
      </c>
      <c r="AQ877" s="74" t="n">
        <f aca="false">+AC877-AK877-AL877</f>
        <v>32521.74172</v>
      </c>
      <c r="AR877" s="74" t="n">
        <f aca="false">+AK877+AL877-AN877</f>
        <v>8924.25828</v>
      </c>
      <c r="AS877" s="74" t="n">
        <f aca="false">+AN877</f>
        <v>19115</v>
      </c>
      <c r="AT877" s="57" t="n">
        <f aca="false">+AQ877+IF(AR877&lt;0,-AR877,0)</f>
        <v>32521.74172</v>
      </c>
      <c r="AX877" s="32" t="n">
        <f aca="false">+M877</f>
        <v>-10364.7</v>
      </c>
      <c r="AY877" s="32" t="n">
        <f aca="false">+N877</f>
        <v>-3295</v>
      </c>
      <c r="AZ877" s="32" t="n">
        <f aca="false">+R877</f>
        <v>-14097.705</v>
      </c>
      <c r="BA877" s="32" t="n">
        <f aca="false">+'load Info'!S877</f>
        <v>0</v>
      </c>
      <c r="BB877" s="32" t="n">
        <f aca="false">+X877</f>
        <v>-575</v>
      </c>
      <c r="BE877" s="57" t="n">
        <f aca="false">IF(AX877&lt;0,AX877,0)</f>
        <v>-10364.7</v>
      </c>
      <c r="BF877" s="57" t="n">
        <f aca="false">IF(AY877&lt;0,AY877,0)</f>
        <v>-3295</v>
      </c>
      <c r="BG877" s="57" t="n">
        <f aca="false">IF(AZ877&lt;0,AZ877,0)</f>
        <v>-14097.705</v>
      </c>
      <c r="BH877" s="57" t="n">
        <f aca="false">IF(BA877&lt;0,BA877,0)</f>
        <v>0</v>
      </c>
      <c r="BI877" s="57" t="n">
        <f aca="false">IF(BB877&lt;0,BB877,0)</f>
        <v>-575</v>
      </c>
      <c r="BJ877" s="32" t="n">
        <f aca="false">SUM(BE877:BI877)</f>
        <v>-28332.405</v>
      </c>
    </row>
    <row r="878" customFormat="false" ht="15" hidden="false" customHeight="false" outlineLevel="0" collapsed="false">
      <c r="B878" s="65" t="n">
        <f aca="false">+MONTH(D878)</f>
        <v>5</v>
      </c>
      <c r="C878" s="65"/>
      <c r="D878" s="6" t="n">
        <v>36301</v>
      </c>
      <c r="E878" s="66" t="n">
        <v>0</v>
      </c>
      <c r="F878" s="66" t="n">
        <v>0</v>
      </c>
      <c r="G878" s="66" t="n">
        <v>53</v>
      </c>
      <c r="H878" s="66" t="n">
        <v>77</v>
      </c>
      <c r="I878" s="67" t="n">
        <f aca="false">AVERAGE(G878:H878)</f>
        <v>65</v>
      </c>
      <c r="J878" s="68" t="s">
        <v>72</v>
      </c>
      <c r="K878" s="7" t="n">
        <v>20431</v>
      </c>
      <c r="L878" s="69" t="n">
        <v>17676</v>
      </c>
      <c r="M878" s="69" t="n">
        <v>-17030.5</v>
      </c>
      <c r="N878" s="69" t="n">
        <v>-3295</v>
      </c>
      <c r="O878" s="70"/>
      <c r="P878" s="7" t="n">
        <v>13214</v>
      </c>
      <c r="Q878" s="69" t="n">
        <v>2596</v>
      </c>
      <c r="R878" s="70" t="n">
        <v>-14962.8875</v>
      </c>
      <c r="S878" s="69" t="n">
        <v>0</v>
      </c>
      <c r="T878" s="69"/>
      <c r="U878" s="69" t="n">
        <v>-2.11778125</v>
      </c>
      <c r="V878" s="7" t="n">
        <v>15930</v>
      </c>
      <c r="W878" s="69" t="n">
        <v>20000</v>
      </c>
      <c r="X878" s="69" t="n">
        <v>-575</v>
      </c>
      <c r="Y878" s="69" t="n">
        <v>0</v>
      </c>
      <c r="Z878" s="70" t="n">
        <v>-354</v>
      </c>
      <c r="AA878" s="69" t="n">
        <v>0</v>
      </c>
      <c r="AB878" s="71" t="n">
        <f aca="false">SUM(K878:Z878)</f>
        <v>53627.49471875</v>
      </c>
      <c r="AC878" s="69" t="n">
        <v>54863</v>
      </c>
      <c r="AD878" s="69" t="n">
        <v>67288</v>
      </c>
      <c r="AE878" s="69" t="n">
        <v>8654</v>
      </c>
      <c r="AF878" s="69" t="n">
        <v>0</v>
      </c>
      <c r="AG878" s="69" t="n">
        <v>0</v>
      </c>
      <c r="AH878" s="71" t="n">
        <f aca="false">SUM(AC878:AG878)</f>
        <v>130805</v>
      </c>
      <c r="AI878" s="72" t="n">
        <f aca="false">+AB878-L878-Q878</f>
        <v>33355.49471875</v>
      </c>
      <c r="AJ878" s="73" t="n">
        <f aca="false">L878+Q878</f>
        <v>20272</v>
      </c>
      <c r="AK878" s="74" t="n">
        <v>4639.3</v>
      </c>
      <c r="AL878" s="74" t="n">
        <v>22071.06904</v>
      </c>
      <c r="AM878" s="75" t="n">
        <v>1173</v>
      </c>
      <c r="AN878" s="73" t="n">
        <f aca="false">+AJ878-AM878</f>
        <v>19099</v>
      </c>
      <c r="AO878" s="32" t="n">
        <f aca="false">AC878-AJ878</f>
        <v>34591</v>
      </c>
      <c r="AP878" s="6" t="n">
        <v>36301</v>
      </c>
      <c r="AQ878" s="74" t="n">
        <f aca="false">+AC878-AK878-AL878</f>
        <v>28152.63096</v>
      </c>
      <c r="AR878" s="74" t="n">
        <f aca="false">+AK878+AL878-AN878</f>
        <v>7611.36904</v>
      </c>
      <c r="AS878" s="74" t="n">
        <f aca="false">+AN878</f>
        <v>19099</v>
      </c>
      <c r="AT878" s="57" t="n">
        <f aca="false">+AQ878+IF(AR878&lt;0,-AR878,0)</f>
        <v>28152.63096</v>
      </c>
      <c r="AX878" s="32" t="n">
        <f aca="false">+M878</f>
        <v>-17030.5</v>
      </c>
      <c r="AY878" s="32" t="n">
        <f aca="false">+N878</f>
        <v>-3295</v>
      </c>
      <c r="AZ878" s="32" t="n">
        <f aca="false">+R878</f>
        <v>-14962.8875</v>
      </c>
      <c r="BA878" s="32" t="n">
        <f aca="false">+'load Info'!S878</f>
        <v>0</v>
      </c>
      <c r="BB878" s="32" t="n">
        <f aca="false">+X878</f>
        <v>-575</v>
      </c>
      <c r="BE878" s="57" t="n">
        <f aca="false">IF(AX878&lt;0,AX878,0)</f>
        <v>-17030.5</v>
      </c>
      <c r="BF878" s="57" t="n">
        <f aca="false">IF(AY878&lt;0,AY878,0)</f>
        <v>-3295</v>
      </c>
      <c r="BG878" s="57" t="n">
        <f aca="false">IF(AZ878&lt;0,AZ878,0)</f>
        <v>-14962.8875</v>
      </c>
      <c r="BH878" s="57" t="n">
        <f aca="false">IF(BA878&lt;0,BA878,0)</f>
        <v>0</v>
      </c>
      <c r="BI878" s="57" t="n">
        <f aca="false">IF(BB878&lt;0,BB878,0)</f>
        <v>-575</v>
      </c>
      <c r="BJ878" s="32" t="n">
        <f aca="false">SUM(BE878:BI878)</f>
        <v>-35863.3875</v>
      </c>
    </row>
    <row r="879" customFormat="false" ht="15" hidden="false" customHeight="false" outlineLevel="0" collapsed="false">
      <c r="B879" s="65" t="n">
        <f aca="false">+MONTH(D879)</f>
        <v>5</v>
      </c>
      <c r="C879" s="65"/>
      <c r="D879" s="6" t="n">
        <v>36302</v>
      </c>
      <c r="E879" s="66" t="n">
        <v>0</v>
      </c>
      <c r="F879" s="66" t="n">
        <v>0</v>
      </c>
      <c r="G879" s="66" t="n">
        <v>60</v>
      </c>
      <c r="H879" s="66" t="n">
        <v>87</v>
      </c>
      <c r="I879" s="67" t="n">
        <f aca="false">AVERAGE(G879:H879)</f>
        <v>73.5</v>
      </c>
      <c r="J879" s="68" t="s">
        <v>72</v>
      </c>
      <c r="K879" s="7" t="n">
        <v>20431</v>
      </c>
      <c r="L879" s="69" t="n">
        <v>18165</v>
      </c>
      <c r="M879" s="69" t="n">
        <v>-22095.5</v>
      </c>
      <c r="N879" s="69" t="n">
        <v>-3295</v>
      </c>
      <c r="O879" s="70"/>
      <c r="P879" s="7" t="n">
        <v>13214</v>
      </c>
      <c r="Q879" s="69" t="n">
        <v>7596</v>
      </c>
      <c r="R879" s="70" t="n">
        <v>-17995.9825</v>
      </c>
      <c r="S879" s="69" t="n">
        <v>0</v>
      </c>
      <c r="T879" s="69"/>
      <c r="U879" s="69" t="n">
        <v>-7.03504375</v>
      </c>
      <c r="V879" s="7" t="n">
        <v>15930</v>
      </c>
      <c r="W879" s="69" t="n">
        <v>20000</v>
      </c>
      <c r="X879" s="69" t="n">
        <v>-575</v>
      </c>
      <c r="Y879" s="69" t="n">
        <v>0</v>
      </c>
      <c r="Z879" s="70" t="n">
        <v>-354</v>
      </c>
      <c r="AA879" s="69" t="n">
        <v>0</v>
      </c>
      <c r="AB879" s="71" t="n">
        <f aca="false">SUM(K879:Z879)</f>
        <v>51013.48245625</v>
      </c>
      <c r="AC879" s="69" t="n">
        <v>50397</v>
      </c>
      <c r="AD879" s="69" t="n">
        <v>60571</v>
      </c>
      <c r="AE879" s="69" t="n">
        <v>182</v>
      </c>
      <c r="AF879" s="69" t="n">
        <v>0</v>
      </c>
      <c r="AG879" s="69" t="n">
        <v>0</v>
      </c>
      <c r="AH879" s="71" t="n">
        <f aca="false">SUM(AC879:AG879)</f>
        <v>111150</v>
      </c>
      <c r="AI879" s="72" t="n">
        <f aca="false">+AB879-L879-Q879</f>
        <v>25252.48245625</v>
      </c>
      <c r="AJ879" s="73" t="n">
        <f aca="false">L879+Q879</f>
        <v>25761</v>
      </c>
      <c r="AK879" s="74" t="n">
        <v>2867.1</v>
      </c>
      <c r="AL879" s="74" t="n">
        <v>24537.85963</v>
      </c>
      <c r="AM879" s="75" t="n">
        <v>1173</v>
      </c>
      <c r="AN879" s="73" t="n">
        <f aca="false">+AJ879-AM879</f>
        <v>24588</v>
      </c>
      <c r="AO879" s="32" t="n">
        <f aca="false">AC879-AJ879</f>
        <v>24636</v>
      </c>
      <c r="AP879" s="6" t="n">
        <v>36302</v>
      </c>
      <c r="AQ879" s="74" t="n">
        <f aca="false">+AC879-AK879-AL879</f>
        <v>22992.04037</v>
      </c>
      <c r="AR879" s="74" t="n">
        <f aca="false">+AK879+AL879-AN879</f>
        <v>2816.95963</v>
      </c>
      <c r="AS879" s="74" t="n">
        <f aca="false">+AN879</f>
        <v>24588</v>
      </c>
      <c r="AT879" s="57" t="n">
        <f aca="false">+AQ879+IF(AR879&lt;0,-AR879,0)</f>
        <v>22992.04037</v>
      </c>
      <c r="AX879" s="32" t="n">
        <f aca="false">+M879</f>
        <v>-22095.5</v>
      </c>
      <c r="AY879" s="32" t="n">
        <f aca="false">+N879</f>
        <v>-3295</v>
      </c>
      <c r="AZ879" s="32" t="n">
        <f aca="false">+R879</f>
        <v>-17995.9825</v>
      </c>
      <c r="BA879" s="32" t="n">
        <f aca="false">+'load Info'!S879</f>
        <v>0</v>
      </c>
      <c r="BB879" s="32" t="n">
        <f aca="false">+X879</f>
        <v>-575</v>
      </c>
      <c r="BE879" s="57" t="n">
        <f aca="false">IF(AX879&lt;0,AX879,0)</f>
        <v>-22095.5</v>
      </c>
      <c r="BF879" s="57" t="n">
        <f aca="false">IF(AY879&lt;0,AY879,0)</f>
        <v>-3295</v>
      </c>
      <c r="BG879" s="57" t="n">
        <f aca="false">IF(AZ879&lt;0,AZ879,0)</f>
        <v>-17995.9825</v>
      </c>
      <c r="BH879" s="57" t="n">
        <f aca="false">IF(BA879&lt;0,BA879,0)</f>
        <v>0</v>
      </c>
      <c r="BI879" s="57" t="n">
        <f aca="false">IF(BB879&lt;0,BB879,0)</f>
        <v>-575</v>
      </c>
      <c r="BJ879" s="32" t="n">
        <f aca="false">SUM(BE879:BI879)</f>
        <v>-43961.4825</v>
      </c>
    </row>
    <row r="880" customFormat="false" ht="15" hidden="false" customHeight="false" outlineLevel="0" collapsed="false">
      <c r="B880" s="65" t="n">
        <f aca="false">+MONTH(D880)</f>
        <v>5</v>
      </c>
      <c r="C880" s="65"/>
      <c r="D880" s="6" t="n">
        <v>36303</v>
      </c>
      <c r="E880" s="66" t="n">
        <v>0</v>
      </c>
      <c r="F880" s="66" t="n">
        <v>0</v>
      </c>
      <c r="G880" s="66" t="n">
        <v>65</v>
      </c>
      <c r="H880" s="66" t="n">
        <v>85</v>
      </c>
      <c r="I880" s="67" t="n">
        <f aca="false">AVERAGE(G880:H880)</f>
        <v>75</v>
      </c>
      <c r="J880" s="68" t="s">
        <v>72</v>
      </c>
      <c r="K880" s="7" t="n">
        <v>20431</v>
      </c>
      <c r="L880" s="69" t="n">
        <v>19548</v>
      </c>
      <c r="M880" s="69" t="n">
        <v>-20181.5</v>
      </c>
      <c r="N880" s="69" t="n">
        <v>-3295</v>
      </c>
      <c r="O880" s="70"/>
      <c r="P880" s="7" t="n">
        <v>13214</v>
      </c>
      <c r="Q880" s="69" t="n">
        <v>7596</v>
      </c>
      <c r="R880" s="70" t="n">
        <v>-17854.63</v>
      </c>
      <c r="S880" s="69" t="n">
        <v>0</v>
      </c>
      <c r="T880" s="69"/>
      <c r="U880" s="69" t="n">
        <v>-7.388425</v>
      </c>
      <c r="V880" s="7" t="n">
        <v>15930</v>
      </c>
      <c r="W880" s="69" t="n">
        <v>20000</v>
      </c>
      <c r="X880" s="69" t="n">
        <v>-575</v>
      </c>
      <c r="Y880" s="69" t="n">
        <v>0</v>
      </c>
      <c r="Z880" s="70" t="n">
        <v>-354</v>
      </c>
      <c r="AA880" s="69" t="n">
        <v>0</v>
      </c>
      <c r="AB880" s="71" t="n">
        <f aca="false">SUM(K880:Z880)</f>
        <v>54451.481575</v>
      </c>
      <c r="AC880" s="69" t="n">
        <v>54365</v>
      </c>
      <c r="AD880" s="69" t="n">
        <v>68009</v>
      </c>
      <c r="AE880" s="69" t="n">
        <v>134</v>
      </c>
      <c r="AF880" s="69" t="n">
        <v>0</v>
      </c>
      <c r="AG880" s="69" t="n">
        <v>0</v>
      </c>
      <c r="AH880" s="71" t="n">
        <f aca="false">SUM(AC880:AG880)</f>
        <v>122508</v>
      </c>
      <c r="AI880" s="72" t="n">
        <f aca="false">+AB880-L880-Q880</f>
        <v>27307.481575</v>
      </c>
      <c r="AJ880" s="73" t="n">
        <f aca="false">L880+Q880</f>
        <v>27144</v>
      </c>
      <c r="AK880" s="74" t="n">
        <v>3705.1</v>
      </c>
      <c r="AL880" s="74" t="n">
        <v>23373.15806</v>
      </c>
      <c r="AM880" s="75" t="n">
        <v>1173</v>
      </c>
      <c r="AN880" s="73" t="n">
        <f aca="false">+AJ880-AM880</f>
        <v>25971</v>
      </c>
      <c r="AO880" s="32" t="n">
        <f aca="false">AC880-AJ880</f>
        <v>27221</v>
      </c>
      <c r="AP880" s="6" t="n">
        <v>36303</v>
      </c>
      <c r="AQ880" s="74" t="n">
        <f aca="false">+AC880-AK880-AL880</f>
        <v>27286.74194</v>
      </c>
      <c r="AR880" s="74" t="n">
        <f aca="false">+AK880+AL880-AN880</f>
        <v>1107.25806</v>
      </c>
      <c r="AS880" s="74" t="n">
        <f aca="false">+AN880</f>
        <v>25971</v>
      </c>
      <c r="AT880" s="57" t="n">
        <f aca="false">+AQ880+IF(AR880&lt;0,-AR880,0)</f>
        <v>27286.74194</v>
      </c>
      <c r="AX880" s="32" t="n">
        <f aca="false">+M880</f>
        <v>-20181.5</v>
      </c>
      <c r="AY880" s="32" t="n">
        <f aca="false">+N880</f>
        <v>-3295</v>
      </c>
      <c r="AZ880" s="32" t="n">
        <f aca="false">+R880</f>
        <v>-17854.63</v>
      </c>
      <c r="BA880" s="32" t="n">
        <f aca="false">+'load Info'!S880</f>
        <v>0</v>
      </c>
      <c r="BB880" s="32" t="n">
        <f aca="false">+X880</f>
        <v>-575</v>
      </c>
      <c r="BE880" s="57" t="n">
        <f aca="false">IF(AX880&lt;0,AX880,0)</f>
        <v>-20181.5</v>
      </c>
      <c r="BF880" s="57" t="n">
        <f aca="false">IF(AY880&lt;0,AY880,0)</f>
        <v>-3295</v>
      </c>
      <c r="BG880" s="57" t="n">
        <f aca="false">IF(AZ880&lt;0,AZ880,0)</f>
        <v>-17854.63</v>
      </c>
      <c r="BH880" s="57" t="n">
        <f aca="false">IF(BA880&lt;0,BA880,0)</f>
        <v>0</v>
      </c>
      <c r="BI880" s="57" t="n">
        <f aca="false">IF(BB880&lt;0,BB880,0)</f>
        <v>-575</v>
      </c>
      <c r="BJ880" s="32" t="n">
        <f aca="false">SUM(BE880:BI880)</f>
        <v>-41906.13</v>
      </c>
    </row>
    <row r="881" customFormat="false" ht="15" hidden="false" customHeight="false" outlineLevel="0" collapsed="false">
      <c r="B881" s="65" t="n">
        <f aca="false">+MONTH(D881)</f>
        <v>5</v>
      </c>
      <c r="C881" s="65"/>
      <c r="D881" s="6" t="n">
        <v>36304</v>
      </c>
      <c r="E881" s="66" t="n">
        <v>0</v>
      </c>
      <c r="F881" s="66" t="n">
        <v>0</v>
      </c>
      <c r="G881" s="66" t="n">
        <v>60</v>
      </c>
      <c r="H881" s="66" t="n">
        <v>83</v>
      </c>
      <c r="I881" s="67" t="n">
        <f aca="false">AVERAGE(G881:H881)</f>
        <v>71.5</v>
      </c>
      <c r="J881" s="68" t="s">
        <v>72</v>
      </c>
      <c r="K881" s="7" t="n">
        <v>20431</v>
      </c>
      <c r="L881" s="69" t="n">
        <v>19548</v>
      </c>
      <c r="M881" s="69" t="n">
        <v>-19703.8</v>
      </c>
      <c r="N881" s="69" t="n">
        <v>-3295</v>
      </c>
      <c r="O881" s="70"/>
      <c r="P881" s="7" t="n">
        <v>13214</v>
      </c>
      <c r="Q881" s="69" t="n">
        <v>7596</v>
      </c>
      <c r="R881" s="70" t="n">
        <v>-17793.4775</v>
      </c>
      <c r="S881" s="69" t="n">
        <v>0</v>
      </c>
      <c r="T881" s="69"/>
      <c r="U881" s="69" t="n">
        <v>-7.54130625</v>
      </c>
      <c r="V881" s="7" t="n">
        <v>15930</v>
      </c>
      <c r="W881" s="69" t="n">
        <v>20000</v>
      </c>
      <c r="X881" s="69" t="n">
        <v>-575</v>
      </c>
      <c r="Y881" s="69" t="n">
        <v>0</v>
      </c>
      <c r="Z881" s="70" t="n">
        <v>-354</v>
      </c>
      <c r="AA881" s="69" t="n">
        <v>0</v>
      </c>
      <c r="AB881" s="71" t="n">
        <f aca="false">SUM(K881:Z881)</f>
        <v>54990.18119375</v>
      </c>
      <c r="AC881" s="69" t="n">
        <v>55612</v>
      </c>
      <c r="AD881" s="69" t="n">
        <v>55408</v>
      </c>
      <c r="AE881" s="69" t="n">
        <v>227</v>
      </c>
      <c r="AF881" s="69" t="n">
        <v>0</v>
      </c>
      <c r="AG881" s="69" t="n">
        <v>12</v>
      </c>
      <c r="AH881" s="71" t="n">
        <f aca="false">SUM(AC881:AG881)</f>
        <v>111259</v>
      </c>
      <c r="AI881" s="72" t="n">
        <f aca="false">+AB881-L881-Q881</f>
        <v>27846.18119375</v>
      </c>
      <c r="AJ881" s="73" t="n">
        <f aca="false">L881+Q881</f>
        <v>27144</v>
      </c>
      <c r="AK881" s="74" t="n">
        <v>5443.3</v>
      </c>
      <c r="AL881" s="74" t="n">
        <v>23711.1531</v>
      </c>
      <c r="AM881" s="75" t="n">
        <v>1173</v>
      </c>
      <c r="AN881" s="73" t="n">
        <f aca="false">+AJ881-AM881</f>
        <v>25971</v>
      </c>
      <c r="AO881" s="32" t="n">
        <f aca="false">AC881-AJ881</f>
        <v>28468</v>
      </c>
      <c r="AP881" s="6" t="n">
        <v>36304</v>
      </c>
      <c r="AQ881" s="74" t="n">
        <f aca="false">+AC881-AK881-AL881</f>
        <v>26457.5469</v>
      </c>
      <c r="AR881" s="74" t="n">
        <f aca="false">+AK881+AL881-AN881</f>
        <v>3183.4531</v>
      </c>
      <c r="AS881" s="74" t="n">
        <f aca="false">+AN881</f>
        <v>25971</v>
      </c>
      <c r="AT881" s="57" t="n">
        <f aca="false">+AQ881+IF(AR881&lt;0,-AR881,0)</f>
        <v>26457.5469</v>
      </c>
      <c r="AX881" s="32" t="n">
        <f aca="false">+M881</f>
        <v>-19703.8</v>
      </c>
      <c r="AY881" s="32" t="n">
        <f aca="false">+N881</f>
        <v>-3295</v>
      </c>
      <c r="AZ881" s="32" t="n">
        <f aca="false">+R881</f>
        <v>-17793.4775</v>
      </c>
      <c r="BA881" s="32" t="n">
        <f aca="false">+'load Info'!S881</f>
        <v>0</v>
      </c>
      <c r="BB881" s="32" t="n">
        <f aca="false">+X881</f>
        <v>-575</v>
      </c>
      <c r="BE881" s="57" t="n">
        <f aca="false">IF(AX881&lt;0,AX881,0)</f>
        <v>-19703.8</v>
      </c>
      <c r="BF881" s="57" t="n">
        <f aca="false">IF(AY881&lt;0,AY881,0)</f>
        <v>-3295</v>
      </c>
      <c r="BG881" s="57" t="n">
        <f aca="false">IF(AZ881&lt;0,AZ881,0)</f>
        <v>-17793.4775</v>
      </c>
      <c r="BH881" s="57" t="n">
        <f aca="false">IF(BA881&lt;0,BA881,0)</f>
        <v>0</v>
      </c>
      <c r="BI881" s="57" t="n">
        <f aca="false">IF(BB881&lt;0,BB881,0)</f>
        <v>-575</v>
      </c>
      <c r="BJ881" s="32" t="n">
        <f aca="false">SUM(BE881:BI881)</f>
        <v>-41367.2775</v>
      </c>
    </row>
    <row r="882" customFormat="false" ht="15" hidden="false" customHeight="false" outlineLevel="0" collapsed="false">
      <c r="B882" s="65" t="n">
        <f aca="false">+MONTH(D882)</f>
        <v>5</v>
      </c>
      <c r="C882" s="65"/>
      <c r="D882" s="6" t="n">
        <v>36305</v>
      </c>
      <c r="E882" s="66" t="n">
        <v>0</v>
      </c>
      <c r="F882" s="66" t="n">
        <v>0</v>
      </c>
      <c r="G882" s="66" t="n">
        <v>57</v>
      </c>
      <c r="H882" s="66" t="n">
        <v>79</v>
      </c>
      <c r="I882" s="67" t="n">
        <f aca="false">AVERAGE(G882:H882)</f>
        <v>68</v>
      </c>
      <c r="J882" s="68" t="s">
        <v>72</v>
      </c>
      <c r="K882" s="7" t="n">
        <v>20431</v>
      </c>
      <c r="L882" s="69" t="n">
        <v>20113</v>
      </c>
      <c r="M882" s="69" t="n">
        <v>-18526.8</v>
      </c>
      <c r="N882" s="69" t="n">
        <v>-3295</v>
      </c>
      <c r="O882" s="70"/>
      <c r="P882" s="7" t="n">
        <v>13214</v>
      </c>
      <c r="Q882" s="69" t="n">
        <v>2996</v>
      </c>
      <c r="R882" s="70" t="n">
        <v>-15151.36</v>
      </c>
      <c r="S882" s="69" t="n">
        <v>0</v>
      </c>
      <c r="T882" s="69"/>
      <c r="U882" s="69" t="n">
        <v>-2.6466</v>
      </c>
      <c r="V882" s="7" t="n">
        <v>15930</v>
      </c>
      <c r="W882" s="69" t="n">
        <v>20000</v>
      </c>
      <c r="X882" s="69" t="n">
        <v>-575</v>
      </c>
      <c r="Y882" s="69" t="n">
        <v>0</v>
      </c>
      <c r="Z882" s="70" t="n">
        <v>-354</v>
      </c>
      <c r="AA882" s="69" t="n">
        <v>0</v>
      </c>
      <c r="AB882" s="71" t="n">
        <f aca="false">SUM(K882:Z882)</f>
        <v>54779.1934</v>
      </c>
      <c r="AC882" s="69" t="n">
        <v>56918</v>
      </c>
      <c r="AD882" s="69" t="n">
        <v>44864</v>
      </c>
      <c r="AE882" s="69" t="n">
        <v>270</v>
      </c>
      <c r="AF882" s="69" t="n">
        <v>0</v>
      </c>
      <c r="AG882" s="69" t="n">
        <v>1</v>
      </c>
      <c r="AH882" s="71" t="n">
        <f aca="false">SUM(AC882:AG882)</f>
        <v>102053</v>
      </c>
      <c r="AI882" s="72" t="n">
        <f aca="false">+AB882-L882-Q882</f>
        <v>31670.1934</v>
      </c>
      <c r="AJ882" s="73" t="n">
        <f aca="false">L882+Q882</f>
        <v>23109</v>
      </c>
      <c r="AK882" s="74" t="n">
        <v>5298.8</v>
      </c>
      <c r="AL882" s="74" t="n">
        <v>23474.89219</v>
      </c>
      <c r="AM882" s="75" t="n">
        <v>1173</v>
      </c>
      <c r="AN882" s="73" t="n">
        <f aca="false">+AJ882-AM882</f>
        <v>21936</v>
      </c>
      <c r="AO882" s="32" t="n">
        <f aca="false">AC882-AJ882</f>
        <v>33809</v>
      </c>
      <c r="AP882" s="6" t="n">
        <v>36305</v>
      </c>
      <c r="AQ882" s="74" t="n">
        <f aca="false">+AC882-AK882-AL882</f>
        <v>28144.30781</v>
      </c>
      <c r="AR882" s="74" t="n">
        <f aca="false">+AK882+AL882-AN882</f>
        <v>6837.69219</v>
      </c>
      <c r="AS882" s="74" t="n">
        <f aca="false">+AN882</f>
        <v>21936</v>
      </c>
      <c r="AT882" s="57" t="n">
        <f aca="false">+AQ882+IF(AR882&lt;0,-AR882,0)</f>
        <v>28144.30781</v>
      </c>
      <c r="AX882" s="32" t="n">
        <f aca="false">+M882</f>
        <v>-18526.8</v>
      </c>
      <c r="AY882" s="32" t="n">
        <f aca="false">+N882</f>
        <v>-3295</v>
      </c>
      <c r="AZ882" s="32" t="n">
        <f aca="false">+R882</f>
        <v>-15151.36</v>
      </c>
      <c r="BA882" s="32" t="n">
        <f aca="false">+'load Info'!S882</f>
        <v>0</v>
      </c>
      <c r="BB882" s="32" t="n">
        <f aca="false">+X882</f>
        <v>-575</v>
      </c>
      <c r="BE882" s="57" t="n">
        <f aca="false">IF(AX882&lt;0,AX882,0)</f>
        <v>-18526.8</v>
      </c>
      <c r="BF882" s="57" t="n">
        <f aca="false">IF(AY882&lt;0,AY882,0)</f>
        <v>-3295</v>
      </c>
      <c r="BG882" s="57" t="n">
        <f aca="false">IF(AZ882&lt;0,AZ882,0)</f>
        <v>-15151.36</v>
      </c>
      <c r="BH882" s="57" t="n">
        <f aca="false">IF(BA882&lt;0,BA882,0)</f>
        <v>0</v>
      </c>
      <c r="BI882" s="57" t="n">
        <f aca="false">IF(BB882&lt;0,BB882,0)</f>
        <v>-575</v>
      </c>
      <c r="BJ882" s="32" t="n">
        <f aca="false">SUM(BE882:BI882)</f>
        <v>-37548.16</v>
      </c>
    </row>
    <row r="883" customFormat="false" ht="15" hidden="false" customHeight="false" outlineLevel="0" collapsed="false">
      <c r="B883" s="65" t="n">
        <f aca="false">+MONTH(D883)</f>
        <v>5</v>
      </c>
      <c r="C883" s="65"/>
      <c r="D883" s="6" t="n">
        <v>36306</v>
      </c>
      <c r="E883" s="66" t="n">
        <v>0</v>
      </c>
      <c r="F883" s="66" t="n">
        <v>0</v>
      </c>
      <c r="G883" s="66" t="n">
        <v>63</v>
      </c>
      <c r="H883" s="66" t="n">
        <v>75</v>
      </c>
      <c r="I883" s="67" t="n">
        <f aca="false">AVERAGE(G883:H883)</f>
        <v>69</v>
      </c>
      <c r="J883" s="68" t="s">
        <v>72</v>
      </c>
      <c r="K883" s="7" t="n">
        <v>20431</v>
      </c>
      <c r="L883" s="69" t="n">
        <v>19464</v>
      </c>
      <c r="M883" s="69" t="n">
        <v>-23896.45</v>
      </c>
      <c r="N883" s="69" t="n">
        <v>-3295</v>
      </c>
      <c r="O883" s="70"/>
      <c r="P883" s="7" t="n">
        <v>13214</v>
      </c>
      <c r="Q883" s="69" t="n">
        <v>2696</v>
      </c>
      <c r="R883" s="70" t="n">
        <v>-6023.345</v>
      </c>
      <c r="S883" s="69" t="n">
        <v>0</v>
      </c>
      <c r="T883" s="69"/>
      <c r="U883" s="69" t="n">
        <v>-24.7166375</v>
      </c>
      <c r="V883" s="7" t="n">
        <v>15930</v>
      </c>
      <c r="W883" s="69" t="n">
        <v>20000</v>
      </c>
      <c r="X883" s="69" t="n">
        <v>-575</v>
      </c>
      <c r="Y883" s="69" t="n">
        <v>0</v>
      </c>
      <c r="Z883" s="70" t="n">
        <v>-354</v>
      </c>
      <c r="AA883" s="69" t="n">
        <v>0</v>
      </c>
      <c r="AB883" s="71" t="n">
        <f aca="false">SUM(K883:Z883)</f>
        <v>57566.4883625</v>
      </c>
      <c r="AC883" s="69" t="n">
        <v>57238</v>
      </c>
      <c r="AD883" s="69" t="n">
        <v>71073</v>
      </c>
      <c r="AE883" s="69" t="n">
        <v>178</v>
      </c>
      <c r="AF883" s="69" t="n">
        <v>0</v>
      </c>
      <c r="AG883" s="69" t="n">
        <v>0</v>
      </c>
      <c r="AH883" s="71" t="n">
        <f aca="false">SUM(AC883:AG883)</f>
        <v>128489</v>
      </c>
      <c r="AI883" s="72" t="n">
        <f aca="false">+AB883-L883-Q883</f>
        <v>35406.4883625</v>
      </c>
      <c r="AJ883" s="73" t="n">
        <f aca="false">L883+Q883</f>
        <v>22160</v>
      </c>
      <c r="AK883" s="74" t="n">
        <v>5437.2</v>
      </c>
      <c r="AL883" s="74" t="n">
        <v>23607.14224</v>
      </c>
      <c r="AM883" s="75" t="n">
        <v>1173</v>
      </c>
      <c r="AN883" s="73" t="n">
        <f aca="false">+AJ883-AM883</f>
        <v>20987</v>
      </c>
      <c r="AO883" s="32" t="n">
        <f aca="false">AC883-AJ883</f>
        <v>35078</v>
      </c>
      <c r="AP883" s="6" t="n">
        <v>36306</v>
      </c>
      <c r="AQ883" s="74" t="n">
        <f aca="false">+AC883-AK883-AL883</f>
        <v>28193.65776</v>
      </c>
      <c r="AR883" s="74" t="n">
        <f aca="false">+AK883+AL883-AN883</f>
        <v>8057.34224</v>
      </c>
      <c r="AS883" s="74" t="n">
        <f aca="false">+AN883</f>
        <v>20987</v>
      </c>
      <c r="AT883" s="57" t="n">
        <f aca="false">+AQ883+IF(AR883&lt;0,-AR883,0)</f>
        <v>28193.65776</v>
      </c>
      <c r="AX883" s="32" t="n">
        <f aca="false">+M883</f>
        <v>-23896.45</v>
      </c>
      <c r="AY883" s="32" t="n">
        <f aca="false">+N883</f>
        <v>-3295</v>
      </c>
      <c r="AZ883" s="32" t="n">
        <f aca="false">+R883</f>
        <v>-6023.345</v>
      </c>
      <c r="BA883" s="32" t="n">
        <f aca="false">+'load Info'!S883</f>
        <v>0</v>
      </c>
      <c r="BB883" s="32" t="n">
        <f aca="false">+X883</f>
        <v>-575</v>
      </c>
      <c r="BE883" s="57" t="n">
        <f aca="false">IF(AX883&lt;0,AX883,0)</f>
        <v>-23896.45</v>
      </c>
      <c r="BF883" s="57" t="n">
        <f aca="false">IF(AY883&lt;0,AY883,0)</f>
        <v>-3295</v>
      </c>
      <c r="BG883" s="57" t="n">
        <f aca="false">IF(AZ883&lt;0,AZ883,0)</f>
        <v>-6023.345</v>
      </c>
      <c r="BH883" s="57" t="n">
        <f aca="false">IF(BA883&lt;0,BA883,0)</f>
        <v>0</v>
      </c>
      <c r="BI883" s="57" t="n">
        <f aca="false">IF(BB883&lt;0,BB883,0)</f>
        <v>-575</v>
      </c>
      <c r="BJ883" s="32" t="n">
        <f aca="false">SUM(BE883:BI883)</f>
        <v>-33789.795</v>
      </c>
    </row>
    <row r="884" customFormat="false" ht="15" hidden="false" customHeight="false" outlineLevel="0" collapsed="false">
      <c r="B884" s="65" t="n">
        <f aca="false">+MONTH(D884)</f>
        <v>5</v>
      </c>
      <c r="C884" s="65"/>
      <c r="D884" s="6" t="n">
        <v>36307</v>
      </c>
      <c r="E884" s="66" t="n">
        <v>0</v>
      </c>
      <c r="F884" s="66" t="n">
        <v>0</v>
      </c>
      <c r="G884" s="66" t="n">
        <v>58</v>
      </c>
      <c r="H884" s="66" t="n">
        <v>74</v>
      </c>
      <c r="I884" s="67" t="n">
        <f aca="false">AVERAGE(G884:H884)</f>
        <v>66</v>
      </c>
      <c r="J884" s="68" t="s">
        <v>72</v>
      </c>
      <c r="K884" s="7" t="n">
        <v>20431</v>
      </c>
      <c r="L884" s="69" t="n">
        <v>19807</v>
      </c>
      <c r="M884" s="69" t="n">
        <v>-18857.45</v>
      </c>
      <c r="N884" s="69" t="n">
        <v>-3295</v>
      </c>
      <c r="O884" s="70"/>
      <c r="P884" s="7" t="n">
        <v>13214</v>
      </c>
      <c r="Q884" s="69" t="n">
        <v>4696</v>
      </c>
      <c r="R884" s="70" t="n">
        <v>-12229.835</v>
      </c>
      <c r="S884" s="69" t="n">
        <v>0</v>
      </c>
      <c r="T884" s="69"/>
      <c r="U884" s="69" t="n">
        <v>-14.2004125</v>
      </c>
      <c r="V884" s="7" t="n">
        <v>15930</v>
      </c>
      <c r="W884" s="69" t="n">
        <v>20000</v>
      </c>
      <c r="X884" s="69" t="n">
        <v>-575</v>
      </c>
      <c r="Y884" s="69" t="n">
        <v>0</v>
      </c>
      <c r="Z884" s="70" t="n">
        <v>-354</v>
      </c>
      <c r="AA884" s="69" t="n">
        <v>0</v>
      </c>
      <c r="AB884" s="71" t="n">
        <f aca="false">SUM(K884:Z884)</f>
        <v>58752.5145875</v>
      </c>
      <c r="AC884" s="69" t="n">
        <v>58741</v>
      </c>
      <c r="AD884" s="69" t="n">
        <v>66626</v>
      </c>
      <c r="AE884" s="69" t="n">
        <v>0</v>
      </c>
      <c r="AF884" s="69" t="n">
        <v>0</v>
      </c>
      <c r="AG884" s="69" t="n">
        <v>0</v>
      </c>
      <c r="AH884" s="71" t="n">
        <f aca="false">SUM(AC884:AG884)</f>
        <v>125367</v>
      </c>
      <c r="AI884" s="72" t="n">
        <f aca="false">+AB884-L884-Q884</f>
        <v>34249.5145875</v>
      </c>
      <c r="AJ884" s="73" t="n">
        <f aca="false">L884+Q884</f>
        <v>24503</v>
      </c>
      <c r="AK884" s="74" t="n">
        <v>5647.2</v>
      </c>
      <c r="AL884" s="74" t="n">
        <v>20697.78264</v>
      </c>
      <c r="AM884" s="75" t="n">
        <v>1173</v>
      </c>
      <c r="AN884" s="73" t="n">
        <f aca="false">+AJ884-AM884</f>
        <v>23330</v>
      </c>
      <c r="AO884" s="32" t="n">
        <f aca="false">AC884-AJ884</f>
        <v>34238</v>
      </c>
      <c r="AP884" s="6" t="n">
        <v>36307</v>
      </c>
      <c r="AQ884" s="74" t="n">
        <f aca="false">+AC884-AK884-AL884</f>
        <v>32396.01736</v>
      </c>
      <c r="AR884" s="74" t="n">
        <f aca="false">+AK884+AL884-AN884</f>
        <v>3014.98264</v>
      </c>
      <c r="AS884" s="74" t="n">
        <f aca="false">+AN884</f>
        <v>23330</v>
      </c>
      <c r="AT884" s="57" t="n">
        <f aca="false">+AQ884+IF(AR884&lt;0,-AR884,0)</f>
        <v>32396.01736</v>
      </c>
      <c r="AX884" s="32" t="n">
        <f aca="false">+M884</f>
        <v>-18857.45</v>
      </c>
      <c r="AY884" s="32" t="n">
        <f aca="false">+N884</f>
        <v>-3295</v>
      </c>
      <c r="AZ884" s="32" t="n">
        <f aca="false">+R884</f>
        <v>-12229.835</v>
      </c>
      <c r="BA884" s="32" t="n">
        <f aca="false">+'load Info'!S884</f>
        <v>0</v>
      </c>
      <c r="BB884" s="32" t="n">
        <f aca="false">+X884</f>
        <v>-575</v>
      </c>
      <c r="BE884" s="57" t="n">
        <f aca="false">IF(AX884&lt;0,AX884,0)</f>
        <v>-18857.45</v>
      </c>
      <c r="BF884" s="57" t="n">
        <f aca="false">IF(AY884&lt;0,AY884,0)</f>
        <v>-3295</v>
      </c>
      <c r="BG884" s="57" t="n">
        <f aca="false">IF(AZ884&lt;0,AZ884,0)</f>
        <v>-12229.835</v>
      </c>
      <c r="BH884" s="57" t="n">
        <f aca="false">IF(BA884&lt;0,BA884,0)</f>
        <v>0</v>
      </c>
      <c r="BI884" s="57" t="n">
        <f aca="false">IF(BB884&lt;0,BB884,0)</f>
        <v>-575</v>
      </c>
      <c r="BJ884" s="32" t="n">
        <f aca="false">SUM(BE884:BI884)</f>
        <v>-34957.285</v>
      </c>
    </row>
    <row r="885" customFormat="false" ht="15" hidden="false" customHeight="false" outlineLevel="0" collapsed="false">
      <c r="B885" s="65" t="n">
        <f aca="false">+MONTH(D885)</f>
        <v>5</v>
      </c>
      <c r="C885" s="65"/>
      <c r="D885" s="6" t="n">
        <v>36308</v>
      </c>
      <c r="E885" s="66" t="n">
        <v>0</v>
      </c>
      <c r="F885" s="66" t="n">
        <v>0</v>
      </c>
      <c r="G885" s="66" t="n">
        <v>56</v>
      </c>
      <c r="H885" s="66" t="n">
        <v>82</v>
      </c>
      <c r="I885" s="67" t="n">
        <f aca="false">AVERAGE(G885:H885)</f>
        <v>69</v>
      </c>
      <c r="J885" s="68" t="s">
        <v>72</v>
      </c>
      <c r="K885" s="7" t="n">
        <v>10643</v>
      </c>
      <c r="L885" s="69" t="n">
        <v>18786</v>
      </c>
      <c r="M885" s="69" t="n">
        <v>-10444.45</v>
      </c>
      <c r="N885" s="69" t="n">
        <v>-3295</v>
      </c>
      <c r="O885" s="70"/>
      <c r="P885" s="7" t="n">
        <v>13214</v>
      </c>
      <c r="Q885" s="69" t="n">
        <v>4696</v>
      </c>
      <c r="R885" s="70" t="n">
        <v>-7929.11</v>
      </c>
      <c r="S885" s="69" t="n">
        <v>0</v>
      </c>
      <c r="T885" s="69"/>
      <c r="U885" s="69" t="n">
        <v>-24.952225</v>
      </c>
      <c r="V885" s="7" t="n">
        <v>15930</v>
      </c>
      <c r="W885" s="69" t="n">
        <v>20000</v>
      </c>
      <c r="X885" s="69" t="n">
        <v>-575</v>
      </c>
      <c r="Y885" s="69" t="n">
        <v>0</v>
      </c>
      <c r="Z885" s="70" t="n">
        <v>-354</v>
      </c>
      <c r="AA885" s="69" t="n">
        <v>0</v>
      </c>
      <c r="AB885" s="71" t="n">
        <f aca="false">SUM(K885:Z885)</f>
        <v>60646.487775</v>
      </c>
      <c r="AC885" s="69" t="n">
        <v>57625</v>
      </c>
      <c r="AD885" s="69" t="n">
        <v>57487</v>
      </c>
      <c r="AE885" s="69" t="n">
        <v>0</v>
      </c>
      <c r="AF885" s="69" t="n">
        <v>0</v>
      </c>
      <c r="AG885" s="69" t="n">
        <v>2</v>
      </c>
      <c r="AH885" s="71" t="n">
        <f aca="false">SUM(AC885:AG885)</f>
        <v>115114</v>
      </c>
      <c r="AI885" s="72" t="n">
        <f aca="false">+AB885-L885-Q885</f>
        <v>37164.487775</v>
      </c>
      <c r="AJ885" s="73" t="n">
        <f aca="false">L885+Q885</f>
        <v>23482</v>
      </c>
      <c r="AK885" s="74" t="n">
        <v>4188.3</v>
      </c>
      <c r="AL885" s="74" t="n">
        <v>19688.78084</v>
      </c>
      <c r="AM885" s="75" t="n">
        <v>1173</v>
      </c>
      <c r="AN885" s="73" t="n">
        <f aca="false">+AJ885-AM885</f>
        <v>22309</v>
      </c>
      <c r="AO885" s="32" t="n">
        <f aca="false">AC885-AJ885</f>
        <v>34143</v>
      </c>
      <c r="AP885" s="6" t="n">
        <v>36308</v>
      </c>
      <c r="AQ885" s="74" t="n">
        <f aca="false">+AC885-AK885-AL885</f>
        <v>33747.91916</v>
      </c>
      <c r="AR885" s="74" t="n">
        <f aca="false">+AK885+AL885-AN885</f>
        <v>1568.08084</v>
      </c>
      <c r="AS885" s="74" t="n">
        <f aca="false">+AN885</f>
        <v>22309</v>
      </c>
      <c r="AT885" s="57" t="n">
        <f aca="false">+AQ885+IF(AR885&lt;0,-AR885,0)</f>
        <v>33747.91916</v>
      </c>
      <c r="AX885" s="32" t="n">
        <f aca="false">+M885</f>
        <v>-10444.45</v>
      </c>
      <c r="AY885" s="32" t="n">
        <f aca="false">+N885</f>
        <v>-3295</v>
      </c>
      <c r="AZ885" s="32" t="n">
        <f aca="false">+R885</f>
        <v>-7929.11</v>
      </c>
      <c r="BA885" s="32" t="n">
        <f aca="false">+'load Info'!S885</f>
        <v>0</v>
      </c>
      <c r="BB885" s="32" t="n">
        <f aca="false">+X885</f>
        <v>-575</v>
      </c>
      <c r="BE885" s="57" t="n">
        <f aca="false">IF(AX885&lt;0,AX885,0)</f>
        <v>-10444.45</v>
      </c>
      <c r="BF885" s="57" t="n">
        <f aca="false">IF(AY885&lt;0,AY885,0)</f>
        <v>-3295</v>
      </c>
      <c r="BG885" s="57" t="n">
        <f aca="false">IF(AZ885&lt;0,AZ885,0)</f>
        <v>-7929.11</v>
      </c>
      <c r="BH885" s="57" t="n">
        <f aca="false">IF(BA885&lt;0,BA885,0)</f>
        <v>0</v>
      </c>
      <c r="BI885" s="57" t="n">
        <f aca="false">IF(BB885&lt;0,BB885,0)</f>
        <v>-575</v>
      </c>
      <c r="BJ885" s="32" t="n">
        <f aca="false">SUM(BE885:BI885)</f>
        <v>-22243.56</v>
      </c>
    </row>
    <row r="886" customFormat="false" ht="15" hidden="false" customHeight="false" outlineLevel="0" collapsed="false">
      <c r="B886" s="65" t="n">
        <f aca="false">+MONTH(D886)</f>
        <v>5</v>
      </c>
      <c r="C886" s="65"/>
      <c r="D886" s="6" t="n">
        <v>36309</v>
      </c>
      <c r="E886" s="66" t="n">
        <v>0</v>
      </c>
      <c r="F886" s="66" t="n">
        <v>0</v>
      </c>
      <c r="G886" s="66" t="n">
        <v>61</v>
      </c>
      <c r="H886" s="66" t="n">
        <v>88</v>
      </c>
      <c r="I886" s="67" t="n">
        <f aca="false">AVERAGE(G886:H886)</f>
        <v>74.5</v>
      </c>
      <c r="J886" s="68" t="s">
        <v>72</v>
      </c>
      <c r="K886" s="7" t="n">
        <v>10643</v>
      </c>
      <c r="L886" s="69" t="n">
        <v>18786</v>
      </c>
      <c r="M886" s="69" t="n">
        <v>-20215.45</v>
      </c>
      <c r="N886" s="69" t="n">
        <v>-3295</v>
      </c>
      <c r="O886" s="70"/>
      <c r="P886" s="7" t="n">
        <v>13214</v>
      </c>
      <c r="Q886" s="69" t="n">
        <v>4696</v>
      </c>
      <c r="R886" s="70" t="n">
        <v>-629.907500000001</v>
      </c>
      <c r="S886" s="69" t="n">
        <v>0</v>
      </c>
      <c r="T886" s="69"/>
      <c r="U886" s="69" t="n">
        <v>-43.20023125</v>
      </c>
      <c r="V886" s="7" t="n">
        <v>15930</v>
      </c>
      <c r="W886" s="69" t="n">
        <v>20000</v>
      </c>
      <c r="X886" s="69" t="n">
        <v>-575</v>
      </c>
      <c r="Y886" s="69" t="n">
        <v>0</v>
      </c>
      <c r="Z886" s="70" t="n">
        <v>-354</v>
      </c>
      <c r="AA886" s="69" t="n">
        <v>0</v>
      </c>
      <c r="AB886" s="71" t="n">
        <f aca="false">SUM(K886:Z886)</f>
        <v>58156.44226875</v>
      </c>
      <c r="AC886" s="69" t="n">
        <v>54154</v>
      </c>
      <c r="AD886" s="69" t="n">
        <v>37829</v>
      </c>
      <c r="AE886" s="69" t="n">
        <v>0</v>
      </c>
      <c r="AF886" s="69" t="n">
        <v>0</v>
      </c>
      <c r="AG886" s="69" t="n">
        <v>0</v>
      </c>
      <c r="AH886" s="71" t="n">
        <f aca="false">SUM(AC886:AG886)</f>
        <v>91983</v>
      </c>
      <c r="AI886" s="72" t="n">
        <f aca="false">+AB886-L886-Q886</f>
        <v>34674.44226875</v>
      </c>
      <c r="AJ886" s="73" t="n">
        <f aca="false">L886+Q886</f>
        <v>23482</v>
      </c>
      <c r="AK886" s="74" t="n">
        <v>2586.1</v>
      </c>
      <c r="AL886" s="74" t="n">
        <v>19255.15593</v>
      </c>
      <c r="AM886" s="75" t="n">
        <v>1173</v>
      </c>
      <c r="AN886" s="73" t="n">
        <f aca="false">+AJ886-AM886</f>
        <v>22309</v>
      </c>
      <c r="AO886" s="32" t="n">
        <f aca="false">AC886-AJ886</f>
        <v>30672</v>
      </c>
      <c r="AP886" s="6" t="n">
        <v>36309</v>
      </c>
      <c r="AQ886" s="74" t="n">
        <f aca="false">+AC886-AK886-AL886</f>
        <v>32312.74407</v>
      </c>
      <c r="AR886" s="74" t="n">
        <f aca="false">+AK886+AL886-AN886</f>
        <v>-467.744070000001</v>
      </c>
      <c r="AS886" s="74" t="n">
        <f aca="false">+AN886</f>
        <v>22309</v>
      </c>
      <c r="AT886" s="57" t="n">
        <f aca="false">+AQ886+IF(AR886&lt;0,-AR886,0)</f>
        <v>32780.48814</v>
      </c>
      <c r="AX886" s="32" t="n">
        <f aca="false">+M886</f>
        <v>-20215.45</v>
      </c>
      <c r="AY886" s="32" t="n">
        <f aca="false">+N886</f>
        <v>-3295</v>
      </c>
      <c r="AZ886" s="32" t="n">
        <f aca="false">+R886</f>
        <v>-629.907500000001</v>
      </c>
      <c r="BA886" s="32" t="n">
        <f aca="false">+'load Info'!S886</f>
        <v>0</v>
      </c>
      <c r="BB886" s="32" t="n">
        <f aca="false">+X886</f>
        <v>-575</v>
      </c>
      <c r="BE886" s="57" t="n">
        <f aca="false">IF(AX886&lt;0,AX886,0)</f>
        <v>-20215.45</v>
      </c>
      <c r="BF886" s="57" t="n">
        <f aca="false">IF(AY886&lt;0,AY886,0)</f>
        <v>-3295</v>
      </c>
      <c r="BG886" s="57" t="n">
        <f aca="false">IF(AZ886&lt;0,AZ886,0)</f>
        <v>-629.907500000001</v>
      </c>
      <c r="BH886" s="57" t="n">
        <f aca="false">IF(BA886&lt;0,BA886,0)</f>
        <v>0</v>
      </c>
      <c r="BI886" s="57" t="n">
        <f aca="false">IF(BB886&lt;0,BB886,0)</f>
        <v>-575</v>
      </c>
      <c r="BJ886" s="32" t="n">
        <f aca="false">SUM(BE886:BI886)</f>
        <v>-24715.3575</v>
      </c>
    </row>
    <row r="887" customFormat="false" ht="15" hidden="false" customHeight="false" outlineLevel="0" collapsed="false">
      <c r="B887" s="65" t="n">
        <f aca="false">+MONTH(D887)</f>
        <v>5</v>
      </c>
      <c r="C887" s="65"/>
      <c r="D887" s="6" t="n">
        <v>36310</v>
      </c>
      <c r="E887" s="66" t="n">
        <v>0</v>
      </c>
      <c r="F887" s="66" t="n">
        <v>0</v>
      </c>
      <c r="G887" s="66" t="n">
        <v>66</v>
      </c>
      <c r="H887" s="66" t="n">
        <v>89</v>
      </c>
      <c r="I887" s="67" t="n">
        <f aca="false">AVERAGE(G887:H887)</f>
        <v>77.5</v>
      </c>
      <c r="J887" s="68" t="s">
        <v>72</v>
      </c>
      <c r="K887" s="7" t="n">
        <v>10643</v>
      </c>
      <c r="L887" s="69" t="n">
        <v>18760</v>
      </c>
      <c r="M887" s="69" t="n">
        <v>-22722.45</v>
      </c>
      <c r="N887" s="69" t="n">
        <v>-3295</v>
      </c>
      <c r="O887" s="70"/>
      <c r="P887" s="7" t="n">
        <v>13214</v>
      </c>
      <c r="Q887" s="69" t="n">
        <v>4696</v>
      </c>
      <c r="R887" s="70" t="n">
        <v>-5372.735</v>
      </c>
      <c r="S887" s="69" t="n">
        <v>0</v>
      </c>
      <c r="T887" s="69"/>
      <c r="U887" s="69" t="n">
        <v>-31.3431625</v>
      </c>
      <c r="V887" s="7" t="n">
        <v>15930</v>
      </c>
      <c r="W887" s="69" t="n">
        <v>20000</v>
      </c>
      <c r="X887" s="69" t="n">
        <v>-575</v>
      </c>
      <c r="Y887" s="69" t="n">
        <v>0</v>
      </c>
      <c r="Z887" s="70" t="n">
        <v>-354</v>
      </c>
      <c r="AA887" s="69" t="n">
        <v>0</v>
      </c>
      <c r="AB887" s="71" t="n">
        <f aca="false">SUM(K887:Z887)</f>
        <v>50892.4718375</v>
      </c>
      <c r="AC887" s="69" t="n">
        <v>46137</v>
      </c>
      <c r="AD887" s="69" t="n">
        <v>35798</v>
      </c>
      <c r="AE887" s="69" t="n">
        <v>0</v>
      </c>
      <c r="AF887" s="69" t="n">
        <v>0</v>
      </c>
      <c r="AG887" s="69" t="n">
        <v>0</v>
      </c>
      <c r="AH887" s="71" t="n">
        <f aca="false">SUM(AC887:AG887)</f>
        <v>81935</v>
      </c>
      <c r="AI887" s="72" t="n">
        <f aca="false">+AB887-L887-Q887</f>
        <v>27436.4718375</v>
      </c>
      <c r="AJ887" s="73" t="n">
        <f aca="false">L887+Q887</f>
        <v>23456</v>
      </c>
      <c r="AK887" s="74" t="n">
        <v>2631.2</v>
      </c>
      <c r="AL887" s="74" t="n">
        <v>20435.18086</v>
      </c>
      <c r="AM887" s="75" t="n">
        <v>1173</v>
      </c>
      <c r="AN887" s="73" t="n">
        <f aca="false">+AJ887-AM887</f>
        <v>22283</v>
      </c>
      <c r="AO887" s="32" t="n">
        <f aca="false">AC887-AJ887</f>
        <v>22681</v>
      </c>
      <c r="AP887" s="6" t="n">
        <v>36310</v>
      </c>
      <c r="AQ887" s="74" t="n">
        <f aca="false">+AC887-AK887-AL887</f>
        <v>23070.61914</v>
      </c>
      <c r="AR887" s="74" t="n">
        <f aca="false">+AK887+AL887-AN887</f>
        <v>783.380860000001</v>
      </c>
      <c r="AS887" s="74" t="n">
        <f aca="false">+AN887</f>
        <v>22283</v>
      </c>
      <c r="AT887" s="57" t="n">
        <f aca="false">+AQ887+IF(AR887&lt;0,-AR887,0)</f>
        <v>23070.61914</v>
      </c>
      <c r="AX887" s="32" t="n">
        <f aca="false">+M887</f>
        <v>-22722.45</v>
      </c>
      <c r="AY887" s="32" t="n">
        <f aca="false">+N887</f>
        <v>-3295</v>
      </c>
      <c r="AZ887" s="32" t="n">
        <f aca="false">+R887</f>
        <v>-5372.735</v>
      </c>
      <c r="BA887" s="32" t="n">
        <f aca="false">+'load Info'!S887</f>
        <v>0</v>
      </c>
      <c r="BB887" s="32" t="n">
        <f aca="false">+X887</f>
        <v>-575</v>
      </c>
      <c r="BE887" s="57" t="n">
        <f aca="false">IF(AX887&lt;0,AX887,0)</f>
        <v>-22722.45</v>
      </c>
      <c r="BF887" s="57" t="n">
        <f aca="false">IF(AY887&lt;0,AY887,0)</f>
        <v>-3295</v>
      </c>
      <c r="BG887" s="57" t="n">
        <f aca="false">IF(AZ887&lt;0,AZ887,0)</f>
        <v>-5372.735</v>
      </c>
      <c r="BH887" s="57" t="n">
        <f aca="false">IF(BA887&lt;0,BA887,0)</f>
        <v>0</v>
      </c>
      <c r="BI887" s="57" t="n">
        <f aca="false">IF(BB887&lt;0,BB887,0)</f>
        <v>-575</v>
      </c>
      <c r="BJ887" s="32" t="n">
        <f aca="false">SUM(BE887:BI887)</f>
        <v>-31965.185</v>
      </c>
    </row>
    <row r="888" customFormat="false" ht="15" hidden="false" customHeight="false" outlineLevel="0" collapsed="false">
      <c r="B888" s="65" t="n">
        <f aca="false">+MONTH(D888)</f>
        <v>5</v>
      </c>
      <c r="C888" s="65"/>
      <c r="D888" s="6" t="n">
        <v>36311</v>
      </c>
      <c r="E888" s="66" t="n">
        <v>0</v>
      </c>
      <c r="F888" s="66" t="n">
        <v>0</v>
      </c>
      <c r="G888" s="66" t="n">
        <v>65</v>
      </c>
      <c r="H888" s="66" t="n">
        <v>87</v>
      </c>
      <c r="I888" s="67" t="n">
        <f aca="false">AVERAGE(G888:H888)</f>
        <v>76</v>
      </c>
      <c r="J888" s="68" t="n">
        <v>0</v>
      </c>
      <c r="K888" s="7" t="n">
        <v>10643</v>
      </c>
      <c r="L888" s="69" t="n">
        <v>18205</v>
      </c>
      <c r="M888" s="69" t="n">
        <v>-16911.45</v>
      </c>
      <c r="N888" s="69" t="n">
        <v>-3295</v>
      </c>
      <c r="O888" s="70"/>
      <c r="P888" s="7" t="n">
        <v>13214</v>
      </c>
      <c r="Q888" s="69" t="n">
        <v>4696</v>
      </c>
      <c r="R888" s="70" t="n">
        <v>-14826.31</v>
      </c>
      <c r="S888" s="69" t="n">
        <v>0</v>
      </c>
      <c r="T888" s="69"/>
      <c r="U888" s="69" t="n">
        <v>-7.709225</v>
      </c>
      <c r="V888" s="7" t="n">
        <v>15930</v>
      </c>
      <c r="W888" s="69" t="n">
        <v>20000</v>
      </c>
      <c r="X888" s="69" t="n">
        <v>-575</v>
      </c>
      <c r="Y888" s="69" t="n">
        <v>0</v>
      </c>
      <c r="Z888" s="70" t="n">
        <v>-354</v>
      </c>
      <c r="AA888" s="69" t="n">
        <v>0</v>
      </c>
      <c r="AB888" s="71" t="n">
        <f aca="false">SUM(K888:Z888)</f>
        <v>46718.530775</v>
      </c>
      <c r="AC888" s="69" t="n">
        <v>50313</v>
      </c>
      <c r="AD888" s="69" t="n">
        <v>41466</v>
      </c>
      <c r="AE888" s="69" t="n">
        <v>0</v>
      </c>
      <c r="AF888" s="69" t="n">
        <v>0</v>
      </c>
      <c r="AG888" s="69" t="n">
        <v>0</v>
      </c>
      <c r="AH888" s="71" t="n">
        <f aca="false">SUM(AC888:AG888)</f>
        <v>91779</v>
      </c>
      <c r="AI888" s="72" t="n">
        <f aca="false">+AB888-L888-Q888</f>
        <v>23817.530775</v>
      </c>
      <c r="AJ888" s="73" t="n">
        <f aca="false">L888+Q888</f>
        <v>22901</v>
      </c>
      <c r="AK888" s="74" t="n">
        <v>2895.4</v>
      </c>
      <c r="AL888" s="74" t="n">
        <v>27665.58447</v>
      </c>
      <c r="AM888" s="75" t="n">
        <v>1173</v>
      </c>
      <c r="AN888" s="73" t="n">
        <f aca="false">+AJ888-AM888</f>
        <v>21728</v>
      </c>
      <c r="AO888" s="32" t="n">
        <f aca="false">AC888-AJ888</f>
        <v>27412</v>
      </c>
      <c r="AP888" s="6" t="n">
        <v>36311</v>
      </c>
      <c r="AQ888" s="74" t="n">
        <f aca="false">+AC888-AK888-AL888</f>
        <v>19752.01553</v>
      </c>
      <c r="AR888" s="74" t="n">
        <f aca="false">+AK888+AL888-AN888</f>
        <v>8832.98447</v>
      </c>
      <c r="AS888" s="74" t="n">
        <f aca="false">+AN888</f>
        <v>21728</v>
      </c>
      <c r="AT888" s="57" t="n">
        <f aca="false">+AQ888+IF(AR888&lt;0,-AR888,0)</f>
        <v>19752.01553</v>
      </c>
      <c r="AX888" s="32" t="n">
        <f aca="false">+M888</f>
        <v>-16911.45</v>
      </c>
      <c r="AY888" s="32" t="n">
        <f aca="false">+N888</f>
        <v>-3295</v>
      </c>
      <c r="AZ888" s="32" t="n">
        <f aca="false">+R888</f>
        <v>-14826.31</v>
      </c>
      <c r="BA888" s="32" t="n">
        <f aca="false">+'load Info'!S888</f>
        <v>0</v>
      </c>
      <c r="BB888" s="32" t="n">
        <f aca="false">+X888</f>
        <v>-575</v>
      </c>
      <c r="BE888" s="57" t="n">
        <f aca="false">IF(AX888&lt;0,AX888,0)</f>
        <v>-16911.45</v>
      </c>
      <c r="BF888" s="57" t="n">
        <f aca="false">IF(AY888&lt;0,AY888,0)</f>
        <v>-3295</v>
      </c>
      <c r="BG888" s="57" t="n">
        <f aca="false">IF(AZ888&lt;0,AZ888,0)</f>
        <v>-14826.31</v>
      </c>
      <c r="BH888" s="57" t="n">
        <f aca="false">IF(BA888&lt;0,BA888,0)</f>
        <v>0</v>
      </c>
      <c r="BI888" s="57" t="n">
        <f aca="false">IF(BB888&lt;0,BB888,0)</f>
        <v>-575</v>
      </c>
      <c r="BJ888" s="32" t="n">
        <f aca="false">SUM(BE888:BI888)</f>
        <v>-35607.76</v>
      </c>
    </row>
    <row r="889" customFormat="false" ht="15" hidden="false" customHeight="false" outlineLevel="0" collapsed="false">
      <c r="B889" s="65" t="n">
        <f aca="false">+MONTH(D889)</f>
        <v>6</v>
      </c>
      <c r="C889" s="65"/>
      <c r="D889" s="6" t="n">
        <v>36312</v>
      </c>
      <c r="E889" s="66" t="n">
        <v>0</v>
      </c>
      <c r="F889" s="66" t="n">
        <v>0</v>
      </c>
      <c r="G889" s="66" t="n">
        <v>67</v>
      </c>
      <c r="H889" s="66" t="n">
        <v>88</v>
      </c>
      <c r="I889" s="67" t="n">
        <f aca="false">AVERAGE(G889:H889)</f>
        <v>77.5</v>
      </c>
      <c r="J889" s="68" t="s">
        <v>72</v>
      </c>
      <c r="K889" s="7" t="n">
        <v>15930</v>
      </c>
      <c r="L889" s="69" t="n">
        <v>22607</v>
      </c>
      <c r="M889" s="69" t="n">
        <v>-15346.48</v>
      </c>
      <c r="N889" s="69" t="n">
        <v>-2500</v>
      </c>
      <c r="O889" s="70"/>
      <c r="P889" s="7" t="n">
        <v>16568</v>
      </c>
      <c r="Q889" s="69" t="n">
        <v>2050</v>
      </c>
      <c r="R889" s="70" t="n">
        <v>-17636.5525</v>
      </c>
      <c r="S889" s="69" t="n">
        <v>0</v>
      </c>
      <c r="T889" s="69"/>
      <c r="U889" s="69" t="n">
        <v>-2.45361875000001</v>
      </c>
      <c r="V889" s="7" t="n">
        <v>15930</v>
      </c>
      <c r="W889" s="69" t="n">
        <v>20000</v>
      </c>
      <c r="X889" s="69" t="n">
        <v>0</v>
      </c>
      <c r="Y889" s="69" t="n">
        <v>0</v>
      </c>
      <c r="Z889" s="70" t="n">
        <v>-359</v>
      </c>
      <c r="AA889" s="69" t="n">
        <v>0</v>
      </c>
      <c r="AB889" s="71" t="n">
        <f aca="false">SUM(K889:Z889)</f>
        <v>57240.51388125</v>
      </c>
      <c r="AC889" s="69" t="n">
        <v>57947</v>
      </c>
      <c r="AD889" s="69" t="n">
        <v>73114</v>
      </c>
      <c r="AE889" s="69" t="n">
        <v>0</v>
      </c>
      <c r="AF889" s="69" t="n">
        <v>0</v>
      </c>
      <c r="AG889" s="69" t="n">
        <v>0</v>
      </c>
      <c r="AH889" s="71" t="n">
        <f aca="false">SUM(AC889:AG889)</f>
        <v>131061</v>
      </c>
      <c r="AI889" s="72" t="n">
        <f aca="false">+AB889-L889-Q889</f>
        <v>32583.51388125</v>
      </c>
      <c r="AJ889" s="73" t="n">
        <f aca="false">L889+Q889</f>
        <v>24657</v>
      </c>
      <c r="AK889" s="74" t="n">
        <v>5345.7</v>
      </c>
      <c r="AL889" s="74" t="n">
        <v>22863.08142</v>
      </c>
      <c r="AM889" s="75" t="n">
        <v>591</v>
      </c>
      <c r="AN889" s="73" t="n">
        <f aca="false">+AJ889-AM889</f>
        <v>24066</v>
      </c>
      <c r="AO889" s="32" t="n">
        <f aca="false">AC889-AJ889</f>
        <v>33290</v>
      </c>
      <c r="AP889" s="6" t="n">
        <v>36312</v>
      </c>
      <c r="AQ889" s="74" t="n">
        <f aca="false">+AC889-AK889-AL889</f>
        <v>29738.21858</v>
      </c>
      <c r="AR889" s="74" t="n">
        <f aca="false">+AK889+AL889-AN889</f>
        <v>4142.78142</v>
      </c>
      <c r="AS889" s="74" t="n">
        <f aca="false">+AN889</f>
        <v>24066</v>
      </c>
      <c r="AT889" s="57" t="n">
        <f aca="false">+AQ889+IF(AR889&lt;0,-AR889,0)</f>
        <v>29738.21858</v>
      </c>
      <c r="AX889" s="32" t="n">
        <f aca="false">+M889</f>
        <v>-15346.48</v>
      </c>
      <c r="AY889" s="32" t="n">
        <f aca="false">+N889</f>
        <v>-2500</v>
      </c>
      <c r="AZ889" s="32" t="n">
        <f aca="false">+R889</f>
        <v>-17636.5525</v>
      </c>
      <c r="BA889" s="32" t="n">
        <f aca="false">+'load Info'!S889</f>
        <v>0</v>
      </c>
      <c r="BB889" s="32" t="n">
        <f aca="false">+X889</f>
        <v>0</v>
      </c>
      <c r="BE889" s="57" t="n">
        <f aca="false">IF(AX889&lt;0,AX889,0)</f>
        <v>-15346.48</v>
      </c>
      <c r="BF889" s="57" t="n">
        <f aca="false">IF(AY889&lt;0,AY889,0)</f>
        <v>-2500</v>
      </c>
      <c r="BG889" s="57" t="n">
        <f aca="false">IF(AZ889&lt;0,AZ889,0)</f>
        <v>-17636.5525</v>
      </c>
      <c r="BH889" s="57" t="n">
        <f aca="false">IF(BA889&lt;0,BA889,0)</f>
        <v>0</v>
      </c>
      <c r="BI889" s="57" t="n">
        <f aca="false">IF(BB889&lt;0,BB889,0)</f>
        <v>0</v>
      </c>
      <c r="BJ889" s="32" t="n">
        <f aca="false">SUM(BE889:BI889)</f>
        <v>-35483.0325</v>
      </c>
    </row>
    <row r="890" customFormat="false" ht="15" hidden="false" customHeight="false" outlineLevel="0" collapsed="false">
      <c r="B890" s="65" t="n">
        <f aca="false">+MONTH(D890)</f>
        <v>6</v>
      </c>
      <c r="C890" s="65"/>
      <c r="D890" s="6" t="n">
        <v>36313</v>
      </c>
      <c r="E890" s="66" t="n">
        <v>0</v>
      </c>
      <c r="F890" s="66" t="n">
        <v>0</v>
      </c>
      <c r="G890" s="66" t="n">
        <v>67</v>
      </c>
      <c r="H890" s="66" t="n">
        <v>89</v>
      </c>
      <c r="I890" s="67" t="n">
        <f aca="false">AVERAGE(G890:H890)</f>
        <v>78</v>
      </c>
      <c r="J890" s="68" t="s">
        <v>72</v>
      </c>
      <c r="K890" s="7" t="n">
        <v>15930</v>
      </c>
      <c r="L890" s="69" t="n">
        <v>22693</v>
      </c>
      <c r="M890" s="69" t="n">
        <v>-22430.48</v>
      </c>
      <c r="N890" s="69" t="n">
        <v>-2500</v>
      </c>
      <c r="O890" s="70"/>
      <c r="P890" s="7" t="n">
        <v>16568</v>
      </c>
      <c r="Q890" s="69" t="n">
        <v>2050</v>
      </c>
      <c r="R890" s="70" t="n">
        <v>-17756.8525</v>
      </c>
      <c r="S890" s="69" t="n">
        <v>0</v>
      </c>
      <c r="T890" s="69"/>
      <c r="U890" s="69" t="n">
        <v>-2.15286875</v>
      </c>
      <c r="V890" s="7" t="n">
        <v>15930</v>
      </c>
      <c r="W890" s="69" t="n">
        <v>20000</v>
      </c>
      <c r="X890" s="69" t="n">
        <v>0</v>
      </c>
      <c r="Y890" s="69" t="n">
        <v>0</v>
      </c>
      <c r="Z890" s="70" t="n">
        <v>-359</v>
      </c>
      <c r="AA890" s="69" t="n">
        <v>0</v>
      </c>
      <c r="AB890" s="71" t="n">
        <f aca="false">SUM(K890:Z890)</f>
        <v>50122.51463125</v>
      </c>
      <c r="AC890" s="69" t="n">
        <v>52390</v>
      </c>
      <c r="AD890" s="69" t="n">
        <v>75414</v>
      </c>
      <c r="AE890" s="69" t="n">
        <v>8668</v>
      </c>
      <c r="AF890" s="69" t="n">
        <v>0</v>
      </c>
      <c r="AG890" s="69" t="n">
        <v>1</v>
      </c>
      <c r="AH890" s="71" t="n">
        <f aca="false">SUM(AC890:AG890)</f>
        <v>136473</v>
      </c>
      <c r="AI890" s="72" t="n">
        <f aca="false">+AB890-L890-Q890</f>
        <v>25379.51463125</v>
      </c>
      <c r="AJ890" s="73" t="n">
        <f aca="false">L890+Q890</f>
        <v>24743</v>
      </c>
      <c r="AK890" s="74" t="n">
        <v>5279.7</v>
      </c>
      <c r="AL890" s="74" t="n">
        <v>26079.77533</v>
      </c>
      <c r="AM890" s="75" t="n">
        <v>591</v>
      </c>
      <c r="AN890" s="73" t="n">
        <f aca="false">+AJ890-AM890</f>
        <v>24152</v>
      </c>
      <c r="AO890" s="32" t="n">
        <f aca="false">AC890-AJ890</f>
        <v>27647</v>
      </c>
      <c r="AP890" s="6" t="n">
        <v>36313</v>
      </c>
      <c r="AQ890" s="74" t="n">
        <f aca="false">+AC890-AK890-AL890</f>
        <v>21030.52467</v>
      </c>
      <c r="AR890" s="74" t="n">
        <f aca="false">+AK890+AL890-AN890</f>
        <v>7207.47533</v>
      </c>
      <c r="AS890" s="74" t="n">
        <f aca="false">+AN890</f>
        <v>24152</v>
      </c>
      <c r="AT890" s="57" t="n">
        <f aca="false">+AQ890+IF(AR890&lt;0,-AR890,0)</f>
        <v>21030.52467</v>
      </c>
      <c r="AX890" s="32" t="n">
        <f aca="false">+M890</f>
        <v>-22430.48</v>
      </c>
      <c r="AY890" s="32" t="n">
        <f aca="false">+N890</f>
        <v>-2500</v>
      </c>
      <c r="AZ890" s="32" t="n">
        <f aca="false">+R890</f>
        <v>-17756.8525</v>
      </c>
      <c r="BA890" s="32" t="n">
        <f aca="false">+'load Info'!S890</f>
        <v>0</v>
      </c>
      <c r="BB890" s="32" t="n">
        <f aca="false">+X890</f>
        <v>0</v>
      </c>
      <c r="BE890" s="57" t="n">
        <f aca="false">IF(AX890&lt;0,AX890,0)</f>
        <v>-22430.48</v>
      </c>
      <c r="BF890" s="57" t="n">
        <f aca="false">IF(AY890&lt;0,AY890,0)</f>
        <v>-2500</v>
      </c>
      <c r="BG890" s="57" t="n">
        <f aca="false">IF(AZ890&lt;0,AZ890,0)</f>
        <v>-17756.8525</v>
      </c>
      <c r="BH890" s="57" t="n">
        <f aca="false">IF(BA890&lt;0,BA890,0)</f>
        <v>0</v>
      </c>
      <c r="BI890" s="57" t="n">
        <f aca="false">IF(BB890&lt;0,BB890,0)</f>
        <v>0</v>
      </c>
      <c r="BJ890" s="32" t="n">
        <f aca="false">SUM(BE890:BI890)</f>
        <v>-42687.3325</v>
      </c>
    </row>
    <row r="891" customFormat="false" ht="15" hidden="false" customHeight="false" outlineLevel="0" collapsed="false">
      <c r="B891" s="65" t="n">
        <f aca="false">+MONTH(D891)</f>
        <v>6</v>
      </c>
      <c r="C891" s="65"/>
      <c r="D891" s="6" t="n">
        <v>36314</v>
      </c>
      <c r="E891" s="66" t="n">
        <v>0</v>
      </c>
      <c r="F891" s="66" t="n">
        <v>0</v>
      </c>
      <c r="G891" s="66" t="n">
        <v>72</v>
      </c>
      <c r="H891" s="66" t="n">
        <v>86</v>
      </c>
      <c r="I891" s="67" t="n">
        <f aca="false">AVERAGE(G891:H891)</f>
        <v>79</v>
      </c>
      <c r="J891" s="68" t="s">
        <v>72</v>
      </c>
      <c r="K891" s="7" t="n">
        <v>15930</v>
      </c>
      <c r="L891" s="69" t="n">
        <v>22696</v>
      </c>
      <c r="M891" s="69" t="n">
        <v>-21151.65</v>
      </c>
      <c r="N891" s="69" t="n">
        <v>-2500</v>
      </c>
      <c r="O891" s="70"/>
      <c r="P891" s="7" t="n">
        <v>16568</v>
      </c>
      <c r="Q891" s="69" t="n">
        <v>2050</v>
      </c>
      <c r="R891" s="70" t="n">
        <v>-17699.71</v>
      </c>
      <c r="S891" s="69" t="n">
        <v>0</v>
      </c>
      <c r="T891" s="69"/>
      <c r="U891" s="69" t="n">
        <v>-2.295725</v>
      </c>
      <c r="V891" s="7" t="n">
        <v>15930</v>
      </c>
      <c r="W891" s="69" t="n">
        <v>20000</v>
      </c>
      <c r="X891" s="69" t="n">
        <v>0</v>
      </c>
      <c r="Y891" s="69" t="n">
        <v>0</v>
      </c>
      <c r="Z891" s="70" t="n">
        <v>-359</v>
      </c>
      <c r="AA891" s="69" t="n">
        <v>0</v>
      </c>
      <c r="AB891" s="71" t="n">
        <f aca="false">SUM(K891:Z891)</f>
        <v>51461.344275</v>
      </c>
      <c r="AC891" s="69" t="n">
        <v>55349</v>
      </c>
      <c r="AD891" s="69" t="n">
        <v>63116</v>
      </c>
      <c r="AE891" s="69" t="n">
        <v>202</v>
      </c>
      <c r="AF891" s="69" t="n">
        <v>0</v>
      </c>
      <c r="AG891" s="69" t="n">
        <v>0</v>
      </c>
      <c r="AH891" s="71" t="n">
        <f aca="false">SUM(AC891:AG891)</f>
        <v>118667</v>
      </c>
      <c r="AI891" s="72" t="n">
        <f aca="false">+AB891-L891-Q891</f>
        <v>26715.344275</v>
      </c>
      <c r="AJ891" s="73" t="n">
        <f aca="false">L891+Q891</f>
        <v>24746</v>
      </c>
      <c r="AK891" s="74" t="n">
        <v>5054</v>
      </c>
      <c r="AL891" s="74" t="n">
        <v>23020.872</v>
      </c>
      <c r="AM891" s="75" t="n">
        <v>591</v>
      </c>
      <c r="AN891" s="73" t="n">
        <f aca="false">+AJ891-AM891</f>
        <v>24155</v>
      </c>
      <c r="AO891" s="32" t="n">
        <f aca="false">AC891-AJ891</f>
        <v>30603</v>
      </c>
      <c r="AP891" s="6" t="n">
        <v>36314</v>
      </c>
      <c r="AQ891" s="74" t="n">
        <f aca="false">+AC891-AK891-AL891</f>
        <v>27274.128</v>
      </c>
      <c r="AR891" s="74" t="n">
        <f aca="false">+AK891+AL891-AN891</f>
        <v>3919.872</v>
      </c>
      <c r="AS891" s="74" t="n">
        <f aca="false">+AN891</f>
        <v>24155</v>
      </c>
      <c r="AT891" s="57" t="n">
        <f aca="false">+AQ891+IF(AR891&lt;0,-AR891,0)</f>
        <v>27274.128</v>
      </c>
      <c r="AX891" s="32" t="n">
        <f aca="false">+M891</f>
        <v>-21151.65</v>
      </c>
      <c r="AY891" s="32" t="n">
        <f aca="false">+N891</f>
        <v>-2500</v>
      </c>
      <c r="AZ891" s="32" t="n">
        <f aca="false">+R891</f>
        <v>-17699.71</v>
      </c>
      <c r="BA891" s="32" t="n">
        <f aca="false">+'load Info'!S891</f>
        <v>0</v>
      </c>
      <c r="BB891" s="32" t="n">
        <f aca="false">+X891</f>
        <v>0</v>
      </c>
      <c r="BE891" s="57" t="n">
        <f aca="false">IF(AX891&lt;0,AX891,0)</f>
        <v>-21151.65</v>
      </c>
      <c r="BF891" s="57" t="n">
        <f aca="false">IF(AY891&lt;0,AY891,0)</f>
        <v>-2500</v>
      </c>
      <c r="BG891" s="57" t="n">
        <f aca="false">IF(AZ891&lt;0,AZ891,0)</f>
        <v>-17699.71</v>
      </c>
      <c r="BH891" s="57" t="n">
        <f aca="false">IF(BA891&lt;0,BA891,0)</f>
        <v>0</v>
      </c>
      <c r="BI891" s="57" t="n">
        <f aca="false">IF(BB891&lt;0,BB891,0)</f>
        <v>0</v>
      </c>
      <c r="BJ891" s="32" t="n">
        <f aca="false">SUM(BE891:BI891)</f>
        <v>-41351.36</v>
      </c>
    </row>
    <row r="892" customFormat="false" ht="15" hidden="false" customHeight="false" outlineLevel="0" collapsed="false">
      <c r="B892" s="65" t="n">
        <f aca="false">+MONTH(D892)</f>
        <v>6</v>
      </c>
      <c r="C892" s="65"/>
      <c r="D892" s="6" t="n">
        <v>36315</v>
      </c>
      <c r="E892" s="66" t="n">
        <v>0</v>
      </c>
      <c r="F892" s="66" t="n">
        <v>0</v>
      </c>
      <c r="G892" s="66" t="n">
        <v>63</v>
      </c>
      <c r="H892" s="66" t="n">
        <v>75</v>
      </c>
      <c r="I892" s="67" t="n">
        <f aca="false">AVERAGE(G892:H892)</f>
        <v>69</v>
      </c>
      <c r="J892" s="68" t="s">
        <v>72</v>
      </c>
      <c r="K892" s="7" t="n">
        <v>15930</v>
      </c>
      <c r="L892" s="69" t="n">
        <v>20996</v>
      </c>
      <c r="M892" s="69" t="n">
        <v>-17511.65</v>
      </c>
      <c r="N892" s="69" t="n">
        <v>-2500</v>
      </c>
      <c r="O892" s="70"/>
      <c r="P892" s="7" t="n">
        <v>16568</v>
      </c>
      <c r="Q892" s="69" t="n">
        <v>2050</v>
      </c>
      <c r="R892" s="70" t="n">
        <v>-11209.525</v>
      </c>
      <c r="S892" s="69" t="n">
        <v>0</v>
      </c>
      <c r="T892" s="69"/>
      <c r="U892" s="69" t="n">
        <v>-18.5211875</v>
      </c>
      <c r="V892" s="7" t="n">
        <v>15930</v>
      </c>
      <c r="W892" s="69" t="n">
        <v>20000</v>
      </c>
      <c r="X892" s="69" t="n">
        <v>0</v>
      </c>
      <c r="Y892" s="69" t="n">
        <v>0</v>
      </c>
      <c r="Z892" s="70" t="n">
        <v>-359</v>
      </c>
      <c r="AA892" s="69" t="n">
        <v>0</v>
      </c>
      <c r="AB892" s="71" t="n">
        <f aca="false">SUM(K892:Z892)</f>
        <v>59875.3038125</v>
      </c>
      <c r="AC892" s="69" t="n">
        <v>53605</v>
      </c>
      <c r="AD892" s="69" t="n">
        <v>11770</v>
      </c>
      <c r="AE892" s="69" t="n">
        <v>0</v>
      </c>
      <c r="AF892" s="69" t="n">
        <v>4968</v>
      </c>
      <c r="AG892" s="69" t="n">
        <v>0</v>
      </c>
      <c r="AH892" s="71" t="n">
        <f aca="false">SUM(AC892:AG892)</f>
        <v>70343</v>
      </c>
      <c r="AI892" s="72" t="n">
        <f aca="false">+AB892-L892-Q892</f>
        <v>36829.3038125</v>
      </c>
      <c r="AJ892" s="73" t="n">
        <f aca="false">L892+Q892</f>
        <v>23046</v>
      </c>
      <c r="AK892" s="74" t="n">
        <v>4756.1</v>
      </c>
      <c r="AL892" s="74" t="n">
        <v>21520.18435</v>
      </c>
      <c r="AM892" s="75" t="n">
        <v>591</v>
      </c>
      <c r="AN892" s="73" t="n">
        <f aca="false">+AJ892-AM892</f>
        <v>22455</v>
      </c>
      <c r="AO892" s="32" t="n">
        <f aca="false">AC892-AJ892</f>
        <v>30559</v>
      </c>
      <c r="AP892" s="6" t="n">
        <v>36315</v>
      </c>
      <c r="AQ892" s="74" t="n">
        <f aca="false">+AC892-AK892-AL892</f>
        <v>27328.71565</v>
      </c>
      <c r="AR892" s="74" t="n">
        <f aca="false">+AK892+AL892-AN892</f>
        <v>3821.28435</v>
      </c>
      <c r="AS892" s="74" t="n">
        <f aca="false">+AN892</f>
        <v>22455</v>
      </c>
      <c r="AT892" s="57" t="n">
        <f aca="false">+AQ892+IF(AR892&lt;0,-AR892,0)</f>
        <v>27328.71565</v>
      </c>
      <c r="AX892" s="32" t="n">
        <f aca="false">+M892</f>
        <v>-17511.65</v>
      </c>
      <c r="AY892" s="32" t="n">
        <f aca="false">+N892</f>
        <v>-2500</v>
      </c>
      <c r="AZ892" s="32" t="n">
        <f aca="false">+R892</f>
        <v>-11209.525</v>
      </c>
      <c r="BA892" s="32" t="n">
        <f aca="false">+'load Info'!S892</f>
        <v>0</v>
      </c>
      <c r="BB892" s="32" t="n">
        <f aca="false">+X892</f>
        <v>0</v>
      </c>
      <c r="BE892" s="57" t="n">
        <f aca="false">IF(AX892&lt;0,AX892,0)</f>
        <v>-17511.65</v>
      </c>
      <c r="BF892" s="57" t="n">
        <f aca="false">IF(AY892&lt;0,AY892,0)</f>
        <v>-2500</v>
      </c>
      <c r="BG892" s="57" t="n">
        <f aca="false">IF(AZ892&lt;0,AZ892,0)</f>
        <v>-11209.525</v>
      </c>
      <c r="BH892" s="57" t="n">
        <f aca="false">IF(BA892&lt;0,BA892,0)</f>
        <v>0</v>
      </c>
      <c r="BI892" s="57" t="n">
        <f aca="false">IF(BB892&lt;0,BB892,0)</f>
        <v>0</v>
      </c>
      <c r="BJ892" s="32" t="n">
        <f aca="false">SUM(BE892:BI892)</f>
        <v>-31221.175</v>
      </c>
    </row>
    <row r="893" customFormat="false" ht="15" hidden="false" customHeight="false" outlineLevel="0" collapsed="false">
      <c r="B893" s="65" t="n">
        <f aca="false">+MONTH(D893)</f>
        <v>6</v>
      </c>
      <c r="C893" s="65"/>
      <c r="D893" s="6" t="n">
        <v>36316</v>
      </c>
      <c r="E893" s="66" t="n">
        <v>0</v>
      </c>
      <c r="F893" s="66" t="n">
        <v>0</v>
      </c>
      <c r="G893" s="66" t="n">
        <v>57</v>
      </c>
      <c r="H893" s="66" t="n">
        <v>74</v>
      </c>
      <c r="I893" s="67" t="n">
        <f aca="false">AVERAGE(G893:H893)</f>
        <v>65.5</v>
      </c>
      <c r="J893" s="68" t="s">
        <v>72</v>
      </c>
      <c r="K893" s="7" t="n">
        <v>15930</v>
      </c>
      <c r="L893" s="69" t="n">
        <v>20996</v>
      </c>
      <c r="M893" s="69" t="n">
        <v>-21013.65</v>
      </c>
      <c r="N893" s="69" t="n">
        <v>-2500</v>
      </c>
      <c r="O893" s="70"/>
      <c r="P893" s="7" t="n">
        <v>16568</v>
      </c>
      <c r="Q893" s="69" t="n">
        <v>2050</v>
      </c>
      <c r="R893" s="70" t="n">
        <v>-17712.7425</v>
      </c>
      <c r="S893" s="69" t="n">
        <v>0</v>
      </c>
      <c r="T893" s="69"/>
      <c r="U893" s="69" t="n">
        <v>-2.26314375</v>
      </c>
      <c r="V893" s="7" t="n">
        <v>15930</v>
      </c>
      <c r="W893" s="69" t="n">
        <v>20000</v>
      </c>
      <c r="X893" s="69" t="n">
        <v>0</v>
      </c>
      <c r="Y893" s="69" t="n">
        <v>0</v>
      </c>
      <c r="Z893" s="70" t="n">
        <v>-359</v>
      </c>
      <c r="AA893" s="69" t="n">
        <v>0</v>
      </c>
      <c r="AB893" s="71" t="n">
        <f aca="false">SUM(K893:Z893)</f>
        <v>49886.34435625</v>
      </c>
      <c r="AC893" s="69" t="n">
        <v>49886</v>
      </c>
      <c r="AD893" s="69" t="n">
        <v>60</v>
      </c>
      <c r="AE893" s="69" t="n">
        <v>0</v>
      </c>
      <c r="AF893" s="69" t="n">
        <v>0</v>
      </c>
      <c r="AG893" s="69" t="n">
        <v>0</v>
      </c>
      <c r="AH893" s="71" t="n">
        <f aca="false">SUM(AC893:AG893)</f>
        <v>49946</v>
      </c>
      <c r="AI893" s="72" t="n">
        <f aca="false">+AB893-L893-Q893</f>
        <v>26840.34435625</v>
      </c>
      <c r="AJ893" s="73" t="n">
        <f aca="false">L893+Q893</f>
        <v>23046</v>
      </c>
      <c r="AK893" s="74" t="n">
        <v>3730.9</v>
      </c>
      <c r="AL893" s="74" t="n">
        <v>21874.03772</v>
      </c>
      <c r="AM893" s="75" t="n">
        <v>591</v>
      </c>
      <c r="AN893" s="73" t="n">
        <f aca="false">+AJ893-AM893</f>
        <v>22455</v>
      </c>
      <c r="AO893" s="32" t="n">
        <f aca="false">AC893-AJ893</f>
        <v>26840</v>
      </c>
      <c r="AP893" s="6" t="n">
        <v>36316</v>
      </c>
      <c r="AQ893" s="74" t="n">
        <f aca="false">+AC893-AK893-AL893</f>
        <v>24281.06228</v>
      </c>
      <c r="AR893" s="74" t="n">
        <f aca="false">+AK893+AL893-AN893</f>
        <v>3149.93772</v>
      </c>
      <c r="AS893" s="74" t="n">
        <f aca="false">+AN893</f>
        <v>22455</v>
      </c>
      <c r="AT893" s="57" t="n">
        <f aca="false">+AQ893+IF(AR893&lt;0,-AR893,0)</f>
        <v>24281.06228</v>
      </c>
      <c r="AX893" s="32" t="n">
        <f aca="false">+M893</f>
        <v>-21013.65</v>
      </c>
      <c r="AY893" s="32" t="n">
        <f aca="false">+N893</f>
        <v>-2500</v>
      </c>
      <c r="AZ893" s="32" t="n">
        <f aca="false">+R893</f>
        <v>-17712.7425</v>
      </c>
      <c r="BA893" s="32" t="n">
        <f aca="false">+'load Info'!S893</f>
        <v>0</v>
      </c>
      <c r="BB893" s="32" t="n">
        <f aca="false">+X893</f>
        <v>0</v>
      </c>
      <c r="BE893" s="57" t="n">
        <f aca="false">IF(AX893&lt;0,AX893,0)</f>
        <v>-21013.65</v>
      </c>
      <c r="BF893" s="57" t="n">
        <f aca="false">IF(AY893&lt;0,AY893,0)</f>
        <v>-2500</v>
      </c>
      <c r="BG893" s="57" t="n">
        <f aca="false">IF(AZ893&lt;0,AZ893,0)</f>
        <v>-17712.7425</v>
      </c>
      <c r="BH893" s="57" t="n">
        <f aca="false">IF(BA893&lt;0,BA893,0)</f>
        <v>0</v>
      </c>
      <c r="BI893" s="57" t="n">
        <f aca="false">IF(BB893&lt;0,BB893,0)</f>
        <v>0</v>
      </c>
      <c r="BJ893" s="32" t="n">
        <f aca="false">SUM(BE893:BI893)</f>
        <v>-41226.3925</v>
      </c>
    </row>
    <row r="894" customFormat="false" ht="15" hidden="false" customHeight="false" outlineLevel="0" collapsed="false">
      <c r="B894" s="65" t="n">
        <f aca="false">+MONTH(D894)</f>
        <v>6</v>
      </c>
      <c r="C894" s="65"/>
      <c r="D894" s="6" t="n">
        <v>36317</v>
      </c>
      <c r="E894" s="66" t="n">
        <v>0</v>
      </c>
      <c r="F894" s="66" t="n">
        <v>0</v>
      </c>
      <c r="G894" s="66" t="n">
        <v>63</v>
      </c>
      <c r="H894" s="66" t="n">
        <v>80</v>
      </c>
      <c r="I894" s="67" t="n">
        <f aca="false">AVERAGE(G894:H894)</f>
        <v>71.5</v>
      </c>
      <c r="J894" s="68" t="s">
        <v>72</v>
      </c>
      <c r="K894" s="7" t="n">
        <v>15930</v>
      </c>
      <c r="L894" s="69" t="n">
        <v>20996</v>
      </c>
      <c r="M894" s="69" t="n">
        <v>-20863.65</v>
      </c>
      <c r="N894" s="69" t="n">
        <v>-2500</v>
      </c>
      <c r="O894" s="70"/>
      <c r="P894" s="7" t="n">
        <v>16568</v>
      </c>
      <c r="Q894" s="69" t="n">
        <v>2050</v>
      </c>
      <c r="R894" s="70" t="n">
        <v>-17730.7875</v>
      </c>
      <c r="S894" s="69" t="n">
        <v>0</v>
      </c>
      <c r="T894" s="69"/>
      <c r="U894" s="69" t="n">
        <v>-2.21803125</v>
      </c>
      <c r="V894" s="7" t="n">
        <v>15930</v>
      </c>
      <c r="W894" s="69" t="n">
        <v>20000</v>
      </c>
      <c r="X894" s="69" t="n">
        <v>0</v>
      </c>
      <c r="Y894" s="69" t="n">
        <v>0</v>
      </c>
      <c r="Z894" s="70" t="n">
        <v>-359</v>
      </c>
      <c r="AA894" s="69" t="n">
        <v>0</v>
      </c>
      <c r="AB894" s="71" t="n">
        <f aca="false">SUM(K894:Z894)</f>
        <v>50018.34446875</v>
      </c>
      <c r="AC894" s="69" t="n">
        <v>50017</v>
      </c>
      <c r="AD894" s="69" t="n">
        <v>8666</v>
      </c>
      <c r="AE894" s="69" t="n">
        <v>0</v>
      </c>
      <c r="AF894" s="69" t="n">
        <v>0</v>
      </c>
      <c r="AG894" s="69" t="n">
        <v>0</v>
      </c>
      <c r="AH894" s="71" t="n">
        <f aca="false">SUM(AC894:AG894)</f>
        <v>58683</v>
      </c>
      <c r="AI894" s="72" t="n">
        <f aca="false">+AB894-L894-Q894</f>
        <v>26972.34446875</v>
      </c>
      <c r="AJ894" s="73" t="n">
        <f aca="false">L894+Q894</f>
        <v>23046</v>
      </c>
      <c r="AK894" s="74" t="n">
        <v>3984.6</v>
      </c>
      <c r="AL894" s="74" t="n">
        <v>26090.2753</v>
      </c>
      <c r="AM894" s="75" t="n">
        <v>591</v>
      </c>
      <c r="AN894" s="73" t="n">
        <f aca="false">+AJ894-AM894</f>
        <v>22455</v>
      </c>
      <c r="AO894" s="32" t="n">
        <f aca="false">AC894-AJ894</f>
        <v>26971</v>
      </c>
      <c r="AP894" s="6" t="n">
        <v>36317</v>
      </c>
      <c r="AQ894" s="74" t="n">
        <f aca="false">+AC894-AK894-AL894</f>
        <v>19942.1247</v>
      </c>
      <c r="AR894" s="74" t="n">
        <f aca="false">+AK894+AL894-AN894</f>
        <v>7619.8753</v>
      </c>
      <c r="AS894" s="74" t="n">
        <f aca="false">+AN894</f>
        <v>22455</v>
      </c>
      <c r="AT894" s="57" t="n">
        <f aca="false">+AQ894+IF(AR894&lt;0,-AR894,0)</f>
        <v>19942.1247</v>
      </c>
      <c r="AX894" s="32" t="n">
        <f aca="false">+M894</f>
        <v>-20863.65</v>
      </c>
      <c r="AY894" s="32" t="n">
        <f aca="false">+N894</f>
        <v>-2500</v>
      </c>
      <c r="AZ894" s="32" t="n">
        <f aca="false">+R894</f>
        <v>-17730.7875</v>
      </c>
      <c r="BA894" s="32" t="n">
        <f aca="false">+'load Info'!S894</f>
        <v>0</v>
      </c>
      <c r="BB894" s="32" t="n">
        <f aca="false">+X894</f>
        <v>0</v>
      </c>
      <c r="BE894" s="57" t="n">
        <f aca="false">IF(AX894&lt;0,AX894,0)</f>
        <v>-20863.65</v>
      </c>
      <c r="BF894" s="57" t="n">
        <f aca="false">IF(AY894&lt;0,AY894,0)</f>
        <v>-2500</v>
      </c>
      <c r="BG894" s="57" t="n">
        <f aca="false">IF(AZ894&lt;0,AZ894,0)</f>
        <v>-17730.7875</v>
      </c>
      <c r="BH894" s="57" t="n">
        <f aca="false">IF(BA894&lt;0,BA894,0)</f>
        <v>0</v>
      </c>
      <c r="BI894" s="57" t="n">
        <f aca="false">IF(BB894&lt;0,BB894,0)</f>
        <v>0</v>
      </c>
      <c r="BJ894" s="32" t="n">
        <f aca="false">SUM(BE894:BI894)</f>
        <v>-41094.4375</v>
      </c>
    </row>
    <row r="895" customFormat="false" ht="15" hidden="false" customHeight="false" outlineLevel="0" collapsed="false">
      <c r="B895" s="65" t="n">
        <f aca="false">+MONTH(D895)</f>
        <v>6</v>
      </c>
      <c r="C895" s="65"/>
      <c r="D895" s="6" t="n">
        <v>36318</v>
      </c>
      <c r="E895" s="66" t="n">
        <v>0</v>
      </c>
      <c r="F895" s="66" t="n">
        <v>0</v>
      </c>
      <c r="G895" s="66" t="n">
        <v>68</v>
      </c>
      <c r="H895" s="66" t="n">
        <v>94</v>
      </c>
      <c r="I895" s="67" t="n">
        <f aca="false">AVERAGE(G895:H895)</f>
        <v>81</v>
      </c>
      <c r="J895" s="68" t="s">
        <v>72</v>
      </c>
      <c r="K895" s="7" t="n">
        <v>15930</v>
      </c>
      <c r="L895" s="69" t="n">
        <v>20996</v>
      </c>
      <c r="M895" s="69" t="n">
        <v>-14949.65</v>
      </c>
      <c r="N895" s="69" t="n">
        <v>-2500</v>
      </c>
      <c r="O895" s="70"/>
      <c r="P895" s="7" t="n">
        <v>16568</v>
      </c>
      <c r="Q895" s="69" t="n">
        <v>2050</v>
      </c>
      <c r="R895" s="70" t="n">
        <v>-17854.095</v>
      </c>
      <c r="S895" s="69" t="n">
        <v>0</v>
      </c>
      <c r="T895" s="69"/>
      <c r="U895" s="69" t="n">
        <v>-1.9097625</v>
      </c>
      <c r="V895" s="7" t="n">
        <v>15930</v>
      </c>
      <c r="W895" s="69" t="n">
        <v>20000</v>
      </c>
      <c r="X895" s="69" t="n">
        <v>0</v>
      </c>
      <c r="Y895" s="69" t="n">
        <v>0</v>
      </c>
      <c r="Z895" s="70" t="n">
        <v>-359</v>
      </c>
      <c r="AA895" s="69" t="n">
        <v>0</v>
      </c>
      <c r="AB895" s="71" t="n">
        <f aca="false">SUM(K895:Z895)</f>
        <v>55809.3452375</v>
      </c>
      <c r="AC895" s="69" t="n">
        <v>55809</v>
      </c>
      <c r="AD895" s="69" t="n">
        <v>77427</v>
      </c>
      <c r="AE895" s="69" t="n">
        <v>0</v>
      </c>
      <c r="AF895" s="69" t="n">
        <v>0</v>
      </c>
      <c r="AG895" s="69" t="n">
        <v>0</v>
      </c>
      <c r="AH895" s="71" t="n">
        <f aca="false">SUM(AC895:AG895)</f>
        <v>133236</v>
      </c>
      <c r="AI895" s="72" t="n">
        <f aca="false">+AB895-L895-Q895</f>
        <v>32763.3452375</v>
      </c>
      <c r="AJ895" s="73" t="n">
        <f aca="false">L895+Q895</f>
        <v>23046</v>
      </c>
      <c r="AK895" s="74" t="n">
        <v>5225</v>
      </c>
      <c r="AL895" s="74" t="n">
        <v>26406.19193</v>
      </c>
      <c r="AM895" s="75" t="n">
        <v>591</v>
      </c>
      <c r="AN895" s="73" t="n">
        <f aca="false">+AJ895-AM895</f>
        <v>22455</v>
      </c>
      <c r="AO895" s="32" t="n">
        <f aca="false">AC895-AJ895</f>
        <v>32763</v>
      </c>
      <c r="AP895" s="6" t="n">
        <v>36318</v>
      </c>
      <c r="AQ895" s="74" t="n">
        <f aca="false">+AC895-AK895-AL895</f>
        <v>24177.80807</v>
      </c>
      <c r="AR895" s="74" t="n">
        <f aca="false">+AK895+AL895-AN895</f>
        <v>9176.19193</v>
      </c>
      <c r="AS895" s="74" t="n">
        <f aca="false">+AN895</f>
        <v>22455</v>
      </c>
      <c r="AT895" s="57" t="n">
        <f aca="false">+AQ895+IF(AR895&lt;0,-AR895,0)</f>
        <v>24177.80807</v>
      </c>
      <c r="AX895" s="32" t="n">
        <f aca="false">+M895</f>
        <v>-14949.65</v>
      </c>
      <c r="AY895" s="32" t="n">
        <f aca="false">+N895</f>
        <v>-2500</v>
      </c>
      <c r="AZ895" s="32" t="n">
        <f aca="false">+R895</f>
        <v>-17854.095</v>
      </c>
      <c r="BA895" s="32" t="n">
        <f aca="false">+'load Info'!S895</f>
        <v>0</v>
      </c>
      <c r="BB895" s="32" t="n">
        <f aca="false">+X895</f>
        <v>0</v>
      </c>
      <c r="BE895" s="57" t="n">
        <f aca="false">IF(AX895&lt;0,AX895,0)</f>
        <v>-14949.65</v>
      </c>
      <c r="BF895" s="57" t="n">
        <f aca="false">IF(AY895&lt;0,AY895,0)</f>
        <v>-2500</v>
      </c>
      <c r="BG895" s="57" t="n">
        <f aca="false">IF(AZ895&lt;0,AZ895,0)</f>
        <v>-17854.095</v>
      </c>
      <c r="BH895" s="57" t="n">
        <f aca="false">IF(BA895&lt;0,BA895,0)</f>
        <v>0</v>
      </c>
      <c r="BI895" s="57" t="n">
        <f aca="false">IF(BB895&lt;0,BB895,0)</f>
        <v>0</v>
      </c>
      <c r="BJ895" s="32" t="n">
        <f aca="false">SUM(BE895:BI895)</f>
        <v>-35303.745</v>
      </c>
    </row>
    <row r="896" customFormat="false" ht="15" hidden="false" customHeight="false" outlineLevel="0" collapsed="false">
      <c r="B896" s="65" t="n">
        <f aca="false">+MONTH(D896)</f>
        <v>6</v>
      </c>
      <c r="C896" s="65"/>
      <c r="D896" s="6" t="n">
        <v>36319</v>
      </c>
      <c r="E896" s="66" t="n">
        <v>0</v>
      </c>
      <c r="F896" s="66" t="n">
        <v>0</v>
      </c>
      <c r="G896" s="66" t="n">
        <v>68</v>
      </c>
      <c r="H896" s="66" t="n">
        <v>94</v>
      </c>
      <c r="I896" s="67" t="n">
        <f aca="false">AVERAGE(G896:H896)</f>
        <v>81</v>
      </c>
      <c r="J896" s="68" t="s">
        <v>72</v>
      </c>
      <c r="K896" s="7" t="n">
        <v>15930</v>
      </c>
      <c r="L896" s="69" t="n">
        <v>19996</v>
      </c>
      <c r="M896" s="69" t="n">
        <v>-14559.65</v>
      </c>
      <c r="N896" s="69" t="n">
        <v>-2500</v>
      </c>
      <c r="O896" s="70"/>
      <c r="P896" s="7" t="n">
        <v>16568</v>
      </c>
      <c r="Q896" s="69" t="n">
        <v>2050</v>
      </c>
      <c r="R896" s="70" t="n">
        <v>-17858.105</v>
      </c>
      <c r="S896" s="69" t="n">
        <v>0</v>
      </c>
      <c r="T896" s="69"/>
      <c r="U896" s="69" t="n">
        <v>-1.8997375</v>
      </c>
      <c r="V896" s="7" t="n">
        <v>15930</v>
      </c>
      <c r="W896" s="69" t="n">
        <v>20000</v>
      </c>
      <c r="X896" s="69" t="n">
        <v>0</v>
      </c>
      <c r="Y896" s="69" t="n">
        <v>0</v>
      </c>
      <c r="Z896" s="70" t="n">
        <v>-359</v>
      </c>
      <c r="AA896" s="69" t="n">
        <v>0</v>
      </c>
      <c r="AB896" s="71" t="n">
        <f aca="false">SUM(K896:Z896)</f>
        <v>55195.3452625</v>
      </c>
      <c r="AC896" s="69" t="n">
        <v>55194</v>
      </c>
      <c r="AD896" s="69" t="n">
        <v>86784</v>
      </c>
      <c r="AE896" s="69" t="n">
        <v>0</v>
      </c>
      <c r="AF896" s="69" t="n">
        <v>0</v>
      </c>
      <c r="AG896" s="69" t="n">
        <v>0</v>
      </c>
      <c r="AH896" s="71" t="n">
        <f aca="false">SUM(AC896:AG896)</f>
        <v>141978</v>
      </c>
      <c r="AI896" s="72" t="n">
        <f aca="false">+AB896-L896-Q896</f>
        <v>33149.3452625</v>
      </c>
      <c r="AJ896" s="73" t="n">
        <f aca="false">L896+Q896</f>
        <v>22046</v>
      </c>
      <c r="AK896" s="74" t="n">
        <v>5023.1</v>
      </c>
      <c r="AL896" s="74" t="n">
        <v>27586.27055</v>
      </c>
      <c r="AM896" s="75" t="n">
        <v>591</v>
      </c>
      <c r="AN896" s="73" t="n">
        <f aca="false">+AJ896-AM896</f>
        <v>21455</v>
      </c>
      <c r="AO896" s="32" t="n">
        <f aca="false">AC896-AJ896</f>
        <v>33148</v>
      </c>
      <c r="AP896" s="6" t="n">
        <v>36319</v>
      </c>
      <c r="AQ896" s="74" t="n">
        <f aca="false">+AC896-AK896-AL896</f>
        <v>22584.62945</v>
      </c>
      <c r="AR896" s="74" t="n">
        <f aca="false">+AK896+AL896-AN896</f>
        <v>11154.37055</v>
      </c>
      <c r="AS896" s="74" t="n">
        <f aca="false">+AN896</f>
        <v>21455</v>
      </c>
      <c r="AT896" s="57" t="n">
        <f aca="false">+AQ896+IF(AR896&lt;0,-AR896,0)</f>
        <v>22584.62945</v>
      </c>
      <c r="AX896" s="32" t="n">
        <f aca="false">+M896</f>
        <v>-14559.65</v>
      </c>
      <c r="AY896" s="32" t="n">
        <f aca="false">+N896</f>
        <v>-2500</v>
      </c>
      <c r="AZ896" s="32" t="n">
        <f aca="false">+R896</f>
        <v>-17858.105</v>
      </c>
      <c r="BA896" s="32" t="n">
        <f aca="false">+'load Info'!S896</f>
        <v>0</v>
      </c>
      <c r="BB896" s="32" t="n">
        <f aca="false">+X896</f>
        <v>0</v>
      </c>
      <c r="BE896" s="57" t="n">
        <f aca="false">IF(AX896&lt;0,AX896,0)</f>
        <v>-14559.65</v>
      </c>
      <c r="BF896" s="57" t="n">
        <f aca="false">IF(AY896&lt;0,AY896,0)</f>
        <v>-2500</v>
      </c>
      <c r="BG896" s="57" t="n">
        <f aca="false">IF(AZ896&lt;0,AZ896,0)</f>
        <v>-17858.105</v>
      </c>
      <c r="BH896" s="57" t="n">
        <f aca="false">IF(BA896&lt;0,BA896,0)</f>
        <v>0</v>
      </c>
      <c r="BI896" s="57" t="n">
        <f aca="false">IF(BB896&lt;0,BB896,0)</f>
        <v>0</v>
      </c>
      <c r="BJ896" s="32" t="n">
        <f aca="false">SUM(BE896:BI896)</f>
        <v>-34917.755</v>
      </c>
    </row>
    <row r="897" customFormat="false" ht="15" hidden="false" customHeight="false" outlineLevel="0" collapsed="false">
      <c r="B897" s="65" t="n">
        <f aca="false">+MONTH(D897)</f>
        <v>6</v>
      </c>
      <c r="C897" s="65"/>
      <c r="D897" s="6" t="n">
        <v>36320</v>
      </c>
      <c r="E897" s="66" t="n">
        <v>0</v>
      </c>
      <c r="F897" s="66" t="n">
        <v>0</v>
      </c>
      <c r="G897" s="66" t="n">
        <v>75</v>
      </c>
      <c r="H897" s="66" t="n">
        <v>95</v>
      </c>
      <c r="I897" s="67" t="n">
        <f aca="false">AVERAGE(G897:H897)</f>
        <v>85</v>
      </c>
      <c r="J897" s="68" t="s">
        <v>72</v>
      </c>
      <c r="K897" s="7" t="n">
        <v>15930</v>
      </c>
      <c r="L897" s="69" t="n">
        <v>19786</v>
      </c>
      <c r="M897" s="69" t="n">
        <v>-12547.65</v>
      </c>
      <c r="N897" s="69" t="n">
        <v>-2500</v>
      </c>
      <c r="O897" s="70"/>
      <c r="P897" s="7" t="n">
        <v>16568</v>
      </c>
      <c r="Q897" s="69" t="n">
        <v>2050</v>
      </c>
      <c r="R897" s="70" t="n">
        <v>-17853.0925</v>
      </c>
      <c r="S897" s="69" t="n">
        <v>0</v>
      </c>
      <c r="T897" s="69"/>
      <c r="U897" s="69" t="n">
        <v>-1.91226875</v>
      </c>
      <c r="V897" s="7" t="n">
        <v>15930</v>
      </c>
      <c r="W897" s="69" t="n">
        <v>20000</v>
      </c>
      <c r="X897" s="69" t="n">
        <v>0</v>
      </c>
      <c r="Y897" s="69" t="n">
        <v>0</v>
      </c>
      <c r="Z897" s="70" t="n">
        <v>-359</v>
      </c>
      <c r="AA897" s="69" t="n">
        <v>0</v>
      </c>
      <c r="AB897" s="71" t="n">
        <f aca="false">SUM(K897:Z897)</f>
        <v>57002.34523125</v>
      </c>
      <c r="AC897" s="69" t="n">
        <v>57002</v>
      </c>
      <c r="AD897" s="69" t="n">
        <v>79884</v>
      </c>
      <c r="AE897" s="69" t="n">
        <v>5617</v>
      </c>
      <c r="AF897" s="69" t="n">
        <v>0</v>
      </c>
      <c r="AG897" s="69" t="n">
        <v>0</v>
      </c>
      <c r="AH897" s="71" t="n">
        <f aca="false">SUM(AC897:AG897)</f>
        <v>142503</v>
      </c>
      <c r="AI897" s="72" t="n">
        <f aca="false">+AB897-L897-Q897</f>
        <v>35166.34523125</v>
      </c>
      <c r="AJ897" s="73" t="n">
        <f aca="false">L897+Q897</f>
        <v>21836</v>
      </c>
      <c r="AK897" s="74" t="n">
        <v>4968.9</v>
      </c>
      <c r="AL897" s="74" t="n">
        <v>23618.68993</v>
      </c>
      <c r="AM897" s="75" t="n">
        <v>591</v>
      </c>
      <c r="AN897" s="73" t="n">
        <f aca="false">+AJ897-AM897</f>
        <v>21245</v>
      </c>
      <c r="AO897" s="32" t="n">
        <f aca="false">AC897-AJ897</f>
        <v>35166</v>
      </c>
      <c r="AP897" s="6" t="n">
        <v>36320</v>
      </c>
      <c r="AQ897" s="74" t="n">
        <f aca="false">+AC897-AK897-AL897</f>
        <v>28414.41007</v>
      </c>
      <c r="AR897" s="74" t="n">
        <f aca="false">+AK897+AL897-AN897</f>
        <v>7342.58993</v>
      </c>
      <c r="AS897" s="74" t="n">
        <f aca="false">+AN897</f>
        <v>21245</v>
      </c>
      <c r="AT897" s="57" t="n">
        <f aca="false">+AQ897+IF(AR897&lt;0,-AR897,0)</f>
        <v>28414.41007</v>
      </c>
      <c r="AX897" s="32" t="n">
        <f aca="false">+M897</f>
        <v>-12547.65</v>
      </c>
      <c r="AY897" s="32" t="n">
        <f aca="false">+N897</f>
        <v>-2500</v>
      </c>
      <c r="AZ897" s="32" t="n">
        <f aca="false">+R897</f>
        <v>-17853.0925</v>
      </c>
      <c r="BA897" s="32" t="n">
        <f aca="false">+'load Info'!S897</f>
        <v>0</v>
      </c>
      <c r="BB897" s="32" t="n">
        <f aca="false">+X897</f>
        <v>0</v>
      </c>
      <c r="BE897" s="57" t="n">
        <f aca="false">IF(AX897&lt;0,AX897,0)</f>
        <v>-12547.65</v>
      </c>
      <c r="BF897" s="57" t="n">
        <f aca="false">IF(AY897&lt;0,AY897,0)</f>
        <v>-2500</v>
      </c>
      <c r="BG897" s="57" t="n">
        <f aca="false">IF(AZ897&lt;0,AZ897,0)</f>
        <v>-17853.0925</v>
      </c>
      <c r="BH897" s="57" t="n">
        <f aca="false">IF(BA897&lt;0,BA897,0)</f>
        <v>0</v>
      </c>
      <c r="BI897" s="57" t="n">
        <f aca="false">IF(BB897&lt;0,BB897,0)</f>
        <v>0</v>
      </c>
      <c r="BJ897" s="32" t="n">
        <f aca="false">SUM(BE897:BI897)</f>
        <v>-32900.7425</v>
      </c>
    </row>
    <row r="898" customFormat="false" ht="15" hidden="false" customHeight="false" outlineLevel="0" collapsed="false">
      <c r="B898" s="65" t="n">
        <f aca="false">+MONTH(D898)</f>
        <v>6</v>
      </c>
      <c r="C898" s="65"/>
      <c r="D898" s="6" t="n">
        <v>36321</v>
      </c>
      <c r="E898" s="66" t="n">
        <v>0</v>
      </c>
      <c r="F898" s="66" t="n">
        <v>0</v>
      </c>
      <c r="G898" s="66" t="n">
        <v>67</v>
      </c>
      <c r="H898" s="66" t="n">
        <v>78</v>
      </c>
      <c r="I898" s="67" t="n">
        <f aca="false">AVERAGE(G898:H898)</f>
        <v>72.5</v>
      </c>
      <c r="J898" s="68" t="s">
        <v>72</v>
      </c>
      <c r="K898" s="7" t="n">
        <v>15930</v>
      </c>
      <c r="L898" s="69" t="n">
        <v>17660</v>
      </c>
      <c r="M898" s="69" t="n">
        <v>-12561.65</v>
      </c>
      <c r="N898" s="69" t="n">
        <v>-2500</v>
      </c>
      <c r="O898" s="70"/>
      <c r="P898" s="7" t="n">
        <v>16568</v>
      </c>
      <c r="Q898" s="69" t="n">
        <v>2050</v>
      </c>
      <c r="R898" s="70" t="n">
        <v>-16918.7625</v>
      </c>
      <c r="S898" s="69" t="n">
        <v>0</v>
      </c>
      <c r="T898" s="69"/>
      <c r="U898" s="69" t="n">
        <v>-4.24809375</v>
      </c>
      <c r="V898" s="7" t="n">
        <v>15930</v>
      </c>
      <c r="W898" s="69" t="n">
        <v>20000</v>
      </c>
      <c r="X898" s="69" t="n">
        <v>0</v>
      </c>
      <c r="Y898" s="69" t="n">
        <v>0</v>
      </c>
      <c r="Z898" s="70" t="n">
        <v>-359</v>
      </c>
      <c r="AA898" s="69" t="n">
        <v>0</v>
      </c>
      <c r="AB898" s="71" t="n">
        <f aca="false">SUM(K898:Z898)</f>
        <v>55794.33940625</v>
      </c>
      <c r="AC898" s="69" t="n">
        <v>55004</v>
      </c>
      <c r="AD898" s="69" t="n">
        <v>60272</v>
      </c>
      <c r="AE898" s="69" t="n">
        <v>449</v>
      </c>
      <c r="AF898" s="69" t="n">
        <v>0</v>
      </c>
      <c r="AG898" s="69" t="n">
        <v>0</v>
      </c>
      <c r="AH898" s="71" t="n">
        <f aca="false">SUM(AC898:AG898)</f>
        <v>115725</v>
      </c>
      <c r="AI898" s="72" t="n">
        <f aca="false">+AB898-L898-Q898</f>
        <v>36084.33940625</v>
      </c>
      <c r="AJ898" s="73" t="n">
        <f aca="false">L898+Q898</f>
        <v>19710</v>
      </c>
      <c r="AK898" s="74" t="n">
        <v>5543.1</v>
      </c>
      <c r="AL898" s="74" t="n">
        <v>21149.56231</v>
      </c>
      <c r="AM898" s="75" t="n">
        <v>591</v>
      </c>
      <c r="AN898" s="73" t="n">
        <f aca="false">+AJ898-AM898</f>
        <v>19119</v>
      </c>
      <c r="AO898" s="32" t="n">
        <f aca="false">AC898-AJ898</f>
        <v>35294</v>
      </c>
      <c r="AP898" s="6" t="n">
        <v>36321</v>
      </c>
      <c r="AQ898" s="74" t="n">
        <f aca="false">+AC898-AK898-AL898</f>
        <v>28311.33769</v>
      </c>
      <c r="AR898" s="74" t="n">
        <f aca="false">+AK898+AL898-AN898</f>
        <v>7573.66231</v>
      </c>
      <c r="AS898" s="74" t="n">
        <f aca="false">+AN898</f>
        <v>19119</v>
      </c>
      <c r="AT898" s="57" t="n">
        <f aca="false">+AQ898+IF(AR898&lt;0,-AR898,0)</f>
        <v>28311.33769</v>
      </c>
      <c r="AX898" s="32" t="n">
        <f aca="false">+M898</f>
        <v>-12561.65</v>
      </c>
      <c r="AY898" s="32" t="n">
        <f aca="false">+N898</f>
        <v>-2500</v>
      </c>
      <c r="AZ898" s="32" t="n">
        <f aca="false">+R898</f>
        <v>-16918.7625</v>
      </c>
      <c r="BA898" s="32" t="n">
        <f aca="false">+'load Info'!S898</f>
        <v>0</v>
      </c>
      <c r="BB898" s="32" t="n">
        <f aca="false">+X898</f>
        <v>0</v>
      </c>
      <c r="BE898" s="57" t="n">
        <f aca="false">IF(AX898&lt;0,AX898,0)</f>
        <v>-12561.65</v>
      </c>
      <c r="BF898" s="57" t="n">
        <f aca="false">IF(AY898&lt;0,AY898,0)</f>
        <v>-2500</v>
      </c>
      <c r="BG898" s="57" t="n">
        <f aca="false">IF(AZ898&lt;0,AZ898,0)</f>
        <v>-16918.7625</v>
      </c>
      <c r="BH898" s="57" t="n">
        <f aca="false">IF(BA898&lt;0,BA898,0)</f>
        <v>0</v>
      </c>
      <c r="BI898" s="57" t="n">
        <f aca="false">IF(BB898&lt;0,BB898,0)</f>
        <v>0</v>
      </c>
      <c r="BJ898" s="32" t="n">
        <f aca="false">SUM(BE898:BI898)</f>
        <v>-31980.4125</v>
      </c>
    </row>
    <row r="899" customFormat="false" ht="15" hidden="false" customHeight="false" outlineLevel="0" collapsed="false">
      <c r="B899" s="65" t="n">
        <f aca="false">+MONTH(D899)</f>
        <v>6</v>
      </c>
      <c r="C899" s="65"/>
      <c r="D899" s="6" t="n">
        <v>36322</v>
      </c>
      <c r="E899" s="66" t="n">
        <v>0</v>
      </c>
      <c r="F899" s="66" t="n">
        <v>0</v>
      </c>
      <c r="G899" s="66" t="n">
        <v>64</v>
      </c>
      <c r="H899" s="66" t="n">
        <v>73</v>
      </c>
      <c r="I899" s="67" t="n">
        <f aca="false">AVERAGE(G899:H899)</f>
        <v>68.5</v>
      </c>
      <c r="J899" s="68" t="s">
        <v>72</v>
      </c>
      <c r="K899" s="7" t="n">
        <v>15930</v>
      </c>
      <c r="L899" s="69" t="n">
        <v>17660</v>
      </c>
      <c r="M899" s="69" t="n">
        <v>-16687.65</v>
      </c>
      <c r="N899" s="69" t="n">
        <v>-2500</v>
      </c>
      <c r="O899" s="70"/>
      <c r="P899" s="7" t="n">
        <v>16568</v>
      </c>
      <c r="Q899" s="69" t="n">
        <v>2050</v>
      </c>
      <c r="R899" s="70" t="n">
        <v>-17788.9325</v>
      </c>
      <c r="S899" s="69" t="n">
        <v>0</v>
      </c>
      <c r="T899" s="69"/>
      <c r="U899" s="69" t="n">
        <v>-2.07266874999999</v>
      </c>
      <c r="V899" s="7" t="n">
        <v>15930</v>
      </c>
      <c r="W899" s="69" t="n">
        <v>20000</v>
      </c>
      <c r="X899" s="69" t="n">
        <v>0</v>
      </c>
      <c r="Y899" s="69" t="n">
        <v>0</v>
      </c>
      <c r="Z899" s="70" t="n">
        <v>-359</v>
      </c>
      <c r="AA899" s="69" t="n">
        <v>0</v>
      </c>
      <c r="AB899" s="71" t="n">
        <f aca="false">SUM(K899:Z899)</f>
        <v>50800.34483125</v>
      </c>
      <c r="AC899" s="69" t="n">
        <v>50800</v>
      </c>
      <c r="AD899" s="69" t="n">
        <v>56203</v>
      </c>
      <c r="AE899" s="69" t="n">
        <v>6147</v>
      </c>
      <c r="AF899" s="69" t="n">
        <v>0</v>
      </c>
      <c r="AG899" s="69" t="n">
        <v>0</v>
      </c>
      <c r="AH899" s="71" t="n">
        <f aca="false">SUM(AC899:AG899)</f>
        <v>113150</v>
      </c>
      <c r="AI899" s="72" t="n">
        <f aca="false">+AB899-L899-Q899</f>
        <v>31090.34483125</v>
      </c>
      <c r="AJ899" s="73" t="n">
        <f aca="false">L899+Q899</f>
        <v>19710</v>
      </c>
      <c r="AK899" s="74" t="n">
        <v>4909.5</v>
      </c>
      <c r="AL899" s="74" t="n">
        <v>20967.15278</v>
      </c>
      <c r="AM899" s="75" t="n">
        <v>591</v>
      </c>
      <c r="AN899" s="73" t="n">
        <f aca="false">+AJ899-AM899</f>
        <v>19119</v>
      </c>
      <c r="AO899" s="32" t="n">
        <f aca="false">AC899-AJ899</f>
        <v>31090</v>
      </c>
      <c r="AP899" s="6" t="n">
        <v>36322</v>
      </c>
      <c r="AQ899" s="74" t="n">
        <f aca="false">+AC899-AK899-AL899</f>
        <v>24923.34722</v>
      </c>
      <c r="AR899" s="74" t="n">
        <f aca="false">+AK899+AL899-AN899</f>
        <v>6757.65278</v>
      </c>
      <c r="AS899" s="74" t="n">
        <f aca="false">+AN899</f>
        <v>19119</v>
      </c>
      <c r="AT899" s="57" t="n">
        <f aca="false">+AQ899+IF(AR899&lt;0,-AR899,0)</f>
        <v>24923.34722</v>
      </c>
      <c r="AX899" s="32" t="n">
        <f aca="false">+M899</f>
        <v>-16687.65</v>
      </c>
      <c r="AY899" s="32" t="n">
        <f aca="false">+N899</f>
        <v>-2500</v>
      </c>
      <c r="AZ899" s="32" t="n">
        <f aca="false">+R899</f>
        <v>-17788.9325</v>
      </c>
      <c r="BA899" s="32" t="n">
        <f aca="false">+'load Info'!S899</f>
        <v>0</v>
      </c>
      <c r="BB899" s="32" t="n">
        <f aca="false">+X899</f>
        <v>0</v>
      </c>
      <c r="BE899" s="57" t="n">
        <f aca="false">IF(AX899&lt;0,AX899,0)</f>
        <v>-16687.65</v>
      </c>
      <c r="BF899" s="57" t="n">
        <f aca="false">IF(AY899&lt;0,AY899,0)</f>
        <v>-2500</v>
      </c>
      <c r="BG899" s="57" t="n">
        <f aca="false">IF(AZ899&lt;0,AZ899,0)</f>
        <v>-17788.9325</v>
      </c>
      <c r="BH899" s="57" t="n">
        <f aca="false">IF(BA899&lt;0,BA899,0)</f>
        <v>0</v>
      </c>
      <c r="BI899" s="57" t="n">
        <f aca="false">IF(BB899&lt;0,BB899,0)</f>
        <v>0</v>
      </c>
      <c r="BJ899" s="32" t="n">
        <f aca="false">SUM(BE899:BI899)</f>
        <v>-36976.5825</v>
      </c>
    </row>
    <row r="900" customFormat="false" ht="15" hidden="false" customHeight="false" outlineLevel="0" collapsed="false">
      <c r="B900" s="65" t="n">
        <f aca="false">+MONTH(D900)</f>
        <v>6</v>
      </c>
      <c r="C900" s="65"/>
      <c r="D900" s="6" t="n">
        <v>36323</v>
      </c>
      <c r="E900" s="66" t="n">
        <v>0</v>
      </c>
      <c r="F900" s="66" t="n">
        <v>0</v>
      </c>
      <c r="G900" s="66" t="n">
        <v>64</v>
      </c>
      <c r="H900" s="66" t="n">
        <v>71</v>
      </c>
      <c r="I900" s="67" t="n">
        <f aca="false">AVERAGE(G900:H900)</f>
        <v>67.5</v>
      </c>
      <c r="J900" s="68" t="s">
        <v>72</v>
      </c>
      <c r="K900" s="7" t="n">
        <v>15930</v>
      </c>
      <c r="L900" s="69" t="n">
        <v>17860</v>
      </c>
      <c r="M900" s="69" t="n">
        <v>-19198.65</v>
      </c>
      <c r="N900" s="69" t="n">
        <v>-2500</v>
      </c>
      <c r="O900" s="70"/>
      <c r="P900" s="7" t="n">
        <v>16568</v>
      </c>
      <c r="Q900" s="69" t="n">
        <v>2050</v>
      </c>
      <c r="R900" s="70" t="n">
        <v>-17746.8275</v>
      </c>
      <c r="S900" s="69" t="n">
        <v>0</v>
      </c>
      <c r="T900" s="69"/>
      <c r="U900" s="69" t="n">
        <v>-2.17793125</v>
      </c>
      <c r="V900" s="7" t="n">
        <v>15930</v>
      </c>
      <c r="W900" s="69" t="n">
        <v>20000</v>
      </c>
      <c r="X900" s="69" t="n">
        <v>0</v>
      </c>
      <c r="Y900" s="69" t="n">
        <v>0</v>
      </c>
      <c r="Z900" s="70" t="n">
        <v>-359</v>
      </c>
      <c r="AA900" s="69" t="n">
        <v>0</v>
      </c>
      <c r="AB900" s="71" t="n">
        <f aca="false">SUM(K900:Z900)</f>
        <v>48531.34456875</v>
      </c>
      <c r="AC900" s="69" t="n">
        <v>48531</v>
      </c>
      <c r="AD900" s="69" t="n">
        <v>0</v>
      </c>
      <c r="AE900" s="69" t="n">
        <v>15</v>
      </c>
      <c r="AF900" s="69" t="n">
        <v>0</v>
      </c>
      <c r="AG900" s="69" t="n">
        <v>0</v>
      </c>
      <c r="AH900" s="71" t="n">
        <f aca="false">SUM(AC900:AG900)</f>
        <v>48546</v>
      </c>
      <c r="AI900" s="72" t="n">
        <f aca="false">+AB900-L900-Q900</f>
        <v>28621.34456875</v>
      </c>
      <c r="AJ900" s="73" t="n">
        <f aca="false">L900+Q900</f>
        <v>19910</v>
      </c>
      <c r="AK900" s="74" t="n">
        <v>3175</v>
      </c>
      <c r="AL900" s="74" t="n">
        <v>21862.80025</v>
      </c>
      <c r="AM900" s="75" t="n">
        <v>591</v>
      </c>
      <c r="AN900" s="73" t="n">
        <f aca="false">+AJ900-AM900</f>
        <v>19319</v>
      </c>
      <c r="AO900" s="32" t="n">
        <f aca="false">AC900-AJ900</f>
        <v>28621</v>
      </c>
      <c r="AP900" s="6" t="n">
        <v>36323</v>
      </c>
      <c r="AQ900" s="74" t="n">
        <f aca="false">+AC900-AK900-AL900</f>
        <v>23493.19975</v>
      </c>
      <c r="AR900" s="74" t="n">
        <f aca="false">+AK900+AL900-AN900</f>
        <v>5718.80025</v>
      </c>
      <c r="AS900" s="74" t="n">
        <f aca="false">+AN900</f>
        <v>19319</v>
      </c>
      <c r="AT900" s="57" t="n">
        <f aca="false">+AQ900+IF(AR900&lt;0,-AR900,0)</f>
        <v>23493.19975</v>
      </c>
      <c r="AX900" s="32" t="n">
        <f aca="false">+M900</f>
        <v>-19198.65</v>
      </c>
      <c r="AY900" s="32" t="n">
        <f aca="false">+N900</f>
        <v>-2500</v>
      </c>
      <c r="AZ900" s="32" t="n">
        <f aca="false">+R900</f>
        <v>-17746.8275</v>
      </c>
      <c r="BA900" s="32" t="n">
        <f aca="false">+'load Info'!S900</f>
        <v>0</v>
      </c>
      <c r="BB900" s="32" t="n">
        <f aca="false">+X900</f>
        <v>0</v>
      </c>
      <c r="BE900" s="57" t="n">
        <f aca="false">IF(AX900&lt;0,AX900,0)</f>
        <v>-19198.65</v>
      </c>
      <c r="BF900" s="57" t="n">
        <f aca="false">IF(AY900&lt;0,AY900,0)</f>
        <v>-2500</v>
      </c>
      <c r="BG900" s="57" t="n">
        <f aca="false">IF(AZ900&lt;0,AZ900,0)</f>
        <v>-17746.8275</v>
      </c>
      <c r="BH900" s="57" t="n">
        <f aca="false">IF(BA900&lt;0,BA900,0)</f>
        <v>0</v>
      </c>
      <c r="BI900" s="57" t="n">
        <f aca="false">IF(BB900&lt;0,BB900,0)</f>
        <v>0</v>
      </c>
      <c r="BJ900" s="32" t="n">
        <f aca="false">SUM(BE900:BI900)</f>
        <v>-39445.4775</v>
      </c>
    </row>
    <row r="901" customFormat="false" ht="15" hidden="false" customHeight="false" outlineLevel="0" collapsed="false">
      <c r="B901" s="65" t="n">
        <f aca="false">+MONTH(D901)</f>
        <v>6</v>
      </c>
      <c r="C901" s="65"/>
      <c r="D901" s="6" t="n">
        <v>36324</v>
      </c>
      <c r="E901" s="66" t="n">
        <v>0</v>
      </c>
      <c r="F901" s="66" t="n">
        <v>0</v>
      </c>
      <c r="G901" s="66" t="n">
        <v>68</v>
      </c>
      <c r="H901" s="66" t="n">
        <v>79</v>
      </c>
      <c r="I901" s="67" t="n">
        <f aca="false">AVERAGE(G901:H901)</f>
        <v>73.5</v>
      </c>
      <c r="J901" s="68" t="s">
        <v>72</v>
      </c>
      <c r="K901" s="7" t="n">
        <v>15930</v>
      </c>
      <c r="L901" s="69" t="n">
        <v>17792</v>
      </c>
      <c r="M901" s="69" t="n">
        <v>-16316.65</v>
      </c>
      <c r="N901" s="69" t="n">
        <v>-2500</v>
      </c>
      <c r="O901" s="70"/>
      <c r="P901" s="7" t="n">
        <v>16568</v>
      </c>
      <c r="Q901" s="69" t="n">
        <v>2074</v>
      </c>
      <c r="R901" s="70" t="n">
        <v>-17794.8875</v>
      </c>
      <c r="S901" s="69" t="n">
        <v>0</v>
      </c>
      <c r="T901" s="69"/>
      <c r="U901" s="69" t="n">
        <v>-2.11778125</v>
      </c>
      <c r="V901" s="7" t="n">
        <v>15930</v>
      </c>
      <c r="W901" s="69" t="n">
        <v>20000</v>
      </c>
      <c r="X901" s="69" t="n">
        <v>0</v>
      </c>
      <c r="Y901" s="69" t="n">
        <v>0</v>
      </c>
      <c r="Z901" s="70" t="n">
        <v>-359</v>
      </c>
      <c r="AA901" s="69" t="n">
        <v>0</v>
      </c>
      <c r="AB901" s="71" t="n">
        <f aca="false">SUM(K901:Z901)</f>
        <v>51321.34471875</v>
      </c>
      <c r="AC901" s="69" t="n">
        <v>51321</v>
      </c>
      <c r="AD901" s="69" t="n">
        <v>9904</v>
      </c>
      <c r="AE901" s="69" t="n">
        <v>104</v>
      </c>
      <c r="AF901" s="69" t="n">
        <v>0</v>
      </c>
      <c r="AG901" s="69" t="n">
        <v>0</v>
      </c>
      <c r="AH901" s="71" t="n">
        <f aca="false">SUM(AC901:AG901)</f>
        <v>61329</v>
      </c>
      <c r="AI901" s="72" t="n">
        <f aca="false">+AB901-L901-Q901</f>
        <v>31455.34471875</v>
      </c>
      <c r="AJ901" s="73" t="n">
        <f aca="false">L901+Q901</f>
        <v>19866</v>
      </c>
      <c r="AK901" s="74" t="n">
        <v>4208.9</v>
      </c>
      <c r="AL901" s="74" t="n">
        <v>26068.75819</v>
      </c>
      <c r="AM901" s="75" t="n">
        <v>591</v>
      </c>
      <c r="AN901" s="73" t="n">
        <f aca="false">+AJ901-AM901</f>
        <v>19275</v>
      </c>
      <c r="AO901" s="32" t="n">
        <f aca="false">AC901-AJ901</f>
        <v>31455</v>
      </c>
      <c r="AP901" s="6" t="n">
        <v>36324</v>
      </c>
      <c r="AQ901" s="74" t="n">
        <f aca="false">+AC901-AK901-AL901</f>
        <v>21043.34181</v>
      </c>
      <c r="AR901" s="74" t="n">
        <f aca="false">+AK901+AL901-AN901</f>
        <v>11002.65819</v>
      </c>
      <c r="AS901" s="74" t="n">
        <f aca="false">+AN901</f>
        <v>19275</v>
      </c>
      <c r="AT901" s="57" t="n">
        <f aca="false">+AQ901+IF(AR901&lt;0,-AR901,0)</f>
        <v>21043.34181</v>
      </c>
      <c r="AX901" s="32" t="n">
        <f aca="false">+M901</f>
        <v>-16316.65</v>
      </c>
      <c r="AY901" s="32" t="n">
        <f aca="false">+N901</f>
        <v>-2500</v>
      </c>
      <c r="AZ901" s="32" t="n">
        <f aca="false">+R901</f>
        <v>-17794.8875</v>
      </c>
      <c r="BA901" s="32" t="n">
        <f aca="false">+'load Info'!S901</f>
        <v>0</v>
      </c>
      <c r="BB901" s="32" t="n">
        <f aca="false">+X901</f>
        <v>0</v>
      </c>
      <c r="BE901" s="57" t="n">
        <f aca="false">IF(AX901&lt;0,AX901,0)</f>
        <v>-16316.65</v>
      </c>
      <c r="BF901" s="57" t="n">
        <f aca="false">IF(AY901&lt;0,AY901,0)</f>
        <v>-2500</v>
      </c>
      <c r="BG901" s="57" t="n">
        <f aca="false">IF(AZ901&lt;0,AZ901,0)</f>
        <v>-17794.8875</v>
      </c>
      <c r="BH901" s="57" t="n">
        <f aca="false">IF(BA901&lt;0,BA901,0)</f>
        <v>0</v>
      </c>
      <c r="BI901" s="57" t="n">
        <f aca="false">IF(BB901&lt;0,BB901,0)</f>
        <v>0</v>
      </c>
      <c r="BJ901" s="32" t="n">
        <f aca="false">SUM(BE901:BI901)</f>
        <v>-36611.5375</v>
      </c>
    </row>
    <row r="902" customFormat="false" ht="15" hidden="false" customHeight="false" outlineLevel="0" collapsed="false">
      <c r="B902" s="65" t="n">
        <f aca="false">+MONTH(D902)</f>
        <v>6</v>
      </c>
      <c r="C902" s="65"/>
      <c r="D902" s="6" t="n">
        <v>36325</v>
      </c>
      <c r="E902" s="66" t="n">
        <v>0</v>
      </c>
      <c r="F902" s="66" t="n">
        <v>0</v>
      </c>
      <c r="G902" s="66" t="n">
        <v>68</v>
      </c>
      <c r="H902" s="66" t="n">
        <v>93</v>
      </c>
      <c r="I902" s="67" t="n">
        <f aca="false">AVERAGE(G902:H902)</f>
        <v>80.5</v>
      </c>
      <c r="J902" s="68" t="s">
        <v>72</v>
      </c>
      <c r="K902" s="7" t="n">
        <v>15930</v>
      </c>
      <c r="L902" s="69" t="n">
        <v>17792</v>
      </c>
      <c r="M902" s="69" t="n">
        <v>-11639.65</v>
      </c>
      <c r="N902" s="69" t="n">
        <v>-2500</v>
      </c>
      <c r="O902" s="70"/>
      <c r="P902" s="7" t="n">
        <v>16568</v>
      </c>
      <c r="Q902" s="69" t="n">
        <v>2074</v>
      </c>
      <c r="R902" s="70" t="n">
        <v>-17859.0475</v>
      </c>
      <c r="S902" s="69" t="n">
        <v>0</v>
      </c>
      <c r="T902" s="69"/>
      <c r="U902" s="69" t="n">
        <v>-1.95738125</v>
      </c>
      <c r="V902" s="7" t="n">
        <v>15930</v>
      </c>
      <c r="W902" s="69" t="n">
        <v>20000</v>
      </c>
      <c r="X902" s="69" t="n">
        <v>0</v>
      </c>
      <c r="Y902" s="69" t="n">
        <v>0</v>
      </c>
      <c r="Z902" s="70" t="n">
        <v>-359</v>
      </c>
      <c r="AA902" s="69" t="n">
        <v>0</v>
      </c>
      <c r="AB902" s="71" t="n">
        <f aca="false">SUM(K902:Z902)</f>
        <v>55934.34511875</v>
      </c>
      <c r="AC902" s="69" t="n">
        <v>55934</v>
      </c>
      <c r="AD902" s="69" t="n">
        <v>64994</v>
      </c>
      <c r="AE902" s="69" t="n">
        <v>12408</v>
      </c>
      <c r="AF902" s="69" t="n">
        <v>0</v>
      </c>
      <c r="AG902" s="69" t="n">
        <v>0</v>
      </c>
      <c r="AH902" s="71" t="n">
        <f aca="false">SUM(AC902:AG902)</f>
        <v>133336</v>
      </c>
      <c r="AI902" s="72" t="n">
        <f aca="false">+AB902-L902-Q902</f>
        <v>36068.34511875</v>
      </c>
      <c r="AJ902" s="73" t="n">
        <f aca="false">L902+Q902</f>
        <v>19866</v>
      </c>
      <c r="AK902" s="74" t="n">
        <v>5383</v>
      </c>
      <c r="AL902" s="74" t="n">
        <v>26270.75063</v>
      </c>
      <c r="AM902" s="75" t="n">
        <v>591</v>
      </c>
      <c r="AN902" s="73" t="n">
        <f aca="false">+AJ902-AM902</f>
        <v>19275</v>
      </c>
      <c r="AO902" s="32" t="n">
        <f aca="false">AC902-AJ902</f>
        <v>36068</v>
      </c>
      <c r="AP902" s="6" t="n">
        <v>36325</v>
      </c>
      <c r="AQ902" s="74" t="n">
        <f aca="false">+AC902-AK902-AL902</f>
        <v>24280.24937</v>
      </c>
      <c r="AR902" s="74" t="n">
        <f aca="false">+AK902+AL902-AN902</f>
        <v>12378.75063</v>
      </c>
      <c r="AS902" s="74" t="n">
        <f aca="false">+AN902</f>
        <v>19275</v>
      </c>
      <c r="AT902" s="57" t="n">
        <f aca="false">+AQ902+IF(AR902&lt;0,-AR902,0)</f>
        <v>24280.24937</v>
      </c>
      <c r="AX902" s="32" t="n">
        <f aca="false">+M902</f>
        <v>-11639.65</v>
      </c>
      <c r="AY902" s="32" t="n">
        <f aca="false">+N902</f>
        <v>-2500</v>
      </c>
      <c r="AZ902" s="32" t="n">
        <f aca="false">+R902</f>
        <v>-17859.0475</v>
      </c>
      <c r="BA902" s="32" t="n">
        <f aca="false">+'load Info'!S902</f>
        <v>0</v>
      </c>
      <c r="BB902" s="32" t="n">
        <f aca="false">+X902</f>
        <v>0</v>
      </c>
      <c r="BE902" s="57" t="n">
        <f aca="false">IF(AX902&lt;0,AX902,0)</f>
        <v>-11639.65</v>
      </c>
      <c r="BF902" s="57" t="n">
        <f aca="false">IF(AY902&lt;0,AY902,0)</f>
        <v>-2500</v>
      </c>
      <c r="BG902" s="57" t="n">
        <f aca="false">IF(AZ902&lt;0,AZ902,0)</f>
        <v>-17859.0475</v>
      </c>
      <c r="BH902" s="57" t="n">
        <f aca="false">IF(BA902&lt;0,BA902,0)</f>
        <v>0</v>
      </c>
      <c r="BI902" s="57" t="n">
        <f aca="false">IF(BB902&lt;0,BB902,0)</f>
        <v>0</v>
      </c>
      <c r="BJ902" s="32" t="n">
        <f aca="false">SUM(BE902:BI902)</f>
        <v>-31998.6975</v>
      </c>
    </row>
    <row r="903" customFormat="false" ht="15" hidden="false" customHeight="false" outlineLevel="0" collapsed="false">
      <c r="B903" s="65" t="n">
        <f aca="false">+MONTH(D903)</f>
        <v>6</v>
      </c>
      <c r="C903" s="65"/>
      <c r="D903" s="6" t="n">
        <v>36326</v>
      </c>
      <c r="E903" s="66" t="n">
        <v>0</v>
      </c>
      <c r="F903" s="66" t="n">
        <v>0</v>
      </c>
      <c r="G903" s="66" t="n">
        <v>67</v>
      </c>
      <c r="H903" s="66" t="n">
        <v>77</v>
      </c>
      <c r="I903" s="67" t="n">
        <f aca="false">AVERAGE(G903:H903)</f>
        <v>72</v>
      </c>
      <c r="J903" s="68" t="s">
        <v>72</v>
      </c>
      <c r="K903" s="7" t="n">
        <v>15930</v>
      </c>
      <c r="L903" s="69" t="n">
        <v>18592</v>
      </c>
      <c r="M903" s="69" t="n">
        <v>-10444.65</v>
      </c>
      <c r="N903" s="69" t="n">
        <v>-2500</v>
      </c>
      <c r="O903" s="70"/>
      <c r="P903" s="7" t="n">
        <v>16568</v>
      </c>
      <c r="Q903" s="69" t="n">
        <v>2074</v>
      </c>
      <c r="R903" s="70" t="n">
        <v>-17780.8525</v>
      </c>
      <c r="S903" s="69" t="n">
        <v>0</v>
      </c>
      <c r="T903" s="69"/>
      <c r="U903" s="69" t="n">
        <v>-2.15286875</v>
      </c>
      <c r="V903" s="7" t="n">
        <v>15930</v>
      </c>
      <c r="W903" s="69" t="n">
        <v>20000</v>
      </c>
      <c r="X903" s="69" t="n">
        <v>0</v>
      </c>
      <c r="Y903" s="69" t="n">
        <v>0</v>
      </c>
      <c r="Z903" s="70" t="n">
        <v>-359</v>
      </c>
      <c r="AA903" s="69" t="n">
        <v>0</v>
      </c>
      <c r="AB903" s="71" t="n">
        <f aca="false">SUM(K903:Z903)</f>
        <v>58007.34463125</v>
      </c>
      <c r="AC903" s="69" t="n">
        <v>58006</v>
      </c>
      <c r="AD903" s="69" t="n">
        <v>0</v>
      </c>
      <c r="AE903" s="69" t="n">
        <v>59</v>
      </c>
      <c r="AF903" s="69" t="n">
        <v>0</v>
      </c>
      <c r="AG903" s="69" t="n">
        <v>0</v>
      </c>
      <c r="AH903" s="71" t="n">
        <f aca="false">SUM(AC903:AG903)</f>
        <v>58065</v>
      </c>
      <c r="AI903" s="72" t="n">
        <f aca="false">+AB903-L903-Q903</f>
        <v>37341.34463125</v>
      </c>
      <c r="AJ903" s="73" t="n">
        <f aca="false">L903+Q903</f>
        <v>20666</v>
      </c>
      <c r="AK903" s="74" t="n">
        <v>4853.2</v>
      </c>
      <c r="AL903" s="74" t="n">
        <v>23130.16187</v>
      </c>
      <c r="AM903" s="75" t="n">
        <v>591</v>
      </c>
      <c r="AN903" s="73" t="n">
        <f aca="false">+AJ903-AM903</f>
        <v>20075</v>
      </c>
      <c r="AO903" s="32" t="n">
        <f aca="false">AC903-AJ903</f>
        <v>37340</v>
      </c>
      <c r="AP903" s="6" t="n">
        <v>36326</v>
      </c>
      <c r="AQ903" s="74" t="n">
        <f aca="false">+AC903-AK903-AL903</f>
        <v>30022.63813</v>
      </c>
      <c r="AR903" s="74" t="n">
        <f aca="false">+AK903+AL903-AN903</f>
        <v>7908.36187</v>
      </c>
      <c r="AS903" s="74" t="n">
        <f aca="false">+AN903</f>
        <v>20075</v>
      </c>
      <c r="AT903" s="57" t="n">
        <f aca="false">+AQ903+IF(AR903&lt;0,-AR903,0)</f>
        <v>30022.63813</v>
      </c>
      <c r="AX903" s="32" t="n">
        <f aca="false">+M903</f>
        <v>-10444.65</v>
      </c>
      <c r="AY903" s="32" t="n">
        <f aca="false">+N903</f>
        <v>-2500</v>
      </c>
      <c r="AZ903" s="32" t="n">
        <f aca="false">+R903</f>
        <v>-17780.8525</v>
      </c>
      <c r="BA903" s="32" t="n">
        <f aca="false">+'load Info'!S903</f>
        <v>0</v>
      </c>
      <c r="BB903" s="32" t="n">
        <f aca="false">+X903</f>
        <v>0</v>
      </c>
      <c r="BE903" s="57" t="n">
        <f aca="false">IF(AX903&lt;0,AX903,0)</f>
        <v>-10444.65</v>
      </c>
      <c r="BF903" s="57" t="n">
        <f aca="false">IF(AY903&lt;0,AY903,0)</f>
        <v>-2500</v>
      </c>
      <c r="BG903" s="57" t="n">
        <f aca="false">IF(AZ903&lt;0,AZ903,0)</f>
        <v>-17780.8525</v>
      </c>
      <c r="BH903" s="57" t="n">
        <f aca="false">IF(BA903&lt;0,BA903,0)</f>
        <v>0</v>
      </c>
      <c r="BI903" s="57" t="n">
        <f aca="false">IF(BB903&lt;0,BB903,0)</f>
        <v>0</v>
      </c>
      <c r="BJ903" s="32" t="n">
        <f aca="false">SUM(BE903:BI903)</f>
        <v>-30725.5025</v>
      </c>
    </row>
    <row r="904" customFormat="false" ht="15" hidden="false" customHeight="false" outlineLevel="0" collapsed="false">
      <c r="B904" s="65" t="n">
        <f aca="false">+MONTH(D904)</f>
        <v>6</v>
      </c>
      <c r="C904" s="65"/>
      <c r="D904" s="6" t="n">
        <v>36327</v>
      </c>
      <c r="E904" s="66" t="n">
        <v>0</v>
      </c>
      <c r="F904" s="66" t="n">
        <v>0</v>
      </c>
      <c r="G904" s="66" t="n">
        <v>64</v>
      </c>
      <c r="H904" s="66" t="n">
        <v>69</v>
      </c>
      <c r="I904" s="67" t="n">
        <f aca="false">AVERAGE(G904:H904)</f>
        <v>66.5</v>
      </c>
      <c r="J904" s="68" t="s">
        <v>72</v>
      </c>
      <c r="K904" s="7" t="n">
        <v>15930</v>
      </c>
      <c r="L904" s="69" t="n">
        <v>19512</v>
      </c>
      <c r="M904" s="69" t="n">
        <v>-13325.65</v>
      </c>
      <c r="N904" s="69" t="n">
        <v>-2500</v>
      </c>
      <c r="O904" s="70"/>
      <c r="P904" s="7" t="n">
        <v>16568</v>
      </c>
      <c r="Q904" s="69" t="n">
        <v>2074</v>
      </c>
      <c r="R904" s="70" t="n">
        <v>-17699.65</v>
      </c>
      <c r="S904" s="69" t="n">
        <v>0</v>
      </c>
      <c r="T904" s="69"/>
      <c r="U904" s="69" t="n">
        <v>-2.355875</v>
      </c>
      <c r="V904" s="7" t="n">
        <v>15930</v>
      </c>
      <c r="W904" s="69" t="n">
        <v>20000</v>
      </c>
      <c r="X904" s="69" t="n">
        <v>0</v>
      </c>
      <c r="Y904" s="69" t="n">
        <v>0</v>
      </c>
      <c r="Z904" s="70" t="n">
        <v>-359</v>
      </c>
      <c r="AA904" s="69" t="n">
        <v>0</v>
      </c>
      <c r="AB904" s="71" t="n">
        <f aca="false">SUM(K904:Z904)</f>
        <v>56127.344125</v>
      </c>
      <c r="AC904" s="69" t="n">
        <v>56145</v>
      </c>
      <c r="AD904" s="69" t="n">
        <v>0</v>
      </c>
      <c r="AE904" s="69" t="n">
        <v>139</v>
      </c>
      <c r="AF904" s="69" t="n">
        <v>0</v>
      </c>
      <c r="AG904" s="69" t="n">
        <v>3</v>
      </c>
      <c r="AH904" s="71" t="n">
        <f aca="false">SUM(AC904:AG904)</f>
        <v>56287</v>
      </c>
      <c r="AI904" s="72" t="n">
        <f aca="false">+AB904-L904-Q904</f>
        <v>34541.344125</v>
      </c>
      <c r="AJ904" s="73" t="n">
        <f aca="false">L904+Q904</f>
        <v>21586</v>
      </c>
      <c r="AK904" s="74" t="n">
        <v>4992.1</v>
      </c>
      <c r="AL904" s="74" t="n">
        <v>23675.35774</v>
      </c>
      <c r="AM904" s="75" t="n">
        <v>591</v>
      </c>
      <c r="AN904" s="73" t="n">
        <f aca="false">+AJ904-AM904</f>
        <v>20995</v>
      </c>
      <c r="AO904" s="32" t="n">
        <f aca="false">AC904-AJ904</f>
        <v>34559</v>
      </c>
      <c r="AP904" s="6" t="n">
        <v>36327</v>
      </c>
      <c r="AQ904" s="74" t="n">
        <f aca="false">+AC904-AK904-AL904</f>
        <v>27477.54226</v>
      </c>
      <c r="AR904" s="74" t="n">
        <f aca="false">+AK904+AL904-AN904</f>
        <v>7672.45774</v>
      </c>
      <c r="AS904" s="74" t="n">
        <f aca="false">+AN904</f>
        <v>20995</v>
      </c>
      <c r="AT904" s="57" t="n">
        <f aca="false">+AQ904+IF(AR904&lt;0,-AR904,0)</f>
        <v>27477.54226</v>
      </c>
      <c r="AX904" s="32" t="n">
        <f aca="false">+M904</f>
        <v>-13325.65</v>
      </c>
      <c r="AY904" s="32" t="n">
        <f aca="false">+N904</f>
        <v>-2500</v>
      </c>
      <c r="AZ904" s="32" t="n">
        <f aca="false">+R904</f>
        <v>-17699.65</v>
      </c>
      <c r="BA904" s="32" t="n">
        <f aca="false">+'load Info'!S904</f>
        <v>0</v>
      </c>
      <c r="BB904" s="32" t="n">
        <f aca="false">+X904</f>
        <v>0</v>
      </c>
      <c r="BE904" s="57" t="n">
        <f aca="false">IF(AX904&lt;0,AX904,0)</f>
        <v>-13325.65</v>
      </c>
      <c r="BF904" s="57" t="n">
        <f aca="false">IF(AY904&lt;0,AY904,0)</f>
        <v>-2500</v>
      </c>
      <c r="BG904" s="57" t="n">
        <f aca="false">IF(AZ904&lt;0,AZ904,0)</f>
        <v>-17699.65</v>
      </c>
      <c r="BH904" s="57" t="n">
        <f aca="false">IF(BA904&lt;0,BA904,0)</f>
        <v>0</v>
      </c>
      <c r="BI904" s="57" t="n">
        <f aca="false">IF(BB904&lt;0,BB904,0)</f>
        <v>0</v>
      </c>
      <c r="BJ904" s="32" t="n">
        <f aca="false">SUM(BE904:BI904)</f>
        <v>-33525.3</v>
      </c>
    </row>
    <row r="905" customFormat="false" ht="15" hidden="false" customHeight="false" outlineLevel="0" collapsed="false">
      <c r="B905" s="65" t="n">
        <f aca="false">+MONTH(D905)</f>
        <v>6</v>
      </c>
      <c r="C905" s="65"/>
      <c r="D905" s="6" t="n">
        <v>36328</v>
      </c>
      <c r="E905" s="66" t="n">
        <v>0</v>
      </c>
      <c r="F905" s="66" t="n">
        <v>0</v>
      </c>
      <c r="G905" s="66" t="n">
        <v>63</v>
      </c>
      <c r="H905" s="66" t="n">
        <v>67</v>
      </c>
      <c r="I905" s="67" t="n">
        <f aca="false">AVERAGE(G905:H905)</f>
        <v>65</v>
      </c>
      <c r="J905" s="68" t="s">
        <v>72</v>
      </c>
      <c r="K905" s="7" t="n">
        <v>15930</v>
      </c>
      <c r="L905" s="69" t="n">
        <v>19513</v>
      </c>
      <c r="M905" s="69" t="n">
        <v>-13711.65</v>
      </c>
      <c r="N905" s="69" t="n">
        <v>-2500</v>
      </c>
      <c r="O905" s="70"/>
      <c r="P905" s="7" t="n">
        <v>16568</v>
      </c>
      <c r="Q905" s="69" t="n">
        <v>2594</v>
      </c>
      <c r="R905" s="70" t="n">
        <v>-16753.995</v>
      </c>
      <c r="S905" s="69" t="n">
        <v>0</v>
      </c>
      <c r="T905" s="69"/>
      <c r="U905" s="69" t="n">
        <v>-6.02001249999999</v>
      </c>
      <c r="V905" s="7" t="n">
        <v>15930</v>
      </c>
      <c r="W905" s="69" t="n">
        <v>20000</v>
      </c>
      <c r="X905" s="69" t="n">
        <v>0</v>
      </c>
      <c r="Y905" s="69" t="n">
        <v>0</v>
      </c>
      <c r="Z905" s="70" t="n">
        <v>-359</v>
      </c>
      <c r="AA905" s="69" t="n">
        <v>0</v>
      </c>
      <c r="AB905" s="71" t="n">
        <f aca="false">SUM(K905:Z905)</f>
        <v>57204.3349875</v>
      </c>
      <c r="AC905" s="69" t="n">
        <v>57772</v>
      </c>
      <c r="AD905" s="69" t="n">
        <v>0</v>
      </c>
      <c r="AE905" s="69" t="n">
        <v>427</v>
      </c>
      <c r="AF905" s="69" t="n">
        <v>0</v>
      </c>
      <c r="AG905" s="69" t="n">
        <v>12</v>
      </c>
      <c r="AH905" s="71" t="n">
        <f aca="false">SUM(AC905:AG905)</f>
        <v>58211</v>
      </c>
      <c r="AI905" s="72" t="n">
        <f aca="false">+AB905-L905-Q905</f>
        <v>35097.3349875</v>
      </c>
      <c r="AJ905" s="73" t="n">
        <f aca="false">L905+Q905</f>
        <v>22107</v>
      </c>
      <c r="AK905" s="74" t="n">
        <v>5042.1</v>
      </c>
      <c r="AL905" s="74" t="n">
        <v>23582.33843</v>
      </c>
      <c r="AM905" s="75" t="n">
        <v>591</v>
      </c>
      <c r="AN905" s="73" t="n">
        <f aca="false">+AJ905-AM905</f>
        <v>21516</v>
      </c>
      <c r="AO905" s="32" t="n">
        <f aca="false">AC905-AJ905</f>
        <v>35665</v>
      </c>
      <c r="AP905" s="6" t="n">
        <v>36328</v>
      </c>
      <c r="AQ905" s="74" t="n">
        <f aca="false">+AC905-AK905-AL905</f>
        <v>29147.56157</v>
      </c>
      <c r="AR905" s="74" t="n">
        <f aca="false">+AK905+AL905-AN905</f>
        <v>7108.43843</v>
      </c>
      <c r="AS905" s="74" t="n">
        <f aca="false">+AN905</f>
        <v>21516</v>
      </c>
      <c r="AT905" s="57" t="n">
        <f aca="false">+AQ905+IF(AR905&lt;0,-AR905,0)</f>
        <v>29147.56157</v>
      </c>
      <c r="AX905" s="32" t="n">
        <f aca="false">+M905</f>
        <v>-13711.65</v>
      </c>
      <c r="AY905" s="32" t="n">
        <f aca="false">+N905</f>
        <v>-2500</v>
      </c>
      <c r="AZ905" s="32" t="n">
        <f aca="false">+R905</f>
        <v>-16753.995</v>
      </c>
      <c r="BA905" s="32" t="n">
        <f aca="false">+'load Info'!S905</f>
        <v>0</v>
      </c>
      <c r="BB905" s="32" t="n">
        <f aca="false">+X905</f>
        <v>0</v>
      </c>
      <c r="BE905" s="57" t="n">
        <f aca="false">IF(AX905&lt;0,AX905,0)</f>
        <v>-13711.65</v>
      </c>
      <c r="BF905" s="57" t="n">
        <f aca="false">IF(AY905&lt;0,AY905,0)</f>
        <v>-2500</v>
      </c>
      <c r="BG905" s="57" t="n">
        <f aca="false">IF(AZ905&lt;0,AZ905,0)</f>
        <v>-16753.995</v>
      </c>
      <c r="BH905" s="57" t="n">
        <f aca="false">IF(BA905&lt;0,BA905,0)</f>
        <v>0</v>
      </c>
      <c r="BI905" s="57" t="n">
        <f aca="false">IF(BB905&lt;0,BB905,0)</f>
        <v>0</v>
      </c>
      <c r="BJ905" s="32" t="n">
        <f aca="false">SUM(BE905:BI905)</f>
        <v>-32965.645</v>
      </c>
    </row>
    <row r="906" customFormat="false" ht="15" hidden="false" customHeight="false" outlineLevel="0" collapsed="false">
      <c r="B906" s="65" t="n">
        <f aca="false">+MONTH(D906)</f>
        <v>6</v>
      </c>
      <c r="C906" s="65"/>
      <c r="D906" s="6" t="n">
        <v>36329</v>
      </c>
      <c r="E906" s="66" t="n">
        <v>0</v>
      </c>
      <c r="F906" s="66" t="n">
        <v>0</v>
      </c>
      <c r="G906" s="66" t="n">
        <v>62</v>
      </c>
      <c r="H906" s="66" t="n">
        <v>72</v>
      </c>
      <c r="I906" s="67" t="n">
        <f aca="false">AVERAGE(G906:H906)</f>
        <v>67</v>
      </c>
      <c r="J906" s="68" t="s">
        <v>72</v>
      </c>
      <c r="K906" s="7" t="n">
        <v>15930</v>
      </c>
      <c r="L906" s="69" t="n">
        <v>20283</v>
      </c>
      <c r="M906" s="69" t="n">
        <v>-15644.65</v>
      </c>
      <c r="N906" s="69" t="n">
        <v>-2500</v>
      </c>
      <c r="O906" s="70"/>
      <c r="P906" s="7" t="n">
        <v>16568</v>
      </c>
      <c r="Q906" s="69" t="n">
        <v>2594</v>
      </c>
      <c r="R906" s="70" t="n">
        <v>-16726.9275</v>
      </c>
      <c r="S906" s="69" t="n">
        <v>0</v>
      </c>
      <c r="T906" s="69"/>
      <c r="U906" s="69" t="n">
        <v>-6.08768125000001</v>
      </c>
      <c r="V906" s="7" t="n">
        <v>15930</v>
      </c>
      <c r="W906" s="69" t="n">
        <v>20000</v>
      </c>
      <c r="X906" s="69" t="n">
        <v>0</v>
      </c>
      <c r="Y906" s="69" t="n">
        <v>0</v>
      </c>
      <c r="Z906" s="70" t="n">
        <v>-359</v>
      </c>
      <c r="AA906" s="69" t="n">
        <v>0</v>
      </c>
      <c r="AB906" s="71" t="n">
        <f aca="false">SUM(K906:Z906)</f>
        <v>56068.33481875</v>
      </c>
      <c r="AC906" s="69" t="n">
        <v>56322</v>
      </c>
      <c r="AD906" s="69" t="n">
        <v>0</v>
      </c>
      <c r="AE906" s="69" t="n">
        <v>386</v>
      </c>
      <c r="AF906" s="69" t="n">
        <v>0</v>
      </c>
      <c r="AG906" s="69" t="n">
        <v>20</v>
      </c>
      <c r="AH906" s="71" t="n">
        <f aca="false">SUM(AC906:AG906)</f>
        <v>56728</v>
      </c>
      <c r="AI906" s="72" t="n">
        <f aca="false">+AB906-L906-Q906</f>
        <v>33191.33481875</v>
      </c>
      <c r="AJ906" s="73" t="n">
        <f aca="false">L906+Q906</f>
        <v>22877</v>
      </c>
      <c r="AK906" s="74" t="n">
        <v>4207</v>
      </c>
      <c r="AL906" s="74" t="n">
        <v>21152.19863</v>
      </c>
      <c r="AM906" s="75" t="n">
        <v>591</v>
      </c>
      <c r="AN906" s="73" t="n">
        <f aca="false">+AJ906-AM906</f>
        <v>22286</v>
      </c>
      <c r="AO906" s="32" t="n">
        <f aca="false">AC906-AJ906</f>
        <v>33445</v>
      </c>
      <c r="AP906" s="6" t="n">
        <v>36329</v>
      </c>
      <c r="AQ906" s="74" t="n">
        <f aca="false">+AC906-AK906-AL906</f>
        <v>30962.80137</v>
      </c>
      <c r="AR906" s="74" t="n">
        <f aca="false">+AK906+AL906-AN906</f>
        <v>3073.19863</v>
      </c>
      <c r="AS906" s="74" t="n">
        <f aca="false">+AN906</f>
        <v>22286</v>
      </c>
      <c r="AT906" s="57" t="n">
        <f aca="false">+AQ906+IF(AR906&lt;0,-AR906,0)</f>
        <v>30962.80137</v>
      </c>
      <c r="AX906" s="32" t="n">
        <f aca="false">+M906</f>
        <v>-15644.65</v>
      </c>
      <c r="AY906" s="32" t="n">
        <f aca="false">+N906</f>
        <v>-2500</v>
      </c>
      <c r="AZ906" s="32" t="n">
        <f aca="false">+R906</f>
        <v>-16726.9275</v>
      </c>
      <c r="BA906" s="32" t="n">
        <f aca="false">+'load Info'!S906</f>
        <v>0</v>
      </c>
      <c r="BB906" s="32" t="n">
        <f aca="false">+X906</f>
        <v>0</v>
      </c>
      <c r="BE906" s="57" t="n">
        <f aca="false">IF(AX906&lt;0,AX906,0)</f>
        <v>-15644.65</v>
      </c>
      <c r="BF906" s="57" t="n">
        <f aca="false">IF(AY906&lt;0,AY906,0)</f>
        <v>-2500</v>
      </c>
      <c r="BG906" s="57" t="n">
        <f aca="false">IF(AZ906&lt;0,AZ906,0)</f>
        <v>-16726.9275</v>
      </c>
      <c r="BH906" s="57" t="n">
        <f aca="false">IF(BA906&lt;0,BA906,0)</f>
        <v>0</v>
      </c>
      <c r="BI906" s="57" t="n">
        <f aca="false">IF(BB906&lt;0,BB906,0)</f>
        <v>0</v>
      </c>
      <c r="BJ906" s="32" t="n">
        <f aca="false">SUM(BE906:BI906)</f>
        <v>-34871.5775</v>
      </c>
    </row>
    <row r="907" customFormat="false" ht="15" hidden="false" customHeight="false" outlineLevel="0" collapsed="false">
      <c r="B907" s="65" t="n">
        <f aca="false">+MONTH(D907)</f>
        <v>6</v>
      </c>
      <c r="C907" s="65"/>
      <c r="D907" s="6" t="n">
        <v>36330</v>
      </c>
      <c r="E907" s="66" t="n">
        <v>0</v>
      </c>
      <c r="F907" s="66" t="n">
        <v>0</v>
      </c>
      <c r="G907" s="66" t="n">
        <v>63</v>
      </c>
      <c r="H907" s="66" t="n">
        <v>73</v>
      </c>
      <c r="I907" s="67" t="n">
        <f aca="false">AVERAGE(G907:H907)</f>
        <v>68</v>
      </c>
      <c r="J907" s="68" t="s">
        <v>72</v>
      </c>
      <c r="K907" s="7" t="n">
        <v>15930</v>
      </c>
      <c r="L907" s="69" t="n">
        <v>19283</v>
      </c>
      <c r="M907" s="69" t="n">
        <v>-19740.65</v>
      </c>
      <c r="N907" s="69" t="n">
        <v>-2500</v>
      </c>
      <c r="O907" s="70"/>
      <c r="P907" s="7" t="n">
        <v>16568</v>
      </c>
      <c r="Q907" s="69" t="n">
        <v>2594</v>
      </c>
      <c r="R907" s="70" t="n">
        <v>-16483.32</v>
      </c>
      <c r="S907" s="69" t="n">
        <v>0</v>
      </c>
      <c r="T907" s="69"/>
      <c r="U907" s="69" t="n">
        <v>-6.6967</v>
      </c>
      <c r="V907" s="7" t="n">
        <v>15930</v>
      </c>
      <c r="W907" s="69" t="n">
        <v>20000</v>
      </c>
      <c r="X907" s="69" t="n">
        <v>0</v>
      </c>
      <c r="Y907" s="69" t="n">
        <v>0</v>
      </c>
      <c r="Z907" s="70" t="n">
        <v>-359</v>
      </c>
      <c r="AA907" s="69" t="n">
        <v>0</v>
      </c>
      <c r="AB907" s="71" t="n">
        <f aca="false">SUM(K907:Z907)</f>
        <v>51215.3333</v>
      </c>
      <c r="AC907" s="69" t="n">
        <v>50225</v>
      </c>
      <c r="AD907" s="69" t="n">
        <v>0</v>
      </c>
      <c r="AE907" s="69" t="n">
        <v>191</v>
      </c>
      <c r="AF907" s="69" t="n">
        <v>0</v>
      </c>
      <c r="AG907" s="69" t="n">
        <v>0</v>
      </c>
      <c r="AH907" s="71" t="n">
        <f aca="false">SUM(AC907:AG907)</f>
        <v>50416</v>
      </c>
      <c r="AI907" s="72" t="n">
        <f aca="false">+AB907-L907-Q907</f>
        <v>29338.3333</v>
      </c>
      <c r="AJ907" s="73" t="n">
        <f aca="false">L907+Q907</f>
        <v>21877</v>
      </c>
      <c r="AK907" s="74" t="n">
        <v>2829.4</v>
      </c>
      <c r="AL907" s="74" t="n">
        <v>22220.62744</v>
      </c>
      <c r="AM907" s="75" t="n">
        <v>591</v>
      </c>
      <c r="AN907" s="73" t="n">
        <f aca="false">+AJ907-AM907</f>
        <v>21286</v>
      </c>
      <c r="AO907" s="32" t="n">
        <f aca="false">AC907-AJ907</f>
        <v>28348</v>
      </c>
      <c r="AP907" s="6" t="n">
        <v>36330</v>
      </c>
      <c r="AQ907" s="74" t="n">
        <f aca="false">+AC907-AK907-AL907</f>
        <v>25174.97256</v>
      </c>
      <c r="AR907" s="74" t="n">
        <f aca="false">+AK907+AL907-AN907</f>
        <v>3764.02744</v>
      </c>
      <c r="AS907" s="74" t="n">
        <f aca="false">+AN907</f>
        <v>21286</v>
      </c>
      <c r="AT907" s="57" t="n">
        <f aca="false">+AQ907+IF(AR907&lt;0,-AR907,0)</f>
        <v>25174.97256</v>
      </c>
      <c r="AX907" s="32" t="n">
        <f aca="false">+M907</f>
        <v>-19740.65</v>
      </c>
      <c r="AY907" s="32" t="n">
        <f aca="false">+N907</f>
        <v>-2500</v>
      </c>
      <c r="AZ907" s="32" t="n">
        <f aca="false">+R907</f>
        <v>-16483.32</v>
      </c>
      <c r="BA907" s="32" t="n">
        <f aca="false">+'load Info'!S907</f>
        <v>0</v>
      </c>
      <c r="BB907" s="32" t="n">
        <f aca="false">+X907</f>
        <v>0</v>
      </c>
      <c r="BE907" s="57" t="n">
        <f aca="false">IF(AX907&lt;0,AX907,0)</f>
        <v>-19740.65</v>
      </c>
      <c r="BF907" s="57" t="n">
        <f aca="false">IF(AY907&lt;0,AY907,0)</f>
        <v>-2500</v>
      </c>
      <c r="BG907" s="57" t="n">
        <f aca="false">IF(AZ907&lt;0,AZ907,0)</f>
        <v>-16483.32</v>
      </c>
      <c r="BH907" s="57" t="n">
        <f aca="false">IF(BA907&lt;0,BA907,0)</f>
        <v>0</v>
      </c>
      <c r="BI907" s="57" t="n">
        <f aca="false">IF(BB907&lt;0,BB907,0)</f>
        <v>0</v>
      </c>
      <c r="BJ907" s="32" t="n">
        <f aca="false">SUM(BE907:BI907)</f>
        <v>-38723.97</v>
      </c>
    </row>
    <row r="908" customFormat="false" ht="15" hidden="false" customHeight="false" outlineLevel="0" collapsed="false">
      <c r="B908" s="65" t="n">
        <f aca="false">+MONTH(D908)</f>
        <v>6</v>
      </c>
      <c r="C908" s="65"/>
      <c r="D908" s="6" t="n">
        <v>36331</v>
      </c>
      <c r="E908" s="66" t="n">
        <v>0</v>
      </c>
      <c r="F908" s="66" t="n">
        <v>0</v>
      </c>
      <c r="G908" s="66" t="n">
        <v>65</v>
      </c>
      <c r="H908" s="66" t="n">
        <v>69</v>
      </c>
      <c r="I908" s="67" t="n">
        <f aca="false">AVERAGE(G908:H908)</f>
        <v>67</v>
      </c>
      <c r="J908" s="68" t="s">
        <v>72</v>
      </c>
      <c r="K908" s="7" t="n">
        <v>15930</v>
      </c>
      <c r="L908" s="69" t="n">
        <v>19283</v>
      </c>
      <c r="M908" s="69" t="n">
        <v>-16228.65</v>
      </c>
      <c r="N908" s="69" t="n">
        <v>-2500</v>
      </c>
      <c r="O908" s="70"/>
      <c r="P908" s="7" t="n">
        <v>16568</v>
      </c>
      <c r="Q908" s="69" t="n">
        <v>2594</v>
      </c>
      <c r="R908" s="70" t="n">
        <v>-16623.67</v>
      </c>
      <c r="S908" s="69" t="n">
        <v>0</v>
      </c>
      <c r="T908" s="69"/>
      <c r="U908" s="69" t="n">
        <v>-6.34582500000001</v>
      </c>
      <c r="V908" s="7" t="n">
        <v>15930</v>
      </c>
      <c r="W908" s="69" t="n">
        <v>20000</v>
      </c>
      <c r="X908" s="69" t="n">
        <v>0</v>
      </c>
      <c r="Y908" s="69" t="n">
        <v>0</v>
      </c>
      <c r="Z908" s="70" t="n">
        <v>-359</v>
      </c>
      <c r="AA908" s="69" t="n">
        <v>0</v>
      </c>
      <c r="AB908" s="71" t="n">
        <f aca="false">SUM(K908:Z908)</f>
        <v>54587.334175</v>
      </c>
      <c r="AC908" s="69" t="n">
        <v>52998</v>
      </c>
      <c r="AD908" s="69" t="n">
        <v>0</v>
      </c>
      <c r="AE908" s="69" t="n">
        <v>358</v>
      </c>
      <c r="AF908" s="69" t="n">
        <v>0</v>
      </c>
      <c r="AG908" s="69" t="n">
        <v>0</v>
      </c>
      <c r="AH908" s="71" t="n">
        <f aca="false">SUM(AC908:AG908)</f>
        <v>53356</v>
      </c>
      <c r="AI908" s="72" t="n">
        <f aca="false">+AB908-L908-Q908</f>
        <v>32710.334175</v>
      </c>
      <c r="AJ908" s="73" t="n">
        <f aca="false">L908+Q908</f>
        <v>21877</v>
      </c>
      <c r="AK908" s="74" t="n">
        <v>3747.4</v>
      </c>
      <c r="AL908" s="74" t="n">
        <v>22940.58231</v>
      </c>
      <c r="AM908" s="75" t="n">
        <v>591</v>
      </c>
      <c r="AN908" s="73" t="n">
        <f aca="false">+AJ908-AM908</f>
        <v>21286</v>
      </c>
      <c r="AO908" s="32" t="n">
        <f aca="false">AC908-AJ908</f>
        <v>31121</v>
      </c>
      <c r="AP908" s="6" t="n">
        <v>36331</v>
      </c>
      <c r="AQ908" s="74" t="n">
        <f aca="false">+AC908-AK908-AL908</f>
        <v>26310.01769</v>
      </c>
      <c r="AR908" s="74" t="n">
        <f aca="false">+AK908+AL908-AN908</f>
        <v>5401.98231</v>
      </c>
      <c r="AS908" s="74" t="n">
        <f aca="false">+AN908</f>
        <v>21286</v>
      </c>
      <c r="AT908" s="57" t="n">
        <f aca="false">+AQ908+IF(AR908&lt;0,-AR908,0)</f>
        <v>26310.01769</v>
      </c>
      <c r="AX908" s="32" t="n">
        <f aca="false">+M908</f>
        <v>-16228.65</v>
      </c>
      <c r="AY908" s="32" t="n">
        <f aca="false">+N908</f>
        <v>-2500</v>
      </c>
      <c r="AZ908" s="32" t="n">
        <f aca="false">+R908</f>
        <v>-16623.67</v>
      </c>
      <c r="BA908" s="32" t="n">
        <f aca="false">+'load Info'!S908</f>
        <v>0</v>
      </c>
      <c r="BB908" s="32" t="n">
        <f aca="false">+X908</f>
        <v>0</v>
      </c>
      <c r="BE908" s="57" t="n">
        <f aca="false">IF(AX908&lt;0,AX908,0)</f>
        <v>-16228.65</v>
      </c>
      <c r="BF908" s="57" t="n">
        <f aca="false">IF(AY908&lt;0,AY908,0)</f>
        <v>-2500</v>
      </c>
      <c r="BG908" s="57" t="n">
        <f aca="false">IF(AZ908&lt;0,AZ908,0)</f>
        <v>-16623.67</v>
      </c>
      <c r="BH908" s="57" t="n">
        <f aca="false">IF(BA908&lt;0,BA908,0)</f>
        <v>0</v>
      </c>
      <c r="BI908" s="57" t="n">
        <f aca="false">IF(BB908&lt;0,BB908,0)</f>
        <v>0</v>
      </c>
      <c r="BJ908" s="32" t="n">
        <f aca="false">SUM(BE908:BI908)</f>
        <v>-35352.32</v>
      </c>
    </row>
    <row r="909" customFormat="false" ht="15" hidden="false" customHeight="false" outlineLevel="0" collapsed="false">
      <c r="B909" s="65" t="n">
        <f aca="false">+MONTH(D909)</f>
        <v>6</v>
      </c>
      <c r="C909" s="65"/>
      <c r="D909" s="6" t="n">
        <v>36332</v>
      </c>
      <c r="E909" s="66" t="n">
        <v>0</v>
      </c>
      <c r="F909" s="66" t="n">
        <v>0</v>
      </c>
      <c r="G909" s="66" t="n">
        <v>65</v>
      </c>
      <c r="H909" s="66" t="n">
        <v>72</v>
      </c>
      <c r="I909" s="67" t="n">
        <f aca="false">AVERAGE(G909:H909)</f>
        <v>68.5</v>
      </c>
      <c r="J909" s="68" t="s">
        <v>72</v>
      </c>
      <c r="K909" s="7" t="n">
        <v>15930</v>
      </c>
      <c r="L909" s="69" t="n">
        <v>19283</v>
      </c>
      <c r="M909" s="69" t="n">
        <v>-12972.65</v>
      </c>
      <c r="N909" s="69" t="n">
        <v>-2500</v>
      </c>
      <c r="O909" s="70"/>
      <c r="P909" s="7" t="n">
        <v>16568</v>
      </c>
      <c r="Q909" s="69" t="n">
        <v>2594</v>
      </c>
      <c r="R909" s="70" t="n">
        <v>-16715.9</v>
      </c>
      <c r="S909" s="69" t="n">
        <v>0</v>
      </c>
      <c r="T909" s="69"/>
      <c r="U909" s="69" t="n">
        <v>-6.11525</v>
      </c>
      <c r="V909" s="7" t="n">
        <v>15930</v>
      </c>
      <c r="W909" s="69" t="n">
        <v>20000</v>
      </c>
      <c r="X909" s="69" t="n">
        <v>0</v>
      </c>
      <c r="Y909" s="69" t="n">
        <v>0</v>
      </c>
      <c r="Z909" s="70" t="n">
        <v>-359</v>
      </c>
      <c r="AA909" s="69" t="n">
        <v>0</v>
      </c>
      <c r="AB909" s="71" t="n">
        <f aca="false">SUM(K909:Z909)</f>
        <v>57751.33475</v>
      </c>
      <c r="AC909" s="69" t="n">
        <v>56311</v>
      </c>
      <c r="AD909" s="69" t="n">
        <v>0</v>
      </c>
      <c r="AE909" s="69" t="n">
        <v>3</v>
      </c>
      <c r="AF909" s="69" t="n">
        <v>0</v>
      </c>
      <c r="AG909" s="69" t="n">
        <v>4</v>
      </c>
      <c r="AH909" s="71" t="n">
        <f aca="false">SUM(AC909:AG909)</f>
        <v>56318</v>
      </c>
      <c r="AI909" s="72" t="n">
        <f aca="false">+AB909-L909-Q909</f>
        <v>35874.33475</v>
      </c>
      <c r="AJ909" s="73" t="n">
        <f aca="false">L909+Q909</f>
        <v>21877</v>
      </c>
      <c r="AK909" s="74" t="n">
        <v>4879.4</v>
      </c>
      <c r="AL909" s="74" t="n">
        <v>22888.69496</v>
      </c>
      <c r="AM909" s="75" t="n">
        <v>591</v>
      </c>
      <c r="AN909" s="73" t="n">
        <f aca="false">+AJ909-AM909</f>
        <v>21286</v>
      </c>
      <c r="AO909" s="32" t="n">
        <f aca="false">AC909-AJ909</f>
        <v>34434</v>
      </c>
      <c r="AP909" s="6" t="n">
        <v>36332</v>
      </c>
      <c r="AQ909" s="74" t="n">
        <f aca="false">+AC909-AK909-AL909</f>
        <v>28542.90504</v>
      </c>
      <c r="AR909" s="74" t="n">
        <f aca="false">+AK909+AL909-AN909</f>
        <v>6482.09496</v>
      </c>
      <c r="AS909" s="74" t="n">
        <f aca="false">+AN909</f>
        <v>21286</v>
      </c>
      <c r="AT909" s="57" t="n">
        <f aca="false">+AQ909+IF(AR909&lt;0,-AR909,0)</f>
        <v>28542.90504</v>
      </c>
      <c r="AX909" s="32" t="n">
        <f aca="false">+M909</f>
        <v>-12972.65</v>
      </c>
      <c r="AY909" s="32" t="n">
        <f aca="false">+N909</f>
        <v>-2500</v>
      </c>
      <c r="AZ909" s="32" t="n">
        <f aca="false">+R909</f>
        <v>-16715.9</v>
      </c>
      <c r="BA909" s="32" t="n">
        <f aca="false">+'load Info'!S909</f>
        <v>0</v>
      </c>
      <c r="BB909" s="32" t="n">
        <f aca="false">+X909</f>
        <v>0</v>
      </c>
      <c r="BE909" s="57" t="n">
        <f aca="false">IF(AX909&lt;0,AX909,0)</f>
        <v>-12972.65</v>
      </c>
      <c r="BF909" s="57" t="n">
        <f aca="false">IF(AY909&lt;0,AY909,0)</f>
        <v>-2500</v>
      </c>
      <c r="BG909" s="57" t="n">
        <f aca="false">IF(AZ909&lt;0,AZ909,0)</f>
        <v>-16715.9</v>
      </c>
      <c r="BH909" s="57" t="n">
        <f aca="false">IF(BA909&lt;0,BA909,0)</f>
        <v>0</v>
      </c>
      <c r="BI909" s="57" t="n">
        <f aca="false">IF(BB909&lt;0,BB909,0)</f>
        <v>0</v>
      </c>
      <c r="BJ909" s="32" t="n">
        <f aca="false">SUM(BE909:BI909)</f>
        <v>-32188.55</v>
      </c>
    </row>
    <row r="910" customFormat="false" ht="15" hidden="false" customHeight="false" outlineLevel="0" collapsed="false">
      <c r="B910" s="65" t="n">
        <f aca="false">+MONTH(D910)</f>
        <v>6</v>
      </c>
      <c r="C910" s="65"/>
      <c r="D910" s="6" t="n">
        <v>36333</v>
      </c>
      <c r="E910" s="66" t="n">
        <v>0</v>
      </c>
      <c r="F910" s="66" t="n">
        <v>0</v>
      </c>
      <c r="G910" s="66" t="n">
        <v>61</v>
      </c>
      <c r="H910" s="66" t="n">
        <v>74</v>
      </c>
      <c r="I910" s="67" t="n">
        <f aca="false">AVERAGE(G910:H910)</f>
        <v>67.5</v>
      </c>
      <c r="J910" s="68" t="s">
        <v>72</v>
      </c>
      <c r="K910" s="7" t="n">
        <v>15930</v>
      </c>
      <c r="L910" s="69" t="n">
        <v>20409</v>
      </c>
      <c r="M910" s="69" t="n">
        <v>-14636.65</v>
      </c>
      <c r="N910" s="69" t="n">
        <v>-2500</v>
      </c>
      <c r="O910" s="70"/>
      <c r="P910" s="7" t="n">
        <v>16568</v>
      </c>
      <c r="Q910" s="69" t="n">
        <v>2594</v>
      </c>
      <c r="R910" s="70" t="n">
        <v>-15730.4425</v>
      </c>
      <c r="S910" s="69" t="n">
        <v>0</v>
      </c>
      <c r="T910" s="69"/>
      <c r="U910" s="69" t="n">
        <v>-8.57889375</v>
      </c>
      <c r="V910" s="7" t="n">
        <v>15930</v>
      </c>
      <c r="W910" s="69" t="n">
        <v>20000</v>
      </c>
      <c r="X910" s="69" t="n">
        <v>0</v>
      </c>
      <c r="Y910" s="69" t="n">
        <v>0</v>
      </c>
      <c r="Z910" s="70" t="n">
        <v>-359</v>
      </c>
      <c r="AA910" s="69" t="n">
        <v>0</v>
      </c>
      <c r="AB910" s="71" t="n">
        <f aca="false">SUM(K910:Z910)</f>
        <v>58196.32860625</v>
      </c>
      <c r="AC910" s="69" t="n">
        <v>56229</v>
      </c>
      <c r="AD910" s="69" t="n">
        <v>3196</v>
      </c>
      <c r="AE910" s="69" t="n">
        <v>297</v>
      </c>
      <c r="AF910" s="69" t="n">
        <v>0</v>
      </c>
      <c r="AG910" s="69" t="n">
        <v>0</v>
      </c>
      <c r="AH910" s="71" t="n">
        <f aca="false">SUM(AC910:AG910)</f>
        <v>59722</v>
      </c>
      <c r="AI910" s="72" t="n">
        <f aca="false">+AB910-L910-Q910</f>
        <v>35193.32860625</v>
      </c>
      <c r="AJ910" s="73" t="n">
        <f aca="false">L910+Q910</f>
        <v>23003</v>
      </c>
      <c r="AK910" s="74" t="n">
        <v>4738.6</v>
      </c>
      <c r="AL910" s="74" t="n">
        <v>23139.75294</v>
      </c>
      <c r="AM910" s="75" t="n">
        <v>591</v>
      </c>
      <c r="AN910" s="73" t="n">
        <f aca="false">+AJ910-AM910</f>
        <v>22412</v>
      </c>
      <c r="AO910" s="32" t="n">
        <f aca="false">AC910-AJ910</f>
        <v>33226</v>
      </c>
      <c r="AP910" s="6" t="n">
        <v>36333</v>
      </c>
      <c r="AQ910" s="74" t="n">
        <f aca="false">+AC910-AK910-AL910</f>
        <v>28350.64706</v>
      </c>
      <c r="AR910" s="74" t="n">
        <f aca="false">+AK910+AL910-AN910</f>
        <v>5466.35294</v>
      </c>
      <c r="AS910" s="74" t="n">
        <f aca="false">+AN910</f>
        <v>22412</v>
      </c>
      <c r="AT910" s="57" t="n">
        <f aca="false">+AQ910+IF(AR910&lt;0,-AR910,0)</f>
        <v>28350.64706</v>
      </c>
      <c r="AX910" s="32" t="n">
        <f aca="false">+M910</f>
        <v>-14636.65</v>
      </c>
      <c r="AY910" s="32" t="n">
        <f aca="false">+N910</f>
        <v>-2500</v>
      </c>
      <c r="AZ910" s="32" t="n">
        <f aca="false">+R910</f>
        <v>-15730.4425</v>
      </c>
      <c r="BA910" s="32" t="n">
        <f aca="false">+'load Info'!S910</f>
        <v>0</v>
      </c>
      <c r="BB910" s="32" t="n">
        <f aca="false">+X910</f>
        <v>0</v>
      </c>
      <c r="BE910" s="57" t="n">
        <f aca="false">IF(AX910&lt;0,AX910,0)</f>
        <v>-14636.65</v>
      </c>
      <c r="BF910" s="57" t="n">
        <f aca="false">IF(AY910&lt;0,AY910,0)</f>
        <v>-2500</v>
      </c>
      <c r="BG910" s="57" t="n">
        <f aca="false">IF(AZ910&lt;0,AZ910,0)</f>
        <v>-15730.4425</v>
      </c>
      <c r="BH910" s="57" t="n">
        <f aca="false">IF(BA910&lt;0,BA910,0)</f>
        <v>0</v>
      </c>
      <c r="BI910" s="57" t="n">
        <f aca="false">IF(BB910&lt;0,BB910,0)</f>
        <v>0</v>
      </c>
      <c r="BJ910" s="32" t="n">
        <f aca="false">SUM(BE910:BI910)</f>
        <v>-32867.0925</v>
      </c>
    </row>
    <row r="911" customFormat="false" ht="15" hidden="false" customHeight="false" outlineLevel="0" collapsed="false">
      <c r="B911" s="65" t="n">
        <f aca="false">+MONTH(D911)</f>
        <v>6</v>
      </c>
      <c r="C911" s="65"/>
      <c r="D911" s="6" t="n">
        <v>36334</v>
      </c>
      <c r="E911" s="66" t="n">
        <v>0</v>
      </c>
      <c r="F911" s="66" t="n">
        <v>0</v>
      </c>
      <c r="G911" s="66" t="n">
        <v>59</v>
      </c>
      <c r="H911" s="66" t="n">
        <v>76</v>
      </c>
      <c r="I911" s="67" t="n">
        <f aca="false">AVERAGE(G911:H911)</f>
        <v>67.5</v>
      </c>
      <c r="J911" s="68" t="s">
        <v>72</v>
      </c>
      <c r="K911" s="7" t="n">
        <v>15930</v>
      </c>
      <c r="L911" s="69" t="n">
        <v>20258</v>
      </c>
      <c r="M911" s="69" t="n">
        <v>-16241.65</v>
      </c>
      <c r="N911" s="69" t="n">
        <v>-2500</v>
      </c>
      <c r="O911" s="70"/>
      <c r="P911" s="7" t="n">
        <v>16568</v>
      </c>
      <c r="Q911" s="69" t="n">
        <v>2074</v>
      </c>
      <c r="R911" s="70" t="n">
        <v>-17233.4875</v>
      </c>
      <c r="S911" s="69" t="n">
        <v>0</v>
      </c>
      <c r="T911" s="69"/>
      <c r="U911" s="69" t="n">
        <v>-3.52128125</v>
      </c>
      <c r="V911" s="7" t="n">
        <v>15930</v>
      </c>
      <c r="W911" s="69" t="n">
        <v>20000</v>
      </c>
      <c r="X911" s="69" t="n">
        <v>0</v>
      </c>
      <c r="Y911" s="69" t="n">
        <v>0</v>
      </c>
      <c r="Z911" s="70" t="n">
        <v>-359</v>
      </c>
      <c r="AA911" s="69" t="n">
        <v>0</v>
      </c>
      <c r="AB911" s="71" t="n">
        <f aca="false">SUM(K911:Z911)</f>
        <v>54422.34121875</v>
      </c>
      <c r="AC911" s="69" t="n">
        <v>54913</v>
      </c>
      <c r="AD911" s="69" t="n">
        <v>28912</v>
      </c>
      <c r="AE911" s="69" t="n">
        <v>352</v>
      </c>
      <c r="AF911" s="69" t="n">
        <v>0</v>
      </c>
      <c r="AG911" s="69" t="n">
        <v>1</v>
      </c>
      <c r="AH911" s="71" t="n">
        <f aca="false">SUM(AC911:AG911)</f>
        <v>84178</v>
      </c>
      <c r="AI911" s="72" t="n">
        <f aca="false">+AB911-L911-Q911</f>
        <v>32090.34121875</v>
      </c>
      <c r="AJ911" s="73" t="n">
        <f aca="false">L911+Q911</f>
        <v>22332</v>
      </c>
      <c r="AK911" s="74" t="n">
        <v>4585.1</v>
      </c>
      <c r="AL911" s="74" t="n">
        <v>23205.99978</v>
      </c>
      <c r="AM911" s="75" t="n">
        <v>591</v>
      </c>
      <c r="AN911" s="73" t="n">
        <f aca="false">+AJ911-AM911</f>
        <v>21741</v>
      </c>
      <c r="AO911" s="32" t="n">
        <f aca="false">AC911-AJ911</f>
        <v>32581</v>
      </c>
      <c r="AP911" s="6" t="n">
        <v>36334</v>
      </c>
      <c r="AQ911" s="74" t="n">
        <f aca="false">+AC911-AK911-AL911</f>
        <v>27121.90022</v>
      </c>
      <c r="AR911" s="74" t="n">
        <f aca="false">+AK911+AL911-AN911</f>
        <v>6050.09978</v>
      </c>
      <c r="AS911" s="74" t="n">
        <f aca="false">+AN911</f>
        <v>21741</v>
      </c>
      <c r="AT911" s="57" t="n">
        <f aca="false">+AQ911+IF(AR911&lt;0,-AR911,0)</f>
        <v>27121.90022</v>
      </c>
      <c r="AX911" s="32" t="n">
        <f aca="false">+M911</f>
        <v>-16241.65</v>
      </c>
      <c r="AY911" s="32" t="n">
        <f aca="false">+N911</f>
        <v>-2500</v>
      </c>
      <c r="AZ911" s="32" t="n">
        <f aca="false">+R911</f>
        <v>-17233.4875</v>
      </c>
      <c r="BA911" s="32" t="n">
        <f aca="false">+'load Info'!S911</f>
        <v>0</v>
      </c>
      <c r="BB911" s="32" t="n">
        <f aca="false">+X911</f>
        <v>0</v>
      </c>
      <c r="BE911" s="57" t="n">
        <f aca="false">IF(AX911&lt;0,AX911,0)</f>
        <v>-16241.65</v>
      </c>
      <c r="BF911" s="57" t="n">
        <f aca="false">IF(AY911&lt;0,AY911,0)</f>
        <v>-2500</v>
      </c>
      <c r="BG911" s="57" t="n">
        <f aca="false">IF(AZ911&lt;0,AZ911,0)</f>
        <v>-17233.4875</v>
      </c>
      <c r="BH911" s="57" t="n">
        <f aca="false">IF(BA911&lt;0,BA911,0)</f>
        <v>0</v>
      </c>
      <c r="BI911" s="57" t="n">
        <f aca="false">IF(BB911&lt;0,BB911,0)</f>
        <v>0</v>
      </c>
      <c r="BJ911" s="32" t="n">
        <f aca="false">SUM(BE911:BI911)</f>
        <v>-35975.1375</v>
      </c>
    </row>
    <row r="912" customFormat="false" ht="15" hidden="false" customHeight="false" outlineLevel="0" collapsed="false">
      <c r="B912" s="65" t="n">
        <f aca="false">+MONTH(D912)</f>
        <v>6</v>
      </c>
      <c r="C912" s="65"/>
      <c r="D912" s="6" t="n">
        <v>36335</v>
      </c>
      <c r="E912" s="66" t="n">
        <v>0</v>
      </c>
      <c r="F912" s="66" t="n">
        <v>0</v>
      </c>
      <c r="G912" s="66" t="n">
        <v>62</v>
      </c>
      <c r="H912" s="66" t="n">
        <v>80</v>
      </c>
      <c r="I912" s="67" t="n">
        <f aca="false">AVERAGE(G912:H912)</f>
        <v>71</v>
      </c>
      <c r="J912" s="68" t="s">
        <v>72</v>
      </c>
      <c r="K912" s="7" t="n">
        <v>15930</v>
      </c>
      <c r="L912" s="69" t="n">
        <v>22065</v>
      </c>
      <c r="M912" s="69" t="n">
        <v>-17758.65</v>
      </c>
      <c r="N912" s="69" t="n">
        <v>-2500</v>
      </c>
      <c r="O912" s="70"/>
      <c r="P912" s="7" t="n">
        <v>16568</v>
      </c>
      <c r="Q912" s="69" t="n">
        <v>2074</v>
      </c>
      <c r="R912" s="70" t="n">
        <v>-16741.26</v>
      </c>
      <c r="S912" s="69" t="n">
        <v>0</v>
      </c>
      <c r="T912" s="69"/>
      <c r="U912" s="69" t="n">
        <v>-4.75185</v>
      </c>
      <c r="V912" s="7" t="n">
        <v>15930</v>
      </c>
      <c r="W912" s="69" t="n">
        <v>20000</v>
      </c>
      <c r="X912" s="69" t="n">
        <v>0</v>
      </c>
      <c r="Y912" s="69" t="n">
        <v>0</v>
      </c>
      <c r="Z912" s="70" t="n">
        <v>-359</v>
      </c>
      <c r="AA912" s="69" t="n">
        <v>0</v>
      </c>
      <c r="AB912" s="71" t="n">
        <f aca="false">SUM(K912:Z912)</f>
        <v>55203.33815</v>
      </c>
      <c r="AC912" s="69" t="n">
        <v>54640</v>
      </c>
      <c r="AD912" s="69" t="n">
        <v>31473</v>
      </c>
      <c r="AE912" s="69" t="n">
        <v>33</v>
      </c>
      <c r="AF912" s="69" t="n">
        <v>0</v>
      </c>
      <c r="AG912" s="69" t="n">
        <v>0</v>
      </c>
      <c r="AH912" s="71" t="n">
        <f aca="false">SUM(AC912:AG912)</f>
        <v>86146</v>
      </c>
      <c r="AI912" s="72" t="n">
        <f aca="false">+AB912-L912-Q912</f>
        <v>31064.33815</v>
      </c>
      <c r="AJ912" s="73" t="n">
        <f aca="false">L912+Q912</f>
        <v>24139</v>
      </c>
      <c r="AK912" s="74" t="n">
        <v>4673.6</v>
      </c>
      <c r="AL912" s="74" t="n">
        <v>24878.95477</v>
      </c>
      <c r="AM912" s="75" t="n">
        <v>591</v>
      </c>
      <c r="AN912" s="73" t="n">
        <f aca="false">+AJ912-AM912</f>
        <v>23548</v>
      </c>
      <c r="AO912" s="32" t="n">
        <f aca="false">AC912-AJ912</f>
        <v>30501</v>
      </c>
      <c r="AP912" s="6" t="n">
        <v>36335</v>
      </c>
      <c r="AQ912" s="74" t="n">
        <f aca="false">+AC912-AK912-AL912</f>
        <v>25087.44523</v>
      </c>
      <c r="AR912" s="74" t="n">
        <f aca="false">+AK912+AL912-AN912</f>
        <v>6004.55477</v>
      </c>
      <c r="AS912" s="74" t="n">
        <f aca="false">+AN912</f>
        <v>23548</v>
      </c>
      <c r="AT912" s="57" t="n">
        <f aca="false">+AQ912+IF(AR912&lt;0,-AR912,0)</f>
        <v>25087.44523</v>
      </c>
      <c r="AX912" s="32" t="n">
        <f aca="false">+M912</f>
        <v>-17758.65</v>
      </c>
      <c r="AY912" s="32" t="n">
        <f aca="false">+N912</f>
        <v>-2500</v>
      </c>
      <c r="AZ912" s="32" t="n">
        <f aca="false">+R912</f>
        <v>-16741.26</v>
      </c>
      <c r="BA912" s="32" t="n">
        <f aca="false">+'load Info'!S912</f>
        <v>0</v>
      </c>
      <c r="BB912" s="32" t="n">
        <f aca="false">+X912</f>
        <v>0</v>
      </c>
      <c r="BE912" s="57" t="n">
        <f aca="false">IF(AX912&lt;0,AX912,0)</f>
        <v>-17758.65</v>
      </c>
      <c r="BF912" s="57" t="n">
        <f aca="false">IF(AY912&lt;0,AY912,0)</f>
        <v>-2500</v>
      </c>
      <c r="BG912" s="57" t="n">
        <f aca="false">IF(AZ912&lt;0,AZ912,0)</f>
        <v>-16741.26</v>
      </c>
      <c r="BH912" s="57" t="n">
        <f aca="false">IF(BA912&lt;0,BA912,0)</f>
        <v>0</v>
      </c>
      <c r="BI912" s="57" t="n">
        <f aca="false">IF(BB912&lt;0,BB912,0)</f>
        <v>0</v>
      </c>
      <c r="BJ912" s="32" t="n">
        <f aca="false">SUM(BE912:BI912)</f>
        <v>-36999.91</v>
      </c>
    </row>
    <row r="913" customFormat="false" ht="15" hidden="false" customHeight="false" outlineLevel="0" collapsed="false">
      <c r="B913" s="65" t="n">
        <f aca="false">+MONTH(D913)</f>
        <v>6</v>
      </c>
      <c r="C913" s="65"/>
      <c r="D913" s="6" t="n">
        <v>36336</v>
      </c>
      <c r="E913" s="66" t="n">
        <v>0</v>
      </c>
      <c r="F913" s="66" t="n">
        <v>0</v>
      </c>
      <c r="G913" s="66" t="n">
        <v>66</v>
      </c>
      <c r="H913" s="66" t="n">
        <v>84</v>
      </c>
      <c r="I913" s="67" t="n">
        <f aca="false">AVERAGE(G913:H913)</f>
        <v>75</v>
      </c>
      <c r="J913" s="68" t="s">
        <v>72</v>
      </c>
      <c r="K913" s="7" t="n">
        <v>15930</v>
      </c>
      <c r="L913" s="69" t="n">
        <v>18982</v>
      </c>
      <c r="M913" s="69" t="n">
        <v>-14358.65</v>
      </c>
      <c r="N913" s="69" t="n">
        <v>-2500</v>
      </c>
      <c r="O913" s="70"/>
      <c r="P913" s="7" t="n">
        <v>16568</v>
      </c>
      <c r="Q913" s="69" t="n">
        <v>2074</v>
      </c>
      <c r="R913" s="70" t="n">
        <v>-17344.765</v>
      </c>
      <c r="S913" s="69" t="n">
        <v>0</v>
      </c>
      <c r="T913" s="69"/>
      <c r="U913" s="69" t="n">
        <v>-3.2430875</v>
      </c>
      <c r="V913" s="7" t="n">
        <v>15930</v>
      </c>
      <c r="W913" s="69" t="n">
        <v>20000</v>
      </c>
      <c r="X913" s="69" t="n">
        <v>0</v>
      </c>
      <c r="Y913" s="69" t="n">
        <v>0</v>
      </c>
      <c r="Z913" s="70" t="n">
        <v>-359</v>
      </c>
      <c r="AA913" s="69" t="n">
        <v>0</v>
      </c>
      <c r="AB913" s="71" t="n">
        <f aca="false">SUM(K913:Z913)</f>
        <v>54918.3419125</v>
      </c>
      <c r="AC913" s="69" t="n">
        <v>54488</v>
      </c>
      <c r="AD913" s="69" t="n">
        <v>57281</v>
      </c>
      <c r="AE913" s="69" t="n">
        <v>54</v>
      </c>
      <c r="AF913" s="69" t="n">
        <v>0</v>
      </c>
      <c r="AG913" s="69" t="n">
        <v>1</v>
      </c>
      <c r="AH913" s="71" t="n">
        <f aca="false">SUM(AC913:AG913)</f>
        <v>111824</v>
      </c>
      <c r="AI913" s="72" t="n">
        <f aca="false">+AB913-L913-Q913</f>
        <v>33862.3419125</v>
      </c>
      <c r="AJ913" s="73" t="n">
        <f aca="false">L913+Q913</f>
        <v>21056</v>
      </c>
      <c r="AK913" s="74" t="n">
        <v>4204.1</v>
      </c>
      <c r="AL913" s="74" t="n">
        <v>24717.72024</v>
      </c>
      <c r="AM913" s="75" t="n">
        <v>591</v>
      </c>
      <c r="AN913" s="73" t="n">
        <f aca="false">+AJ913-AM913</f>
        <v>20465</v>
      </c>
      <c r="AO913" s="32" t="n">
        <f aca="false">AC913-AJ913</f>
        <v>33432</v>
      </c>
      <c r="AP913" s="6" t="n">
        <v>36336</v>
      </c>
      <c r="AQ913" s="74" t="n">
        <f aca="false">+AC913-AK913-AL913</f>
        <v>25566.17976</v>
      </c>
      <c r="AR913" s="74" t="n">
        <f aca="false">+AK913+AL913-AN913</f>
        <v>8456.82024</v>
      </c>
      <c r="AS913" s="74" t="n">
        <f aca="false">+AN913</f>
        <v>20465</v>
      </c>
      <c r="AT913" s="57" t="n">
        <f aca="false">+AQ913+IF(AR913&lt;0,-AR913,0)</f>
        <v>25566.17976</v>
      </c>
      <c r="AX913" s="32" t="n">
        <f aca="false">+M913</f>
        <v>-14358.65</v>
      </c>
      <c r="AY913" s="32" t="n">
        <f aca="false">+N913</f>
        <v>-2500</v>
      </c>
      <c r="AZ913" s="32" t="n">
        <f aca="false">+R913</f>
        <v>-17344.765</v>
      </c>
      <c r="BA913" s="32" t="n">
        <f aca="false">+'load Info'!S913</f>
        <v>0</v>
      </c>
      <c r="BB913" s="32" t="n">
        <f aca="false">+X913</f>
        <v>0</v>
      </c>
      <c r="BE913" s="57" t="n">
        <f aca="false">IF(AX913&lt;0,AX913,0)</f>
        <v>-14358.65</v>
      </c>
      <c r="BF913" s="57" t="n">
        <f aca="false">IF(AY913&lt;0,AY913,0)</f>
        <v>-2500</v>
      </c>
      <c r="BG913" s="57" t="n">
        <f aca="false">IF(AZ913&lt;0,AZ913,0)</f>
        <v>-17344.765</v>
      </c>
      <c r="BH913" s="57" t="n">
        <f aca="false">IF(BA913&lt;0,BA913,0)</f>
        <v>0</v>
      </c>
      <c r="BI913" s="57" t="n">
        <f aca="false">IF(BB913&lt;0,BB913,0)</f>
        <v>0</v>
      </c>
      <c r="BJ913" s="32" t="n">
        <f aca="false">SUM(BE913:BI913)</f>
        <v>-34203.415</v>
      </c>
    </row>
    <row r="914" customFormat="false" ht="15" hidden="false" customHeight="false" outlineLevel="0" collapsed="false">
      <c r="B914" s="65" t="n">
        <f aca="false">+MONTH(D914)</f>
        <v>6</v>
      </c>
      <c r="C914" s="65"/>
      <c r="D914" s="6" t="n">
        <v>36337</v>
      </c>
      <c r="E914" s="66" t="n">
        <v>0</v>
      </c>
      <c r="F914" s="66" t="n">
        <v>0</v>
      </c>
      <c r="G914" s="66" t="n">
        <v>69</v>
      </c>
      <c r="H914" s="66" t="n">
        <v>90</v>
      </c>
      <c r="I914" s="67" t="n">
        <f aca="false">AVERAGE(G914:H914)</f>
        <v>79.5</v>
      </c>
      <c r="J914" s="68" t="s">
        <v>72</v>
      </c>
      <c r="K914" s="7" t="n">
        <v>15930</v>
      </c>
      <c r="L914" s="69" t="n">
        <v>18332</v>
      </c>
      <c r="M914" s="69" t="n">
        <v>-15431.65</v>
      </c>
      <c r="N914" s="69" t="n">
        <v>-2500</v>
      </c>
      <c r="O914" s="70"/>
      <c r="P914" s="7" t="n">
        <v>16568</v>
      </c>
      <c r="Q914" s="69" t="n">
        <v>2074</v>
      </c>
      <c r="R914" s="70" t="n">
        <v>-17349.7775</v>
      </c>
      <c r="S914" s="69" t="n">
        <v>0</v>
      </c>
      <c r="T914" s="69"/>
      <c r="U914" s="69" t="n">
        <v>-3.23055625</v>
      </c>
      <c r="V914" s="7" t="n">
        <v>15930</v>
      </c>
      <c r="W914" s="69" t="n">
        <v>20000</v>
      </c>
      <c r="X914" s="69" t="n">
        <v>0</v>
      </c>
      <c r="Y914" s="69" t="n">
        <v>0</v>
      </c>
      <c r="Z914" s="70" t="n">
        <v>-359</v>
      </c>
      <c r="AA914" s="69" t="n">
        <v>0</v>
      </c>
      <c r="AB914" s="71" t="n">
        <f aca="false">SUM(K914:Z914)</f>
        <v>53190.34194375</v>
      </c>
      <c r="AC914" s="69" t="n">
        <v>52693</v>
      </c>
      <c r="AD914" s="69" t="n">
        <v>67780</v>
      </c>
      <c r="AE914" s="69" t="n">
        <v>13</v>
      </c>
      <c r="AF914" s="69" t="n">
        <v>0</v>
      </c>
      <c r="AG914" s="69" t="n">
        <v>0</v>
      </c>
      <c r="AH914" s="71" t="n">
        <f aca="false">SUM(AC914:AG914)</f>
        <v>120486</v>
      </c>
      <c r="AI914" s="72" t="n">
        <f aca="false">+AB914-L914-Q914</f>
        <v>32784.34194375</v>
      </c>
      <c r="AJ914" s="73" t="n">
        <f aca="false">L914+Q914</f>
        <v>20406</v>
      </c>
      <c r="AK914" s="74" t="n">
        <v>3220</v>
      </c>
      <c r="AL914" s="74" t="n">
        <v>20345.9036</v>
      </c>
      <c r="AM914" s="75" t="n">
        <v>591</v>
      </c>
      <c r="AN914" s="73" t="n">
        <f aca="false">+AJ914-AM914</f>
        <v>19815</v>
      </c>
      <c r="AO914" s="32" t="n">
        <f aca="false">AC914-AJ914</f>
        <v>32287</v>
      </c>
      <c r="AP914" s="6" t="n">
        <v>36337</v>
      </c>
      <c r="AQ914" s="74" t="n">
        <f aca="false">+AC914-AK914-AL914</f>
        <v>29127.0964</v>
      </c>
      <c r="AR914" s="74" t="n">
        <f aca="false">+AK914+AL914-AN914</f>
        <v>3750.9036</v>
      </c>
      <c r="AS914" s="74" t="n">
        <f aca="false">+AN914</f>
        <v>19815</v>
      </c>
      <c r="AT914" s="57" t="n">
        <f aca="false">+AQ914+IF(AR914&lt;0,-AR914,0)</f>
        <v>29127.0964</v>
      </c>
      <c r="AX914" s="32" t="n">
        <f aca="false">+M914</f>
        <v>-15431.65</v>
      </c>
      <c r="AY914" s="32" t="n">
        <f aca="false">+N914</f>
        <v>-2500</v>
      </c>
      <c r="AZ914" s="32" t="n">
        <f aca="false">+R914</f>
        <v>-17349.7775</v>
      </c>
      <c r="BA914" s="32" t="n">
        <f aca="false">+'load Info'!S914</f>
        <v>0</v>
      </c>
      <c r="BB914" s="32" t="n">
        <f aca="false">+X914</f>
        <v>0</v>
      </c>
      <c r="BE914" s="57" t="n">
        <f aca="false">IF(AX914&lt;0,AX914,0)</f>
        <v>-15431.65</v>
      </c>
      <c r="BF914" s="57" t="n">
        <f aca="false">IF(AY914&lt;0,AY914,0)</f>
        <v>-2500</v>
      </c>
      <c r="BG914" s="57" t="n">
        <f aca="false">IF(AZ914&lt;0,AZ914,0)</f>
        <v>-17349.7775</v>
      </c>
      <c r="BH914" s="57" t="n">
        <f aca="false">IF(BA914&lt;0,BA914,0)</f>
        <v>0</v>
      </c>
      <c r="BI914" s="57" t="n">
        <f aca="false">IF(BB914&lt;0,BB914,0)</f>
        <v>0</v>
      </c>
      <c r="BJ914" s="32" t="n">
        <f aca="false">SUM(BE914:BI914)</f>
        <v>-35281.4275</v>
      </c>
    </row>
    <row r="915" customFormat="false" ht="15" hidden="false" customHeight="false" outlineLevel="0" collapsed="false">
      <c r="B915" s="65" t="n">
        <f aca="false">+MONTH(D915)</f>
        <v>6</v>
      </c>
      <c r="C915" s="65"/>
      <c r="D915" s="6" t="n">
        <v>36338</v>
      </c>
      <c r="E915" s="66" t="n">
        <v>0</v>
      </c>
      <c r="F915" s="66" t="n">
        <v>0</v>
      </c>
      <c r="G915" s="66" t="n">
        <v>75</v>
      </c>
      <c r="H915" s="66" t="n">
        <v>91</v>
      </c>
      <c r="I915" s="67" t="n">
        <f aca="false">AVERAGE(G915:H915)</f>
        <v>83</v>
      </c>
      <c r="J915" s="68" t="s">
        <v>72</v>
      </c>
      <c r="K915" s="7" t="n">
        <v>15930</v>
      </c>
      <c r="L915" s="69" t="n">
        <v>18332</v>
      </c>
      <c r="M915" s="69" t="n">
        <v>-19656.65</v>
      </c>
      <c r="N915" s="69" t="n">
        <v>-2500</v>
      </c>
      <c r="O915" s="70"/>
      <c r="P915" s="7" t="n">
        <v>16568</v>
      </c>
      <c r="Q915" s="69" t="n">
        <v>2074</v>
      </c>
      <c r="R915" s="70" t="n">
        <v>-17275.5925</v>
      </c>
      <c r="S915" s="69" t="n">
        <v>0</v>
      </c>
      <c r="T915" s="69"/>
      <c r="U915" s="69" t="n">
        <v>-3.41601875</v>
      </c>
      <c r="V915" s="7" t="n">
        <v>15930</v>
      </c>
      <c r="W915" s="69" t="n">
        <v>20000</v>
      </c>
      <c r="X915" s="69" t="n">
        <v>0</v>
      </c>
      <c r="Y915" s="69" t="n">
        <v>0</v>
      </c>
      <c r="Z915" s="70" t="n">
        <v>-359</v>
      </c>
      <c r="AA915" s="69" t="n">
        <v>0</v>
      </c>
      <c r="AB915" s="71" t="n">
        <f aca="false">SUM(K915:Z915)</f>
        <v>49039.34148125</v>
      </c>
      <c r="AC915" s="69" t="n">
        <v>48410</v>
      </c>
      <c r="AD915" s="69" t="n">
        <v>61965</v>
      </c>
      <c r="AE915" s="69" t="n">
        <v>0</v>
      </c>
      <c r="AF915" s="69" t="n">
        <v>0</v>
      </c>
      <c r="AG915" s="69" t="n">
        <v>0</v>
      </c>
      <c r="AH915" s="71" t="n">
        <f aca="false">SUM(AC915:AG915)</f>
        <v>110375</v>
      </c>
      <c r="AI915" s="72" t="n">
        <f aca="false">+AB915-L915-Q915</f>
        <v>28633.34148125</v>
      </c>
      <c r="AJ915" s="73" t="n">
        <f aca="false">L915+Q915</f>
        <v>20406</v>
      </c>
      <c r="AK915" s="74" t="n">
        <v>3499.5</v>
      </c>
      <c r="AL915" s="74" t="n">
        <v>23513.32167</v>
      </c>
      <c r="AM915" s="75" t="n">
        <v>591</v>
      </c>
      <c r="AN915" s="73" t="n">
        <f aca="false">+AJ915-AM915</f>
        <v>19815</v>
      </c>
      <c r="AO915" s="32" t="n">
        <f aca="false">AC915-AJ915</f>
        <v>28004</v>
      </c>
      <c r="AP915" s="6" t="n">
        <v>36338</v>
      </c>
      <c r="AQ915" s="74" t="n">
        <f aca="false">+AC915-AK915-AL915</f>
        <v>21397.17833</v>
      </c>
      <c r="AR915" s="74" t="n">
        <f aca="false">+AK915+AL915-AN915</f>
        <v>7197.82167</v>
      </c>
      <c r="AS915" s="74" t="n">
        <f aca="false">+AN915</f>
        <v>19815</v>
      </c>
      <c r="AT915" s="57" t="n">
        <f aca="false">+AQ915+IF(AR915&lt;0,-AR915,0)</f>
        <v>21397.17833</v>
      </c>
      <c r="AX915" s="32" t="n">
        <f aca="false">+M915</f>
        <v>-19656.65</v>
      </c>
      <c r="AY915" s="32" t="n">
        <f aca="false">+N915</f>
        <v>-2500</v>
      </c>
      <c r="AZ915" s="32" t="n">
        <f aca="false">+R915</f>
        <v>-17275.5925</v>
      </c>
      <c r="BA915" s="32" t="n">
        <f aca="false">+'load Info'!S915</f>
        <v>0</v>
      </c>
      <c r="BB915" s="32" t="n">
        <f aca="false">+X915</f>
        <v>0</v>
      </c>
      <c r="BE915" s="57" t="n">
        <f aca="false">IF(AX915&lt;0,AX915,0)</f>
        <v>-19656.65</v>
      </c>
      <c r="BF915" s="57" t="n">
        <f aca="false">IF(AY915&lt;0,AY915,0)</f>
        <v>-2500</v>
      </c>
      <c r="BG915" s="57" t="n">
        <f aca="false">IF(AZ915&lt;0,AZ915,0)</f>
        <v>-17275.5925</v>
      </c>
      <c r="BH915" s="57" t="n">
        <f aca="false">IF(BA915&lt;0,BA915,0)</f>
        <v>0</v>
      </c>
      <c r="BI915" s="57" t="n">
        <f aca="false">IF(BB915&lt;0,BB915,0)</f>
        <v>0</v>
      </c>
      <c r="BJ915" s="32" t="n">
        <f aca="false">SUM(BE915:BI915)</f>
        <v>-39432.2425</v>
      </c>
    </row>
    <row r="916" customFormat="false" ht="15" hidden="false" customHeight="false" outlineLevel="0" collapsed="false">
      <c r="B916" s="65" t="n">
        <f aca="false">+MONTH(D916)</f>
        <v>6</v>
      </c>
      <c r="C916" s="65"/>
      <c r="D916" s="6" t="n">
        <v>36339</v>
      </c>
      <c r="E916" s="66" t="n">
        <v>0</v>
      </c>
      <c r="F916" s="66" t="n">
        <v>0</v>
      </c>
      <c r="G916" s="66" t="n">
        <v>75</v>
      </c>
      <c r="H916" s="66" t="n">
        <v>89</v>
      </c>
      <c r="I916" s="67" t="n">
        <f aca="false">AVERAGE(G916:H916)</f>
        <v>82</v>
      </c>
      <c r="J916" s="68" t="s">
        <v>72</v>
      </c>
      <c r="K916" s="7" t="n">
        <v>15930</v>
      </c>
      <c r="L916" s="69" t="n">
        <v>18431</v>
      </c>
      <c r="M916" s="69" t="n">
        <v>-15331.65</v>
      </c>
      <c r="N916" s="69" t="n">
        <v>-2500</v>
      </c>
      <c r="O916" s="70"/>
      <c r="P916" s="7" t="n">
        <v>16568</v>
      </c>
      <c r="Q916" s="69" t="n">
        <v>2074</v>
      </c>
      <c r="R916" s="70" t="n">
        <v>-17410.93</v>
      </c>
      <c r="S916" s="69" t="n">
        <v>0</v>
      </c>
      <c r="T916" s="69"/>
      <c r="U916" s="69" t="n">
        <v>-3.077675</v>
      </c>
      <c r="V916" s="7" t="n">
        <v>15930</v>
      </c>
      <c r="W916" s="69" t="n">
        <v>20000</v>
      </c>
      <c r="X916" s="69" t="n">
        <v>0</v>
      </c>
      <c r="Y916" s="69" t="n">
        <v>0</v>
      </c>
      <c r="Z916" s="70" t="n">
        <v>-359</v>
      </c>
      <c r="AA916" s="69" t="n">
        <v>0</v>
      </c>
      <c r="AB916" s="71" t="n">
        <f aca="false">SUM(K916:Z916)</f>
        <v>53328.342325</v>
      </c>
      <c r="AC916" s="69" t="n">
        <v>52929</v>
      </c>
      <c r="AD916" s="69" t="n">
        <v>73129</v>
      </c>
      <c r="AE916" s="69" t="n">
        <v>24066</v>
      </c>
      <c r="AF916" s="69" t="n">
        <v>0</v>
      </c>
      <c r="AG916" s="69" t="n">
        <v>0</v>
      </c>
      <c r="AH916" s="71" t="n">
        <f aca="false">SUM(AC916:AG916)</f>
        <v>150124</v>
      </c>
      <c r="AI916" s="72" t="n">
        <f aca="false">+AB916-L916-Q916</f>
        <v>32823.342325</v>
      </c>
      <c r="AJ916" s="73" t="n">
        <f aca="false">L916+Q916</f>
        <v>20505</v>
      </c>
      <c r="AK916" s="74" t="n">
        <v>4569.4</v>
      </c>
      <c r="AL916" s="74" t="n">
        <v>21722.53887</v>
      </c>
      <c r="AM916" s="75" t="n">
        <v>591</v>
      </c>
      <c r="AN916" s="73" t="n">
        <f aca="false">+AJ916-AM916</f>
        <v>19914</v>
      </c>
      <c r="AO916" s="32" t="n">
        <f aca="false">AC916-AJ916</f>
        <v>32424</v>
      </c>
      <c r="AP916" s="6" t="n">
        <v>36339</v>
      </c>
      <c r="AQ916" s="74" t="n">
        <f aca="false">+AC916-AK916-AL916</f>
        <v>26637.06113</v>
      </c>
      <c r="AR916" s="74" t="n">
        <f aca="false">+AK916+AL916-AN916</f>
        <v>6377.93887</v>
      </c>
      <c r="AS916" s="74" t="n">
        <f aca="false">+AN916</f>
        <v>19914</v>
      </c>
      <c r="AT916" s="57" t="n">
        <f aca="false">+AQ916+IF(AR916&lt;0,-AR916,0)</f>
        <v>26637.06113</v>
      </c>
      <c r="AX916" s="32" t="n">
        <f aca="false">+M916</f>
        <v>-15331.65</v>
      </c>
      <c r="AY916" s="32" t="n">
        <f aca="false">+N916</f>
        <v>-2500</v>
      </c>
      <c r="AZ916" s="32" t="n">
        <f aca="false">+R916</f>
        <v>-17410.93</v>
      </c>
      <c r="BA916" s="32" t="n">
        <f aca="false">+'load Info'!S916</f>
        <v>0</v>
      </c>
      <c r="BB916" s="32" t="n">
        <f aca="false">+X916</f>
        <v>0</v>
      </c>
      <c r="BE916" s="57" t="n">
        <f aca="false">IF(AX916&lt;0,AX916,0)</f>
        <v>-15331.65</v>
      </c>
      <c r="BF916" s="57" t="n">
        <f aca="false">IF(AY916&lt;0,AY916,0)</f>
        <v>-2500</v>
      </c>
      <c r="BG916" s="57" t="n">
        <f aca="false">IF(AZ916&lt;0,AZ916,0)</f>
        <v>-17410.93</v>
      </c>
      <c r="BH916" s="57" t="n">
        <f aca="false">IF(BA916&lt;0,BA916,0)</f>
        <v>0</v>
      </c>
      <c r="BI916" s="57" t="n">
        <f aca="false">IF(BB916&lt;0,BB916,0)</f>
        <v>0</v>
      </c>
      <c r="BJ916" s="32" t="n">
        <f aca="false">SUM(BE916:BI916)</f>
        <v>-35242.58</v>
      </c>
    </row>
    <row r="917" customFormat="false" ht="15" hidden="false" customHeight="false" outlineLevel="0" collapsed="false">
      <c r="B917" s="65" t="n">
        <f aca="false">+MONTH(D917)</f>
        <v>6</v>
      </c>
      <c r="C917" s="65"/>
      <c r="D917" s="6" t="n">
        <v>36340</v>
      </c>
      <c r="E917" s="66" t="n">
        <v>0</v>
      </c>
      <c r="F917" s="66" t="n">
        <v>0</v>
      </c>
      <c r="G917" s="66" t="n">
        <v>77</v>
      </c>
      <c r="H917" s="66" t="n">
        <v>92</v>
      </c>
      <c r="I917" s="67" t="n">
        <f aca="false">AVERAGE(G917:H917)</f>
        <v>84.5</v>
      </c>
      <c r="J917" s="68" t="s">
        <v>72</v>
      </c>
      <c r="K917" s="7" t="n">
        <v>15930</v>
      </c>
      <c r="L917" s="69" t="n">
        <v>23185</v>
      </c>
      <c r="M917" s="69" t="n">
        <v>-21656.65</v>
      </c>
      <c r="N917" s="69" t="n">
        <v>-2500</v>
      </c>
      <c r="O917" s="70"/>
      <c r="P917" s="7" t="n">
        <v>16568</v>
      </c>
      <c r="Q917" s="69" t="n">
        <v>3007</v>
      </c>
      <c r="R917" s="70" t="n">
        <v>-18488.29</v>
      </c>
      <c r="S917" s="69" t="n">
        <v>0</v>
      </c>
      <c r="T917" s="69"/>
      <c r="U917" s="69" t="n">
        <v>-2.716775</v>
      </c>
      <c r="V917" s="7" t="n">
        <v>15930</v>
      </c>
      <c r="W917" s="69" t="n">
        <v>20000</v>
      </c>
      <c r="X917" s="69" t="n">
        <v>0</v>
      </c>
      <c r="Y917" s="69" t="n">
        <v>0</v>
      </c>
      <c r="Z917" s="70" t="n">
        <v>-359</v>
      </c>
      <c r="AA917" s="69" t="n">
        <v>0</v>
      </c>
      <c r="AB917" s="71" t="n">
        <f aca="false">SUM(K917:Z917)</f>
        <v>51613.343225</v>
      </c>
      <c r="AC917" s="69" t="n">
        <v>51311</v>
      </c>
      <c r="AD917" s="69" t="n">
        <v>69997</v>
      </c>
      <c r="AE917" s="69" t="n">
        <v>30906</v>
      </c>
      <c r="AF917" s="69" t="n">
        <v>0</v>
      </c>
      <c r="AG917" s="69" t="n">
        <v>0</v>
      </c>
      <c r="AH917" s="71" t="n">
        <f aca="false">SUM(AC917:AG917)</f>
        <v>152214</v>
      </c>
      <c r="AI917" s="72" t="n">
        <f aca="false">+AB917-L917-Q917</f>
        <v>25421.343225</v>
      </c>
      <c r="AJ917" s="73" t="n">
        <f aca="false">L917+Q917</f>
        <v>26192</v>
      </c>
      <c r="AK917" s="74" t="n">
        <v>4479.4</v>
      </c>
      <c r="AL917" s="74" t="n">
        <v>20934.25189</v>
      </c>
      <c r="AM917" s="75" t="n">
        <v>591</v>
      </c>
      <c r="AN917" s="73" t="n">
        <f aca="false">+AJ917-AM917</f>
        <v>25601</v>
      </c>
      <c r="AO917" s="32" t="n">
        <f aca="false">AC917-AJ917</f>
        <v>25119</v>
      </c>
      <c r="AP917" s="6" t="n">
        <v>36340</v>
      </c>
      <c r="AQ917" s="74" t="n">
        <f aca="false">+AC917-AK917-AL917</f>
        <v>25897.34811</v>
      </c>
      <c r="AR917" s="74" t="n">
        <f aca="false">+AK917+AL917-AN917</f>
        <v>-187.348109999999</v>
      </c>
      <c r="AS917" s="74" t="n">
        <f aca="false">+AN917</f>
        <v>25601</v>
      </c>
      <c r="AT917" s="57" t="n">
        <f aca="false">+AQ917+IF(AR917&lt;0,-AR917,0)</f>
        <v>26084.69622</v>
      </c>
      <c r="AX917" s="32" t="n">
        <f aca="false">+M917</f>
        <v>-21656.65</v>
      </c>
      <c r="AY917" s="32" t="n">
        <f aca="false">+N917</f>
        <v>-2500</v>
      </c>
      <c r="AZ917" s="32" t="n">
        <f aca="false">+R917</f>
        <v>-18488.29</v>
      </c>
      <c r="BA917" s="32" t="n">
        <f aca="false">+'load Info'!S917</f>
        <v>0</v>
      </c>
      <c r="BB917" s="32" t="n">
        <f aca="false">+X917</f>
        <v>0</v>
      </c>
      <c r="BE917" s="57" t="n">
        <f aca="false">IF(AX917&lt;0,AX917,0)</f>
        <v>-21656.65</v>
      </c>
      <c r="BF917" s="57" t="n">
        <f aca="false">IF(AY917&lt;0,AY917,0)</f>
        <v>-2500</v>
      </c>
      <c r="BG917" s="57" t="n">
        <f aca="false">IF(AZ917&lt;0,AZ917,0)</f>
        <v>-18488.29</v>
      </c>
      <c r="BH917" s="57" t="n">
        <f aca="false">IF(BA917&lt;0,BA917,0)</f>
        <v>0</v>
      </c>
      <c r="BI917" s="57" t="n">
        <f aca="false">IF(BB917&lt;0,BB917,0)</f>
        <v>0</v>
      </c>
      <c r="BJ917" s="32" t="n">
        <f aca="false">SUM(BE917:BI917)</f>
        <v>-42644.94</v>
      </c>
    </row>
    <row r="918" customFormat="false" ht="15" hidden="false" customHeight="false" outlineLevel="0" collapsed="false">
      <c r="B918" s="65" t="n">
        <f aca="false">+MONTH(D918)</f>
        <v>6</v>
      </c>
      <c r="C918" s="65"/>
      <c r="D918" s="6" t="n">
        <v>36341</v>
      </c>
      <c r="E918" s="66" t="n">
        <v>0</v>
      </c>
      <c r="F918" s="66" t="n">
        <v>0</v>
      </c>
      <c r="G918" s="66" t="n">
        <v>76</v>
      </c>
      <c r="H918" s="66" t="n">
        <v>85</v>
      </c>
      <c r="I918" s="67" t="n">
        <f aca="false">AVERAGE(G918:H918)</f>
        <v>80.5</v>
      </c>
      <c r="J918" s="68" t="s">
        <v>72</v>
      </c>
      <c r="K918" s="7" t="n">
        <v>15930</v>
      </c>
      <c r="L918" s="69" t="n">
        <v>22252</v>
      </c>
      <c r="M918" s="69" t="n">
        <v>-21732.65</v>
      </c>
      <c r="N918" s="69" t="n">
        <v>-2500</v>
      </c>
      <c r="O918" s="70"/>
      <c r="P918" s="7" t="n">
        <v>16568</v>
      </c>
      <c r="Q918" s="69" t="n">
        <v>3207</v>
      </c>
      <c r="R918" s="70" t="n">
        <v>-17392.0575</v>
      </c>
      <c r="S918" s="69" t="n">
        <v>0</v>
      </c>
      <c r="T918" s="69"/>
      <c r="U918" s="69" t="n">
        <v>-5.95735624999999</v>
      </c>
      <c r="V918" s="7" t="n">
        <v>15930</v>
      </c>
      <c r="W918" s="69" t="n">
        <v>20000</v>
      </c>
      <c r="X918" s="69" t="n">
        <v>0</v>
      </c>
      <c r="Y918" s="69" t="n">
        <v>0</v>
      </c>
      <c r="Z918" s="70" t="n">
        <v>-359</v>
      </c>
      <c r="AA918" s="69" t="n">
        <v>0</v>
      </c>
      <c r="AB918" s="71" t="n">
        <f aca="false">SUM(K918:Z918)</f>
        <v>51897.33514375</v>
      </c>
      <c r="AC918" s="69" t="n">
        <v>53397</v>
      </c>
      <c r="AD918" s="69" t="n">
        <v>11048</v>
      </c>
      <c r="AE918" s="69" t="n">
        <v>27039</v>
      </c>
      <c r="AF918" s="69" t="n">
        <v>0</v>
      </c>
      <c r="AG918" s="69" t="n">
        <v>0</v>
      </c>
      <c r="AH918" s="71" t="n">
        <f aca="false">SUM(AC918:AG918)</f>
        <v>91484</v>
      </c>
      <c r="AI918" s="72" t="n">
        <f aca="false">+AB918-L918-Q918</f>
        <v>26438.33514375</v>
      </c>
      <c r="AJ918" s="73" t="n">
        <f aca="false">L918+Q918</f>
        <v>25459</v>
      </c>
      <c r="AK918" s="74" t="n">
        <v>4561.2</v>
      </c>
      <c r="AL918" s="74" t="n">
        <v>20640.78717</v>
      </c>
      <c r="AM918" s="75" t="n">
        <v>591</v>
      </c>
      <c r="AN918" s="73" t="n">
        <f aca="false">+AJ918-AM918</f>
        <v>24868</v>
      </c>
      <c r="AO918" s="32" t="n">
        <f aca="false">AC918-AJ918</f>
        <v>27938</v>
      </c>
      <c r="AP918" s="6" t="n">
        <v>36341</v>
      </c>
      <c r="AQ918" s="74" t="n">
        <f aca="false">+AC918-AK918-AL918</f>
        <v>28195.01283</v>
      </c>
      <c r="AR918" s="74" t="n">
        <f aca="false">+AK918+AL918-AN918</f>
        <v>333.98717</v>
      </c>
      <c r="AS918" s="74" t="n">
        <f aca="false">+AN918</f>
        <v>24868</v>
      </c>
      <c r="AT918" s="57" t="n">
        <f aca="false">+AQ918+IF(AR918&lt;0,-AR918,0)</f>
        <v>28195.01283</v>
      </c>
      <c r="AX918" s="32" t="n">
        <f aca="false">+M918</f>
        <v>-21732.65</v>
      </c>
      <c r="AY918" s="32" t="n">
        <f aca="false">+N918</f>
        <v>-2500</v>
      </c>
      <c r="AZ918" s="32" t="n">
        <f aca="false">+R918</f>
        <v>-17392.0575</v>
      </c>
      <c r="BA918" s="32" t="n">
        <f aca="false">+'load Info'!S918</f>
        <v>0</v>
      </c>
      <c r="BB918" s="32" t="n">
        <f aca="false">+X918</f>
        <v>0</v>
      </c>
      <c r="BE918" s="57" t="n">
        <f aca="false">IF(AX918&lt;0,AX918,0)</f>
        <v>-21732.65</v>
      </c>
      <c r="BF918" s="57" t="n">
        <f aca="false">IF(AY918&lt;0,AY918,0)</f>
        <v>-2500</v>
      </c>
      <c r="BG918" s="57" t="n">
        <f aca="false">IF(AZ918&lt;0,AZ918,0)</f>
        <v>-17392.0575</v>
      </c>
      <c r="BH918" s="57" t="n">
        <f aca="false">IF(BA918&lt;0,BA918,0)</f>
        <v>0</v>
      </c>
      <c r="BI918" s="57" t="n">
        <f aca="false">IF(BB918&lt;0,BB918,0)</f>
        <v>0</v>
      </c>
      <c r="BJ918" s="32" t="n">
        <f aca="false">SUM(BE918:BI918)</f>
        <v>-41624.7075</v>
      </c>
    </row>
    <row r="919" customFormat="false" ht="15" hidden="false" customHeight="false" outlineLevel="0" collapsed="false">
      <c r="B919" s="65" t="n">
        <f aca="false">+MONTH(D919)</f>
        <v>7</v>
      </c>
      <c r="C919" s="65"/>
      <c r="D919" s="6" t="n">
        <v>36342</v>
      </c>
      <c r="E919" s="66" t="n">
        <v>0</v>
      </c>
      <c r="F919" s="66" t="n">
        <v>0</v>
      </c>
      <c r="G919" s="66" t="n">
        <v>75</v>
      </c>
      <c r="H919" s="66" t="n">
        <v>90</v>
      </c>
      <c r="I919" s="67" t="n">
        <f aca="false">AVERAGE(G919:H919)</f>
        <v>82.5</v>
      </c>
      <c r="J919" s="68" t="s">
        <v>72</v>
      </c>
      <c r="K919" s="7" t="n">
        <v>14241</v>
      </c>
      <c r="L919" s="69" t="n">
        <v>19043</v>
      </c>
      <c r="M919" s="69" t="n">
        <v>-19604.01</v>
      </c>
      <c r="N919" s="69" t="n">
        <v>-1500</v>
      </c>
      <c r="O919" s="70"/>
      <c r="P919" s="7" t="n">
        <v>16568</v>
      </c>
      <c r="Q919" s="69" t="n">
        <v>2133</v>
      </c>
      <c r="R919" s="70" t="n">
        <v>-16445.375</v>
      </c>
      <c r="S919" s="69" t="n">
        <v>0</v>
      </c>
      <c r="T919" s="69"/>
      <c r="U919" s="69" t="n">
        <v>-5.6390625</v>
      </c>
      <c r="V919" s="7" t="n">
        <v>15930</v>
      </c>
      <c r="W919" s="69" t="n">
        <v>20000</v>
      </c>
      <c r="X919" s="69" t="n">
        <v>-200</v>
      </c>
      <c r="Y919" s="69" t="n">
        <v>0</v>
      </c>
      <c r="Z919" s="70" t="n">
        <v>-357</v>
      </c>
      <c r="AA919" s="69" t="n">
        <v>0</v>
      </c>
      <c r="AB919" s="71" t="n">
        <f aca="false">SUM(K919:Z919)</f>
        <v>49802.9759375</v>
      </c>
      <c r="AC919" s="69" t="n">
        <v>48387</v>
      </c>
      <c r="AD919" s="69" t="n">
        <v>33173</v>
      </c>
      <c r="AE919" s="69" t="n">
        <v>64</v>
      </c>
      <c r="AF919" s="69" t="n">
        <v>0</v>
      </c>
      <c r="AG919" s="69" t="n">
        <v>0</v>
      </c>
      <c r="AH919" s="71" t="n">
        <f aca="false">SUM(AC919:AG919)</f>
        <v>81624</v>
      </c>
      <c r="AI919" s="72" t="n">
        <f aca="false">+AB919-L919-Q919</f>
        <v>28626.9759375</v>
      </c>
      <c r="AJ919" s="73" t="n">
        <f aca="false">L919+Q919</f>
        <v>21176</v>
      </c>
      <c r="AK919" s="74" t="n">
        <v>4680</v>
      </c>
      <c r="AL919" s="74" t="n">
        <v>24133.95972</v>
      </c>
      <c r="AM919" s="75" t="n">
        <v>719</v>
      </c>
      <c r="AN919" s="73" t="n">
        <f aca="false">+AJ919-AM919</f>
        <v>20457</v>
      </c>
      <c r="AO919" s="32" t="n">
        <f aca="false">AC919-AJ919</f>
        <v>27211</v>
      </c>
      <c r="AP919" s="6" t="n">
        <v>36342</v>
      </c>
      <c r="AQ919" s="74" t="n">
        <f aca="false">+AC919-AK919-AL919</f>
        <v>19573.04028</v>
      </c>
      <c r="AR919" s="74" t="n">
        <f aca="false">+AK919+AL919-AN919</f>
        <v>8356.95972</v>
      </c>
      <c r="AS919" s="74" t="n">
        <f aca="false">+AN919</f>
        <v>20457</v>
      </c>
      <c r="AT919" s="57" t="n">
        <f aca="false">+AQ919+IF(AR919&lt;0,-AR919,0)</f>
        <v>19573.04028</v>
      </c>
      <c r="AX919" s="32" t="n">
        <f aca="false">+M919</f>
        <v>-19604.01</v>
      </c>
      <c r="AY919" s="32" t="n">
        <f aca="false">+N919</f>
        <v>-1500</v>
      </c>
      <c r="AZ919" s="32" t="n">
        <f aca="false">+R919</f>
        <v>-16445.375</v>
      </c>
      <c r="BA919" s="32" t="n">
        <f aca="false">+'load Info'!S919</f>
        <v>0</v>
      </c>
      <c r="BB919" s="32" t="n">
        <f aca="false">+X919</f>
        <v>-200</v>
      </c>
      <c r="BE919" s="57" t="n">
        <f aca="false">IF(AX919&lt;0,AX919,0)</f>
        <v>-19604.01</v>
      </c>
      <c r="BF919" s="57" t="n">
        <f aca="false">IF(AY919&lt;0,AY919,0)</f>
        <v>-1500</v>
      </c>
      <c r="BG919" s="57" t="n">
        <f aca="false">IF(AZ919&lt;0,AZ919,0)</f>
        <v>-16445.375</v>
      </c>
      <c r="BH919" s="57" t="n">
        <f aca="false">IF(BA919&lt;0,BA919,0)</f>
        <v>0</v>
      </c>
      <c r="BI919" s="57" t="n">
        <f aca="false">IF(BB919&lt;0,BB919,0)</f>
        <v>-200</v>
      </c>
      <c r="BJ919" s="32" t="n">
        <f aca="false">SUM(BE919:BI919)</f>
        <v>-37749.385</v>
      </c>
    </row>
    <row r="920" customFormat="false" ht="15" hidden="false" customHeight="false" outlineLevel="0" collapsed="false">
      <c r="B920" s="65" t="n">
        <f aca="false">+MONTH(D920)</f>
        <v>7</v>
      </c>
      <c r="C920" s="65"/>
      <c r="D920" s="6" t="n">
        <v>36343</v>
      </c>
      <c r="E920" s="66" t="n">
        <v>0</v>
      </c>
      <c r="F920" s="66" t="n">
        <v>0</v>
      </c>
      <c r="G920" s="66" t="n">
        <v>74</v>
      </c>
      <c r="H920" s="66" t="n">
        <v>91</v>
      </c>
      <c r="I920" s="67" t="n">
        <f aca="false">AVERAGE(G920:H920)</f>
        <v>82.5</v>
      </c>
      <c r="J920" s="68" t="s">
        <v>72</v>
      </c>
      <c r="K920" s="7" t="n">
        <v>14241</v>
      </c>
      <c r="L920" s="69" t="n">
        <v>17091</v>
      </c>
      <c r="M920" s="69" t="n">
        <v>-18023.01</v>
      </c>
      <c r="N920" s="69" t="n">
        <v>-1500</v>
      </c>
      <c r="O920" s="70"/>
      <c r="P920" s="7" t="n">
        <v>16568</v>
      </c>
      <c r="Q920" s="69" t="n">
        <v>2241</v>
      </c>
      <c r="R920" s="70" t="n">
        <v>-16983.4475</v>
      </c>
      <c r="S920" s="69" t="n">
        <v>0</v>
      </c>
      <c r="T920" s="69"/>
      <c r="U920" s="69" t="n">
        <v>-4.56388125</v>
      </c>
      <c r="V920" s="7" t="n">
        <v>15930</v>
      </c>
      <c r="W920" s="69" t="n">
        <v>20000</v>
      </c>
      <c r="X920" s="69" t="n">
        <v>-200</v>
      </c>
      <c r="Y920" s="69" t="n">
        <v>0</v>
      </c>
      <c r="Z920" s="70" t="n">
        <v>-357</v>
      </c>
      <c r="AA920" s="69" t="n">
        <v>0</v>
      </c>
      <c r="AB920" s="71" t="n">
        <f aca="false">SUM(K920:Z920)</f>
        <v>49002.97861875</v>
      </c>
      <c r="AC920" s="69" t="n">
        <v>47954</v>
      </c>
      <c r="AD920" s="69" t="n">
        <v>48420</v>
      </c>
      <c r="AE920" s="69" t="n">
        <v>49</v>
      </c>
      <c r="AF920" s="69" t="n">
        <v>0</v>
      </c>
      <c r="AG920" s="69" t="n">
        <v>0</v>
      </c>
      <c r="AH920" s="71" t="n">
        <f aca="false">SUM(AC920:AG920)</f>
        <v>96423</v>
      </c>
      <c r="AI920" s="72" t="n">
        <f aca="false">+AB920-L920-Q920</f>
        <v>29670.97861875</v>
      </c>
      <c r="AJ920" s="73" t="n">
        <f aca="false">L920+Q920</f>
        <v>19332</v>
      </c>
      <c r="AK920" s="74" t="n">
        <v>3776.4</v>
      </c>
      <c r="AL920" s="74" t="n">
        <v>20254.34962</v>
      </c>
      <c r="AM920" s="75" t="n">
        <v>719</v>
      </c>
      <c r="AN920" s="73" t="n">
        <f aca="false">+AJ920-AM920</f>
        <v>18613</v>
      </c>
      <c r="AO920" s="32" t="n">
        <f aca="false">AC920-AJ920</f>
        <v>28622</v>
      </c>
      <c r="AP920" s="6" t="n">
        <v>36343</v>
      </c>
      <c r="AQ920" s="74" t="n">
        <f aca="false">+AC920-AK920-AL920</f>
        <v>23923.25038</v>
      </c>
      <c r="AR920" s="74" t="n">
        <f aca="false">+AK920+AL920-AN920</f>
        <v>5417.74962</v>
      </c>
      <c r="AS920" s="74" t="n">
        <f aca="false">+AN920</f>
        <v>18613</v>
      </c>
      <c r="AT920" s="57" t="n">
        <f aca="false">+AQ920+IF(AR920&lt;0,-AR920,0)</f>
        <v>23923.25038</v>
      </c>
      <c r="AX920" s="32" t="n">
        <f aca="false">+M920</f>
        <v>-18023.01</v>
      </c>
      <c r="AY920" s="32" t="n">
        <f aca="false">+N920</f>
        <v>-1500</v>
      </c>
      <c r="AZ920" s="32" t="n">
        <f aca="false">+R920</f>
        <v>-16983.4475</v>
      </c>
      <c r="BA920" s="32" t="n">
        <f aca="false">+'load Info'!S920</f>
        <v>0</v>
      </c>
      <c r="BB920" s="32" t="n">
        <f aca="false">+X920</f>
        <v>-200</v>
      </c>
      <c r="BE920" s="57" t="n">
        <f aca="false">IF(AX920&lt;0,AX920,0)</f>
        <v>-18023.01</v>
      </c>
      <c r="BF920" s="57" t="n">
        <f aca="false">IF(AY920&lt;0,AY920,0)</f>
        <v>-1500</v>
      </c>
      <c r="BG920" s="57" t="n">
        <f aca="false">IF(AZ920&lt;0,AZ920,0)</f>
        <v>-16983.4475</v>
      </c>
      <c r="BH920" s="57" t="n">
        <f aca="false">IF(BA920&lt;0,BA920,0)</f>
        <v>0</v>
      </c>
      <c r="BI920" s="57" t="n">
        <f aca="false">IF(BB920&lt;0,BB920,0)</f>
        <v>-200</v>
      </c>
      <c r="BJ920" s="32" t="n">
        <f aca="false">SUM(BE920:BI920)</f>
        <v>-36706.4575</v>
      </c>
    </row>
    <row r="921" customFormat="false" ht="15" hidden="false" customHeight="false" outlineLevel="0" collapsed="false">
      <c r="B921" s="65" t="n">
        <f aca="false">+MONTH(D921)</f>
        <v>7</v>
      </c>
      <c r="C921" s="65"/>
      <c r="D921" s="6" t="n">
        <v>36344</v>
      </c>
      <c r="E921" s="66" t="n">
        <v>0</v>
      </c>
      <c r="F921" s="66" t="n">
        <v>0</v>
      </c>
      <c r="G921" s="66" t="n">
        <v>74</v>
      </c>
      <c r="H921" s="66" t="n">
        <v>92</v>
      </c>
      <c r="I921" s="67" t="n">
        <f aca="false">AVERAGE(G921:H921)</f>
        <v>83</v>
      </c>
      <c r="J921" s="68" t="s">
        <v>72</v>
      </c>
      <c r="K921" s="7" t="n">
        <v>14241</v>
      </c>
      <c r="L921" s="69" t="n">
        <v>19071</v>
      </c>
      <c r="M921" s="69" t="n">
        <v>-22817.01</v>
      </c>
      <c r="N921" s="69" t="n">
        <v>-1500</v>
      </c>
      <c r="O921" s="70"/>
      <c r="P921" s="7" t="n">
        <v>16290</v>
      </c>
      <c r="Q921" s="69" t="n">
        <v>2241</v>
      </c>
      <c r="R921" s="70" t="n">
        <v>-17854.3125</v>
      </c>
      <c r="S921" s="69" t="n">
        <v>0</v>
      </c>
      <c r="T921" s="69"/>
      <c r="U921" s="69" t="n">
        <v>-1.69171875</v>
      </c>
      <c r="V921" s="7" t="n">
        <v>15930</v>
      </c>
      <c r="W921" s="69" t="n">
        <v>20000</v>
      </c>
      <c r="X921" s="69" t="n">
        <v>-200</v>
      </c>
      <c r="Y921" s="69" t="n">
        <v>0</v>
      </c>
      <c r="Z921" s="70" t="n">
        <v>-357</v>
      </c>
      <c r="AA921" s="69" t="n">
        <v>0</v>
      </c>
      <c r="AB921" s="71" t="n">
        <f aca="false">SUM(K921:Z921)</f>
        <v>45042.98578125</v>
      </c>
      <c r="AC921" s="69" t="n">
        <v>45043</v>
      </c>
      <c r="AD921" s="69" t="n">
        <v>49437</v>
      </c>
      <c r="AE921" s="69" t="n">
        <v>31560</v>
      </c>
      <c r="AF921" s="69" t="n">
        <v>0</v>
      </c>
      <c r="AG921" s="69" t="n">
        <v>0</v>
      </c>
      <c r="AH921" s="71" t="n">
        <f aca="false">SUM(AC921:AG921)</f>
        <v>126040</v>
      </c>
      <c r="AI921" s="72" t="n">
        <f aca="false">+AB921-L921-Q921</f>
        <v>23730.98578125</v>
      </c>
      <c r="AJ921" s="73" t="n">
        <f aca="false">L921+Q921</f>
        <v>21312</v>
      </c>
      <c r="AK921" s="74" t="n">
        <v>2334.4</v>
      </c>
      <c r="AL921" s="74" t="n">
        <v>19642.95803</v>
      </c>
      <c r="AM921" s="75" t="n">
        <v>719</v>
      </c>
      <c r="AN921" s="73" t="n">
        <f aca="false">+AJ921-AM921</f>
        <v>20593</v>
      </c>
      <c r="AO921" s="32" t="n">
        <f aca="false">AC921-AJ921</f>
        <v>23731</v>
      </c>
      <c r="AP921" s="6" t="n">
        <v>36344</v>
      </c>
      <c r="AQ921" s="74" t="n">
        <f aca="false">+AC921-AK921-AL921</f>
        <v>23065.64197</v>
      </c>
      <c r="AR921" s="74" t="n">
        <f aca="false">+AK921+AL921-AN921</f>
        <v>1384.35803</v>
      </c>
      <c r="AS921" s="74" t="n">
        <f aca="false">+AN921</f>
        <v>20593</v>
      </c>
      <c r="AT921" s="57" t="n">
        <f aca="false">+AQ921+IF(AR921&lt;0,-AR921,0)</f>
        <v>23065.64197</v>
      </c>
      <c r="AX921" s="32" t="n">
        <f aca="false">+M921</f>
        <v>-22817.01</v>
      </c>
      <c r="AY921" s="32" t="n">
        <f aca="false">+N921</f>
        <v>-1500</v>
      </c>
      <c r="AZ921" s="32" t="n">
        <f aca="false">+R921</f>
        <v>-17854.3125</v>
      </c>
      <c r="BA921" s="32" t="n">
        <f aca="false">+'load Info'!S921</f>
        <v>0</v>
      </c>
      <c r="BB921" s="32" t="n">
        <f aca="false">+X921</f>
        <v>-200</v>
      </c>
      <c r="BE921" s="57" t="n">
        <f aca="false">IF(AX921&lt;0,AX921,0)</f>
        <v>-22817.01</v>
      </c>
      <c r="BF921" s="57" t="n">
        <f aca="false">IF(AY921&lt;0,AY921,0)</f>
        <v>-1500</v>
      </c>
      <c r="BG921" s="57" t="n">
        <f aca="false">IF(AZ921&lt;0,AZ921,0)</f>
        <v>-17854.3125</v>
      </c>
      <c r="BH921" s="57" t="n">
        <f aca="false">IF(BA921&lt;0,BA921,0)</f>
        <v>0</v>
      </c>
      <c r="BI921" s="57" t="n">
        <f aca="false">IF(BB921&lt;0,BB921,0)</f>
        <v>-200</v>
      </c>
      <c r="BJ921" s="32" t="n">
        <f aca="false">SUM(BE921:BI921)</f>
        <v>-42371.3225</v>
      </c>
    </row>
    <row r="922" customFormat="false" ht="15" hidden="false" customHeight="false" outlineLevel="0" collapsed="false">
      <c r="B922" s="65" t="n">
        <f aca="false">+MONTH(D922)</f>
        <v>7</v>
      </c>
      <c r="C922" s="65"/>
      <c r="D922" s="6" t="n">
        <v>36345</v>
      </c>
      <c r="E922" s="66" t="n">
        <v>0</v>
      </c>
      <c r="F922" s="66" t="n">
        <v>0</v>
      </c>
      <c r="G922" s="66" t="n">
        <v>76</v>
      </c>
      <c r="H922" s="66" t="n">
        <v>95</v>
      </c>
      <c r="I922" s="67" t="n">
        <f aca="false">AVERAGE(G922:H922)</f>
        <v>85.5</v>
      </c>
      <c r="J922" s="68" t="s">
        <v>72</v>
      </c>
      <c r="K922" s="7" t="n">
        <v>14241</v>
      </c>
      <c r="L922" s="69" t="n">
        <v>18818</v>
      </c>
      <c r="M922" s="69" t="n">
        <v>-23388.85</v>
      </c>
      <c r="N922" s="69" t="n">
        <v>-3244</v>
      </c>
      <c r="O922" s="70"/>
      <c r="P922" s="7" t="n">
        <v>16290</v>
      </c>
      <c r="Q922" s="69" t="n">
        <v>2241</v>
      </c>
      <c r="R922" s="70" t="n">
        <v>-17904.4375</v>
      </c>
      <c r="S922" s="69" t="n">
        <v>0</v>
      </c>
      <c r="T922" s="69"/>
      <c r="U922" s="69" t="n">
        <v>-1.56640625</v>
      </c>
      <c r="V922" s="7" t="n">
        <v>15930</v>
      </c>
      <c r="W922" s="69" t="n">
        <v>20000</v>
      </c>
      <c r="X922" s="69" t="n">
        <v>-200</v>
      </c>
      <c r="Y922" s="69" t="n">
        <v>0</v>
      </c>
      <c r="Z922" s="70" t="n">
        <v>-357</v>
      </c>
      <c r="AA922" s="69" t="n">
        <v>0</v>
      </c>
      <c r="AB922" s="71" t="n">
        <f aca="false">SUM(K922:Z922)</f>
        <v>42424.14609375</v>
      </c>
      <c r="AC922" s="69" t="n">
        <v>42424</v>
      </c>
      <c r="AD922" s="69" t="n">
        <v>81899</v>
      </c>
      <c r="AE922" s="69" t="n">
        <v>34695</v>
      </c>
      <c r="AF922" s="69" t="n">
        <v>0</v>
      </c>
      <c r="AG922" s="69" t="n">
        <v>1</v>
      </c>
      <c r="AH922" s="71" t="n">
        <f aca="false">SUM(AC922:AG922)</f>
        <v>159019</v>
      </c>
      <c r="AI922" s="72" t="n">
        <f aca="false">+AB922-L922-Q922</f>
        <v>21365.14609375</v>
      </c>
      <c r="AJ922" s="73" t="n">
        <f aca="false">L922+Q922</f>
        <v>21059</v>
      </c>
      <c r="AK922" s="74" t="n">
        <v>2244.8</v>
      </c>
      <c r="AL922" s="74" t="n">
        <v>22047.2897</v>
      </c>
      <c r="AM922" s="75" t="n">
        <v>719</v>
      </c>
      <c r="AN922" s="73" t="n">
        <f aca="false">+AJ922-AM922</f>
        <v>20340</v>
      </c>
      <c r="AO922" s="32" t="n">
        <f aca="false">AC922-AJ922</f>
        <v>21365</v>
      </c>
      <c r="AP922" s="6" t="n">
        <v>36345</v>
      </c>
      <c r="AQ922" s="74" t="n">
        <f aca="false">+AC922-AK922-AL922</f>
        <v>18131.9103</v>
      </c>
      <c r="AR922" s="74" t="n">
        <f aca="false">+AK922+AL922-AN922</f>
        <v>3952.0897</v>
      </c>
      <c r="AS922" s="74" t="n">
        <f aca="false">+AN922</f>
        <v>20340</v>
      </c>
      <c r="AT922" s="57" t="n">
        <f aca="false">+AQ922+IF(AR922&lt;0,-AR922,0)</f>
        <v>18131.9103</v>
      </c>
      <c r="AX922" s="32" t="n">
        <f aca="false">+M922</f>
        <v>-23388.85</v>
      </c>
      <c r="AY922" s="32" t="n">
        <f aca="false">+N922</f>
        <v>-3244</v>
      </c>
      <c r="AZ922" s="32" t="n">
        <f aca="false">+R922</f>
        <v>-17904.4375</v>
      </c>
      <c r="BA922" s="32" t="n">
        <f aca="false">+'load Info'!S922</f>
        <v>0</v>
      </c>
      <c r="BB922" s="32" t="n">
        <f aca="false">+X922</f>
        <v>-200</v>
      </c>
      <c r="BE922" s="57" t="n">
        <f aca="false">IF(AX922&lt;0,AX922,0)</f>
        <v>-23388.85</v>
      </c>
      <c r="BF922" s="57" t="n">
        <f aca="false">IF(AY922&lt;0,AY922,0)</f>
        <v>-3244</v>
      </c>
      <c r="BG922" s="57" t="n">
        <f aca="false">IF(AZ922&lt;0,AZ922,0)</f>
        <v>-17904.4375</v>
      </c>
      <c r="BH922" s="57" t="n">
        <f aca="false">IF(BA922&lt;0,BA922,0)</f>
        <v>0</v>
      </c>
      <c r="BI922" s="57" t="n">
        <f aca="false">IF(BB922&lt;0,BB922,0)</f>
        <v>-200</v>
      </c>
      <c r="BJ922" s="32" t="n">
        <f aca="false">SUM(BE922:BI922)</f>
        <v>-44737.2875</v>
      </c>
    </row>
    <row r="923" customFormat="false" ht="15" hidden="false" customHeight="false" outlineLevel="0" collapsed="false">
      <c r="B923" s="65" t="n">
        <f aca="false">+MONTH(D923)</f>
        <v>7</v>
      </c>
      <c r="C923" s="65"/>
      <c r="D923" s="6" t="n">
        <v>36346</v>
      </c>
      <c r="E923" s="66" t="n">
        <v>0</v>
      </c>
      <c r="F923" s="66" t="n">
        <v>0</v>
      </c>
      <c r="G923" s="66" t="n">
        <v>80</v>
      </c>
      <c r="H923" s="66" t="n">
        <v>96</v>
      </c>
      <c r="I923" s="67" t="n">
        <f aca="false">AVERAGE(G923:H923)</f>
        <v>88</v>
      </c>
      <c r="J923" s="68" t="s">
        <v>72</v>
      </c>
      <c r="K923" s="7" t="n">
        <v>14241</v>
      </c>
      <c r="L923" s="69" t="n">
        <v>18818</v>
      </c>
      <c r="M923" s="69" t="n">
        <v>-19333.85</v>
      </c>
      <c r="N923" s="69" t="n">
        <v>-3244</v>
      </c>
      <c r="O923" s="70"/>
      <c r="P923" s="7" t="n">
        <v>16290</v>
      </c>
      <c r="Q923" s="69" t="n">
        <v>2241</v>
      </c>
      <c r="R923" s="70" t="n">
        <v>-17479.3775</v>
      </c>
      <c r="S923" s="69" t="n">
        <v>0</v>
      </c>
      <c r="T923" s="69"/>
      <c r="U923" s="69" t="n">
        <v>-2.62905624999999</v>
      </c>
      <c r="V923" s="7" t="n">
        <v>15930</v>
      </c>
      <c r="W923" s="69" t="n">
        <v>20000</v>
      </c>
      <c r="X923" s="69" t="n">
        <v>-200</v>
      </c>
      <c r="Y923" s="69" t="n">
        <v>0</v>
      </c>
      <c r="Z923" s="70" t="n">
        <v>-357</v>
      </c>
      <c r="AA923" s="69" t="n">
        <v>0</v>
      </c>
      <c r="AB923" s="71" t="n">
        <f aca="false">SUM(K923:Z923)</f>
        <v>46903.14344375</v>
      </c>
      <c r="AC923" s="69" t="n">
        <v>46510</v>
      </c>
      <c r="AD923" s="69" t="n">
        <v>113840</v>
      </c>
      <c r="AE923" s="69" t="n">
        <v>84926</v>
      </c>
      <c r="AF923" s="69" t="n">
        <v>0</v>
      </c>
      <c r="AG923" s="69" t="n">
        <v>1</v>
      </c>
      <c r="AH923" s="71" t="n">
        <f aca="false">SUM(AC923:AG923)</f>
        <v>245277</v>
      </c>
      <c r="AI923" s="72" t="n">
        <f aca="false">+AB923-L923-Q923</f>
        <v>25844.14344375</v>
      </c>
      <c r="AJ923" s="73" t="n">
        <f aca="false">L923+Q923</f>
        <v>21059</v>
      </c>
      <c r="AK923" s="74" t="n">
        <v>2888.3</v>
      </c>
      <c r="AL923" s="74" t="n">
        <v>20738.27499</v>
      </c>
      <c r="AM923" s="75" t="n">
        <v>719</v>
      </c>
      <c r="AN923" s="73" t="n">
        <f aca="false">+AJ923-AM923</f>
        <v>20340</v>
      </c>
      <c r="AO923" s="32" t="n">
        <f aca="false">AC923-AJ923</f>
        <v>25451</v>
      </c>
      <c r="AP923" s="6" t="n">
        <v>36346</v>
      </c>
      <c r="AQ923" s="74" t="n">
        <f aca="false">+AC923-AK923-AL923</f>
        <v>22883.42501</v>
      </c>
      <c r="AR923" s="74" t="n">
        <f aca="false">+AK923+AL923-AN923</f>
        <v>3286.57499</v>
      </c>
      <c r="AS923" s="74" t="n">
        <f aca="false">+AN923</f>
        <v>20340</v>
      </c>
      <c r="AT923" s="57" t="n">
        <f aca="false">+AQ923+IF(AR923&lt;0,-AR923,0)</f>
        <v>22883.42501</v>
      </c>
      <c r="AX923" s="32" t="n">
        <f aca="false">+M923</f>
        <v>-19333.85</v>
      </c>
      <c r="AY923" s="32" t="n">
        <f aca="false">+N923</f>
        <v>-3244</v>
      </c>
      <c r="AZ923" s="32" t="n">
        <f aca="false">+R923</f>
        <v>-17479.3775</v>
      </c>
      <c r="BA923" s="32" t="n">
        <f aca="false">+'load Info'!S923</f>
        <v>0</v>
      </c>
      <c r="BB923" s="32" t="n">
        <f aca="false">+X923</f>
        <v>-200</v>
      </c>
      <c r="BE923" s="57" t="n">
        <f aca="false">IF(AX923&lt;0,AX923,0)</f>
        <v>-19333.85</v>
      </c>
      <c r="BF923" s="57" t="n">
        <f aca="false">IF(AY923&lt;0,AY923,0)</f>
        <v>-3244</v>
      </c>
      <c r="BG923" s="57" t="n">
        <f aca="false">IF(AZ923&lt;0,AZ923,0)</f>
        <v>-17479.3775</v>
      </c>
      <c r="BH923" s="57" t="n">
        <f aca="false">IF(BA923&lt;0,BA923,0)</f>
        <v>0</v>
      </c>
      <c r="BI923" s="57" t="n">
        <f aca="false">IF(BB923&lt;0,BB923,0)</f>
        <v>-200</v>
      </c>
      <c r="BJ923" s="32" t="n">
        <f aca="false">SUM(BE923:BI923)</f>
        <v>-40257.2275</v>
      </c>
    </row>
    <row r="924" customFormat="false" ht="15" hidden="false" customHeight="false" outlineLevel="0" collapsed="false">
      <c r="B924" s="65" t="n">
        <f aca="false">+MONTH(D924)</f>
        <v>7</v>
      </c>
      <c r="C924" s="65"/>
      <c r="D924" s="6" t="n">
        <v>36347</v>
      </c>
      <c r="E924" s="66" t="n">
        <v>0</v>
      </c>
      <c r="F924" s="66" t="n">
        <v>0</v>
      </c>
      <c r="G924" s="66" t="n">
        <v>80</v>
      </c>
      <c r="H924" s="66" t="n">
        <v>99</v>
      </c>
      <c r="I924" s="67" t="n">
        <f aca="false">AVERAGE(G924:H924)</f>
        <v>89.5</v>
      </c>
      <c r="J924" s="68" t="s">
        <v>72</v>
      </c>
      <c r="K924" s="7" t="n">
        <v>14241</v>
      </c>
      <c r="L924" s="69" t="n">
        <v>18818</v>
      </c>
      <c r="M924" s="69" t="n">
        <v>-19323.11</v>
      </c>
      <c r="N924" s="69" t="n">
        <v>-3244</v>
      </c>
      <c r="O924" s="70"/>
      <c r="P924" s="7" t="n">
        <v>16290</v>
      </c>
      <c r="Q924" s="69" t="n">
        <v>2241</v>
      </c>
      <c r="R924" s="70" t="n">
        <v>-17354.065</v>
      </c>
      <c r="S924" s="69" t="n">
        <v>0</v>
      </c>
      <c r="T924" s="69"/>
      <c r="U924" s="69" t="n">
        <v>-2.94233749999999</v>
      </c>
      <c r="V924" s="7" t="n">
        <v>15930</v>
      </c>
      <c r="W924" s="69" t="n">
        <v>20000</v>
      </c>
      <c r="X924" s="69" t="n">
        <v>-200</v>
      </c>
      <c r="Y924" s="69" t="n">
        <v>0</v>
      </c>
      <c r="Z924" s="70" t="n">
        <v>-357</v>
      </c>
      <c r="AA924" s="69" t="n">
        <v>0</v>
      </c>
      <c r="AB924" s="71" t="n">
        <f aca="false">SUM(K924:Z924)</f>
        <v>47038.8826625</v>
      </c>
      <c r="AC924" s="69" t="n">
        <v>46551</v>
      </c>
      <c r="AD924" s="69" t="n">
        <v>115708</v>
      </c>
      <c r="AE924" s="69" t="n">
        <v>91769</v>
      </c>
      <c r="AF924" s="69" t="n">
        <v>0</v>
      </c>
      <c r="AG924" s="69" t="n">
        <v>2</v>
      </c>
      <c r="AH924" s="71" t="n">
        <f aca="false">SUM(AC924:AG924)</f>
        <v>254030</v>
      </c>
      <c r="AI924" s="72" t="n">
        <f aca="false">+AB924-L924-Q924</f>
        <v>25979.8826625</v>
      </c>
      <c r="AJ924" s="73" t="n">
        <f aca="false">L924+Q924</f>
        <v>21059</v>
      </c>
      <c r="AK924" s="74" t="n">
        <v>3320</v>
      </c>
      <c r="AL924" s="74" t="n">
        <v>21405.29166</v>
      </c>
      <c r="AM924" s="75" t="n">
        <v>719</v>
      </c>
      <c r="AN924" s="73" t="n">
        <f aca="false">+AJ924-AM924</f>
        <v>20340</v>
      </c>
      <c r="AO924" s="32" t="n">
        <f aca="false">AC924-AJ924</f>
        <v>25492</v>
      </c>
      <c r="AP924" s="6" t="n">
        <v>36347</v>
      </c>
      <c r="AQ924" s="74" t="n">
        <f aca="false">+AC924-AK924-AL924</f>
        <v>21825.70834</v>
      </c>
      <c r="AR924" s="74" t="n">
        <f aca="false">+AK924+AL924-AN924</f>
        <v>4385.29166</v>
      </c>
      <c r="AS924" s="74" t="n">
        <f aca="false">+AN924</f>
        <v>20340</v>
      </c>
      <c r="AT924" s="57" t="n">
        <f aca="false">+AQ924+IF(AR924&lt;0,-AR924,0)</f>
        <v>21825.70834</v>
      </c>
      <c r="AX924" s="32" t="n">
        <f aca="false">+M924</f>
        <v>-19323.11</v>
      </c>
      <c r="AY924" s="32" t="n">
        <f aca="false">+N924</f>
        <v>-3244</v>
      </c>
      <c r="AZ924" s="32" t="n">
        <f aca="false">+R924</f>
        <v>-17354.065</v>
      </c>
      <c r="BA924" s="32" t="n">
        <f aca="false">+'load Info'!S924</f>
        <v>0</v>
      </c>
      <c r="BB924" s="32" t="n">
        <f aca="false">+X924</f>
        <v>-200</v>
      </c>
      <c r="BE924" s="57" t="n">
        <f aca="false">IF(AX924&lt;0,AX924,0)</f>
        <v>-19323.11</v>
      </c>
      <c r="BF924" s="57" t="n">
        <f aca="false">IF(AY924&lt;0,AY924,0)</f>
        <v>-3244</v>
      </c>
      <c r="BG924" s="57" t="n">
        <f aca="false">IF(AZ924&lt;0,AZ924,0)</f>
        <v>-17354.065</v>
      </c>
      <c r="BH924" s="57" t="n">
        <f aca="false">IF(BA924&lt;0,BA924,0)</f>
        <v>0</v>
      </c>
      <c r="BI924" s="57" t="n">
        <f aca="false">IF(BB924&lt;0,BB924,0)</f>
        <v>-200</v>
      </c>
      <c r="BJ924" s="32" t="n">
        <f aca="false">SUM(BE924:BI924)</f>
        <v>-40121.175</v>
      </c>
    </row>
    <row r="925" customFormat="false" ht="15" hidden="false" customHeight="false" outlineLevel="0" collapsed="false">
      <c r="B925" s="65" t="n">
        <f aca="false">+MONTH(D925)</f>
        <v>7</v>
      </c>
      <c r="C925" s="65"/>
      <c r="D925" s="6" t="n">
        <v>36348</v>
      </c>
      <c r="E925" s="66" t="n">
        <v>0</v>
      </c>
      <c r="F925" s="66" t="n">
        <v>0</v>
      </c>
      <c r="G925" s="66" t="n">
        <v>71</v>
      </c>
      <c r="H925" s="66" t="n">
        <v>90</v>
      </c>
      <c r="I925" s="67" t="n">
        <f aca="false">AVERAGE(G925:H925)</f>
        <v>80.5</v>
      </c>
      <c r="J925" s="68" t="s">
        <v>72</v>
      </c>
      <c r="K925" s="7" t="n">
        <v>14241</v>
      </c>
      <c r="L925" s="69" t="n">
        <v>18927</v>
      </c>
      <c r="M925" s="69" t="n">
        <v>-22714.01</v>
      </c>
      <c r="N925" s="69" t="n">
        <v>-1500</v>
      </c>
      <c r="O925" s="70"/>
      <c r="P925" s="7" t="n">
        <v>16290</v>
      </c>
      <c r="Q925" s="69" t="n">
        <v>12241</v>
      </c>
      <c r="R925" s="70" t="n">
        <v>-16015.79</v>
      </c>
      <c r="S925" s="69" t="n">
        <v>0</v>
      </c>
      <c r="T925" s="69"/>
      <c r="U925" s="69" t="n">
        <v>-31.288025</v>
      </c>
      <c r="V925" s="7" t="n">
        <v>15930</v>
      </c>
      <c r="W925" s="69" t="n">
        <v>20000</v>
      </c>
      <c r="X925" s="69" t="n">
        <v>-200</v>
      </c>
      <c r="Y925" s="69" t="n">
        <v>0</v>
      </c>
      <c r="Z925" s="70" t="n">
        <v>-357</v>
      </c>
      <c r="AA925" s="69" t="n">
        <v>0</v>
      </c>
      <c r="AB925" s="71" t="n">
        <f aca="false">SUM(K925:Z925)</f>
        <v>56810.911975</v>
      </c>
      <c r="AC925" s="69" t="n">
        <v>45012</v>
      </c>
      <c r="AD925" s="69" t="n">
        <v>64252</v>
      </c>
      <c r="AE925" s="69" t="n">
        <v>59237</v>
      </c>
      <c r="AF925" s="69" t="n">
        <v>0</v>
      </c>
      <c r="AG925" s="69" t="n">
        <v>2</v>
      </c>
      <c r="AH925" s="71" t="n">
        <f aca="false">SUM(AC925:AG925)</f>
        <v>168503</v>
      </c>
      <c r="AI925" s="72" t="n">
        <f aca="false">+AB925-L925-Q925</f>
        <v>25642.911975</v>
      </c>
      <c r="AJ925" s="73" t="n">
        <f aca="false">L925+Q925</f>
        <v>31168</v>
      </c>
      <c r="AK925" s="74" t="n">
        <v>3330.1</v>
      </c>
      <c r="AL925" s="74" t="n">
        <v>23444.74797</v>
      </c>
      <c r="AM925" s="75" t="n">
        <v>719</v>
      </c>
      <c r="AN925" s="73" t="n">
        <f aca="false">+AJ925-AM925</f>
        <v>30449</v>
      </c>
      <c r="AO925" s="32" t="n">
        <f aca="false">AC925-AJ925</f>
        <v>13844</v>
      </c>
      <c r="AP925" s="6" t="n">
        <v>36348</v>
      </c>
      <c r="AQ925" s="74" t="n">
        <f aca="false">+AC925-AK925-AL925</f>
        <v>18237.15203</v>
      </c>
      <c r="AR925" s="74" t="n">
        <f aca="false">+AK925+AL925-AN925</f>
        <v>-3674.15203</v>
      </c>
      <c r="AS925" s="74" t="n">
        <f aca="false">+AN925</f>
        <v>30449</v>
      </c>
      <c r="AT925" s="57" t="n">
        <f aca="false">+AQ925+IF(AR925&lt;0,-AR925,0)</f>
        <v>21911.30406</v>
      </c>
      <c r="AX925" s="32" t="n">
        <f aca="false">+M925</f>
        <v>-22714.01</v>
      </c>
      <c r="AY925" s="32" t="n">
        <f aca="false">+N925</f>
        <v>-1500</v>
      </c>
      <c r="AZ925" s="32" t="n">
        <f aca="false">+R925</f>
        <v>-16015.79</v>
      </c>
      <c r="BA925" s="32" t="n">
        <f aca="false">+'load Info'!S925</f>
        <v>0</v>
      </c>
      <c r="BB925" s="32" t="n">
        <f aca="false">+X925</f>
        <v>-200</v>
      </c>
      <c r="BE925" s="57" t="n">
        <f aca="false">IF(AX925&lt;0,AX925,0)</f>
        <v>-22714.01</v>
      </c>
      <c r="BF925" s="57" t="n">
        <f aca="false">IF(AY925&lt;0,AY925,0)</f>
        <v>-1500</v>
      </c>
      <c r="BG925" s="57" t="n">
        <f aca="false">IF(AZ925&lt;0,AZ925,0)</f>
        <v>-16015.79</v>
      </c>
      <c r="BH925" s="57" t="n">
        <f aca="false">IF(BA925&lt;0,BA925,0)</f>
        <v>0</v>
      </c>
      <c r="BI925" s="57" t="n">
        <f aca="false">IF(BB925&lt;0,BB925,0)</f>
        <v>-200</v>
      </c>
      <c r="BJ925" s="32" t="n">
        <f aca="false">SUM(BE925:BI925)</f>
        <v>-40429.8</v>
      </c>
    </row>
    <row r="926" customFormat="false" ht="15" hidden="false" customHeight="false" outlineLevel="0" collapsed="false">
      <c r="B926" s="65" t="n">
        <f aca="false">+MONTH(D926)</f>
        <v>7</v>
      </c>
      <c r="C926" s="65"/>
      <c r="D926" s="6" t="n">
        <v>36349</v>
      </c>
      <c r="E926" s="66" t="n">
        <v>0</v>
      </c>
      <c r="F926" s="66" t="n">
        <v>0</v>
      </c>
      <c r="G926" s="66" t="n">
        <v>72</v>
      </c>
      <c r="H926" s="66" t="n">
        <v>87</v>
      </c>
      <c r="I926" s="67" t="n">
        <f aca="false">AVERAGE(G926:H926)</f>
        <v>79.5</v>
      </c>
      <c r="J926" s="68" t="s">
        <v>72</v>
      </c>
      <c r="K926" s="7" t="n">
        <v>14241</v>
      </c>
      <c r="L926" s="69" t="n">
        <v>17201</v>
      </c>
      <c r="M926" s="69" t="n">
        <v>-24245.01</v>
      </c>
      <c r="N926" s="69" t="n">
        <v>-1500</v>
      </c>
      <c r="O926" s="70"/>
      <c r="P926" s="7" t="n">
        <v>16290</v>
      </c>
      <c r="Q926" s="69" t="n">
        <v>7341</v>
      </c>
      <c r="R926" s="70" t="n">
        <v>-14809</v>
      </c>
      <c r="S926" s="69" t="n">
        <v>0</v>
      </c>
      <c r="T926" s="69"/>
      <c r="U926" s="69" t="n">
        <v>-22.055</v>
      </c>
      <c r="V926" s="7" t="n">
        <v>15930</v>
      </c>
      <c r="W926" s="69" t="n">
        <v>20000</v>
      </c>
      <c r="X926" s="69" t="n">
        <v>-200</v>
      </c>
      <c r="Y926" s="69" t="n">
        <v>0</v>
      </c>
      <c r="Z926" s="70" t="n">
        <v>-357</v>
      </c>
      <c r="AA926" s="69" t="n">
        <v>0</v>
      </c>
      <c r="AB926" s="71" t="n">
        <f aca="false">SUM(K926:Z926)</f>
        <v>49869.935</v>
      </c>
      <c r="AC926" s="69" t="n">
        <v>49154</v>
      </c>
      <c r="AD926" s="69" t="n">
        <v>54928</v>
      </c>
      <c r="AE926" s="69" t="n">
        <v>31989</v>
      </c>
      <c r="AF926" s="69" t="n">
        <v>0</v>
      </c>
      <c r="AG926" s="69" t="n">
        <v>2</v>
      </c>
      <c r="AH926" s="71" t="n">
        <f aca="false">SUM(AC926:AG926)</f>
        <v>136073</v>
      </c>
      <c r="AI926" s="72" t="n">
        <f aca="false">+AB926-L926-Q926</f>
        <v>25327.935</v>
      </c>
      <c r="AJ926" s="73" t="n">
        <f aca="false">L926+Q926</f>
        <v>24542</v>
      </c>
      <c r="AK926" s="74" t="n">
        <v>3337.2</v>
      </c>
      <c r="AL926" s="74" t="n">
        <v>23331.03645</v>
      </c>
      <c r="AM926" s="75" t="n">
        <v>719</v>
      </c>
      <c r="AN926" s="73" t="n">
        <f aca="false">+AJ926-AM926</f>
        <v>23823</v>
      </c>
      <c r="AO926" s="32" t="n">
        <f aca="false">AC926-AJ926</f>
        <v>24612</v>
      </c>
      <c r="AP926" s="6" t="n">
        <v>36349</v>
      </c>
      <c r="AQ926" s="74" t="n">
        <f aca="false">+AC926-AK926-AL926</f>
        <v>22485.76355</v>
      </c>
      <c r="AR926" s="74" t="n">
        <f aca="false">+AK926+AL926-AN926</f>
        <v>2845.23645</v>
      </c>
      <c r="AS926" s="74" t="n">
        <f aca="false">+AN926</f>
        <v>23823</v>
      </c>
      <c r="AT926" s="57" t="n">
        <f aca="false">+AQ926+IF(AR926&lt;0,-AR926,0)</f>
        <v>22485.76355</v>
      </c>
      <c r="AX926" s="32" t="n">
        <f aca="false">+M926</f>
        <v>-24245.01</v>
      </c>
      <c r="AY926" s="32" t="n">
        <f aca="false">+N926</f>
        <v>-1500</v>
      </c>
      <c r="AZ926" s="32" t="n">
        <f aca="false">+R926</f>
        <v>-14809</v>
      </c>
      <c r="BA926" s="32" t="n">
        <f aca="false">+'load Info'!S926</f>
        <v>0</v>
      </c>
      <c r="BB926" s="32" t="n">
        <f aca="false">+X926</f>
        <v>-200</v>
      </c>
      <c r="BE926" s="57" t="n">
        <f aca="false">IF(AX926&lt;0,AX926,0)</f>
        <v>-24245.01</v>
      </c>
      <c r="BF926" s="57" t="n">
        <f aca="false">IF(AY926&lt;0,AY926,0)</f>
        <v>-1500</v>
      </c>
      <c r="BG926" s="57" t="n">
        <f aca="false">IF(AZ926&lt;0,AZ926,0)</f>
        <v>-14809</v>
      </c>
      <c r="BH926" s="57" t="n">
        <f aca="false">IF(BA926&lt;0,BA926,0)</f>
        <v>0</v>
      </c>
      <c r="BI926" s="57" t="n">
        <f aca="false">IF(BB926&lt;0,BB926,0)</f>
        <v>-200</v>
      </c>
      <c r="BJ926" s="32" t="n">
        <f aca="false">SUM(BE926:BI926)</f>
        <v>-40754.01</v>
      </c>
    </row>
    <row r="927" customFormat="false" ht="15" hidden="false" customHeight="false" outlineLevel="0" collapsed="false">
      <c r="B927" s="65" t="n">
        <f aca="false">+MONTH(D927)</f>
        <v>7</v>
      </c>
      <c r="C927" s="65"/>
      <c r="D927" s="6" t="n">
        <v>36350</v>
      </c>
      <c r="E927" s="66" t="n">
        <v>0</v>
      </c>
      <c r="F927" s="66" t="n">
        <v>0</v>
      </c>
      <c r="G927" s="66" t="n">
        <v>74</v>
      </c>
      <c r="H927" s="66" t="n">
        <v>96</v>
      </c>
      <c r="I927" s="67" t="n">
        <f aca="false">AVERAGE(G927:H927)</f>
        <v>85</v>
      </c>
      <c r="J927" s="68" t="s">
        <v>72</v>
      </c>
      <c r="K927" s="7" t="n">
        <v>9242</v>
      </c>
      <c r="L927" s="69" t="n">
        <v>12027</v>
      </c>
      <c r="M927" s="69" t="n">
        <v>-22996.01</v>
      </c>
      <c r="N927" s="69" t="n">
        <v>-1500</v>
      </c>
      <c r="O927" s="70"/>
      <c r="P927" s="7" t="n">
        <v>16290</v>
      </c>
      <c r="Q927" s="69" t="n">
        <v>13466</v>
      </c>
      <c r="R927" s="70" t="n">
        <v>-14798.7</v>
      </c>
      <c r="S927" s="69" t="n">
        <v>0</v>
      </c>
      <c r="T927" s="69"/>
      <c r="U927" s="69" t="n">
        <v>-37.39325</v>
      </c>
      <c r="V927" s="7" t="n">
        <v>15930</v>
      </c>
      <c r="W927" s="69" t="n">
        <v>20000</v>
      </c>
      <c r="X927" s="69" t="n">
        <v>-200</v>
      </c>
      <c r="Y927" s="69" t="n">
        <v>0</v>
      </c>
      <c r="Z927" s="70" t="n">
        <v>-357</v>
      </c>
      <c r="AA927" s="69" t="n">
        <v>0</v>
      </c>
      <c r="AB927" s="71" t="n">
        <f aca="false">SUM(K927:Z927)</f>
        <v>47065.89675</v>
      </c>
      <c r="AC927" s="69" t="n">
        <v>47825</v>
      </c>
      <c r="AD927" s="69" t="n">
        <v>93650</v>
      </c>
      <c r="AE927" s="69" t="n">
        <v>71154</v>
      </c>
      <c r="AF927" s="69" t="n">
        <v>0</v>
      </c>
      <c r="AG927" s="69" t="n">
        <v>2</v>
      </c>
      <c r="AH927" s="71" t="n">
        <f aca="false">SUM(AC927:AG927)</f>
        <v>212631</v>
      </c>
      <c r="AI927" s="72" t="n">
        <f aca="false">+AB927-L927-Q927</f>
        <v>21572.89675</v>
      </c>
      <c r="AJ927" s="73" t="n">
        <f aca="false">L927+Q927</f>
        <v>25493</v>
      </c>
      <c r="AK927" s="74" t="n">
        <v>2820.9</v>
      </c>
      <c r="AL927" s="74" t="n">
        <v>19737.6233</v>
      </c>
      <c r="AM927" s="75" t="n">
        <v>719</v>
      </c>
      <c r="AN927" s="73" t="n">
        <f aca="false">+AJ927-AM927</f>
        <v>24774</v>
      </c>
      <c r="AO927" s="32" t="n">
        <f aca="false">AC927-AJ927</f>
        <v>22332</v>
      </c>
      <c r="AP927" s="6" t="n">
        <v>36350</v>
      </c>
      <c r="AQ927" s="74" t="n">
        <f aca="false">+AC927-AK927-AL927</f>
        <v>25266.4767</v>
      </c>
      <c r="AR927" s="74" t="n">
        <f aca="false">+AK927+AL927-AN927</f>
        <v>-2215.4767</v>
      </c>
      <c r="AS927" s="74" t="n">
        <f aca="false">+AN927</f>
        <v>24774</v>
      </c>
      <c r="AT927" s="57" t="n">
        <f aca="false">+AQ927+IF(AR927&lt;0,-AR927,0)</f>
        <v>27481.9534</v>
      </c>
      <c r="AX927" s="32" t="n">
        <f aca="false">+M927</f>
        <v>-22996.01</v>
      </c>
      <c r="AY927" s="32" t="n">
        <f aca="false">+N927</f>
        <v>-1500</v>
      </c>
      <c r="AZ927" s="32" t="n">
        <f aca="false">+R927</f>
        <v>-14798.7</v>
      </c>
      <c r="BA927" s="32" t="n">
        <f aca="false">+'load Info'!S927</f>
        <v>0</v>
      </c>
      <c r="BB927" s="32" t="n">
        <f aca="false">+X927</f>
        <v>-200</v>
      </c>
      <c r="BE927" s="57" t="n">
        <f aca="false">IF(AX927&lt;0,AX927,0)</f>
        <v>-22996.01</v>
      </c>
      <c r="BF927" s="57" t="n">
        <f aca="false">IF(AY927&lt;0,AY927,0)</f>
        <v>-1500</v>
      </c>
      <c r="BG927" s="57" t="n">
        <f aca="false">IF(AZ927&lt;0,AZ927,0)</f>
        <v>-14798.7</v>
      </c>
      <c r="BH927" s="57" t="n">
        <f aca="false">IF(BA927&lt;0,BA927,0)</f>
        <v>0</v>
      </c>
      <c r="BI927" s="57" t="n">
        <f aca="false">IF(BB927&lt;0,BB927,0)</f>
        <v>-200</v>
      </c>
      <c r="BJ927" s="32" t="n">
        <f aca="false">SUM(BE927:BI927)</f>
        <v>-39494.71</v>
      </c>
    </row>
    <row r="928" customFormat="false" ht="15" hidden="false" customHeight="false" outlineLevel="0" collapsed="false">
      <c r="B928" s="65" t="n">
        <f aca="false">+MONTH(D928)</f>
        <v>7</v>
      </c>
      <c r="C928" s="65"/>
      <c r="D928" s="6" t="n">
        <v>36351</v>
      </c>
      <c r="E928" s="66" t="n">
        <v>0</v>
      </c>
      <c r="F928" s="66" t="n">
        <v>0</v>
      </c>
      <c r="G928" s="66" t="n">
        <v>76</v>
      </c>
      <c r="H928" s="66" t="n">
        <v>93</v>
      </c>
      <c r="I928" s="67" t="n">
        <f aca="false">AVERAGE(G928:H928)</f>
        <v>84.5</v>
      </c>
      <c r="J928" s="68" t="s">
        <v>72</v>
      </c>
      <c r="K928" s="7" t="n">
        <v>6242</v>
      </c>
      <c r="L928" s="69" t="n">
        <v>11095</v>
      </c>
      <c r="M928" s="69" t="n">
        <v>-21361.01</v>
      </c>
      <c r="N928" s="69" t="n">
        <v>-1500</v>
      </c>
      <c r="O928" s="70"/>
      <c r="P928" s="7" t="n">
        <v>16290</v>
      </c>
      <c r="Q928" s="69" t="n">
        <v>13566</v>
      </c>
      <c r="R928" s="70" t="n">
        <v>-14670.13</v>
      </c>
      <c r="S928" s="69" t="n">
        <v>0</v>
      </c>
      <c r="T928" s="69"/>
      <c r="U928" s="69" t="n">
        <v>-37.964675</v>
      </c>
      <c r="V928" s="7" t="n">
        <v>15930</v>
      </c>
      <c r="W928" s="69" t="n">
        <v>20000</v>
      </c>
      <c r="X928" s="69" t="n">
        <v>-200</v>
      </c>
      <c r="Y928" s="69" t="n">
        <v>0</v>
      </c>
      <c r="Z928" s="70" t="n">
        <v>-357</v>
      </c>
      <c r="AA928" s="69" t="n">
        <v>0</v>
      </c>
      <c r="AB928" s="71" t="n">
        <f aca="false">SUM(K928:Z928)</f>
        <v>44996.895325</v>
      </c>
      <c r="AC928" s="69" t="n">
        <v>44090</v>
      </c>
      <c r="AD928" s="69" t="n">
        <v>63252</v>
      </c>
      <c r="AE928" s="69" t="n">
        <v>26035</v>
      </c>
      <c r="AF928" s="69" t="n">
        <v>0</v>
      </c>
      <c r="AG928" s="69" t="n">
        <v>2</v>
      </c>
      <c r="AH928" s="71" t="n">
        <f aca="false">SUM(AC928:AG928)</f>
        <v>133379</v>
      </c>
      <c r="AI928" s="72" t="n">
        <f aca="false">+AB928-L928-Q928</f>
        <v>20335.895325</v>
      </c>
      <c r="AJ928" s="73" t="n">
        <f aca="false">L928+Q928</f>
        <v>24661</v>
      </c>
      <c r="AK928" s="74" t="n">
        <v>2456.4</v>
      </c>
      <c r="AL928" s="74" t="n">
        <v>21396.40987</v>
      </c>
      <c r="AM928" s="75" t="n">
        <v>719</v>
      </c>
      <c r="AN928" s="73" t="n">
        <f aca="false">+AJ928-AM928</f>
        <v>23942</v>
      </c>
      <c r="AO928" s="32" t="n">
        <f aca="false">AC928-AJ928</f>
        <v>19429</v>
      </c>
      <c r="AP928" s="6" t="n">
        <v>36351</v>
      </c>
      <c r="AQ928" s="74" t="n">
        <f aca="false">+AC928-AK928-AL928</f>
        <v>20237.19013</v>
      </c>
      <c r="AR928" s="74" t="n">
        <f aca="false">+AK928+AL928-AN928</f>
        <v>-89.190129999999</v>
      </c>
      <c r="AS928" s="74" t="n">
        <f aca="false">+AN928</f>
        <v>23942</v>
      </c>
      <c r="AT928" s="57" t="n">
        <f aca="false">+AQ928+IF(AR928&lt;0,-AR928,0)</f>
        <v>20326.38026</v>
      </c>
      <c r="AX928" s="32" t="n">
        <f aca="false">+M928</f>
        <v>-21361.01</v>
      </c>
      <c r="AY928" s="32" t="n">
        <f aca="false">+N928</f>
        <v>-1500</v>
      </c>
      <c r="AZ928" s="32" t="n">
        <f aca="false">+R928</f>
        <v>-14670.13</v>
      </c>
      <c r="BA928" s="32" t="n">
        <f aca="false">+'load Info'!S928</f>
        <v>0</v>
      </c>
      <c r="BB928" s="32" t="n">
        <f aca="false">+X928</f>
        <v>-200</v>
      </c>
      <c r="BE928" s="57" t="n">
        <f aca="false">IF(AX928&lt;0,AX928,0)</f>
        <v>-21361.01</v>
      </c>
      <c r="BF928" s="57" t="n">
        <f aca="false">IF(AY928&lt;0,AY928,0)</f>
        <v>-1500</v>
      </c>
      <c r="BG928" s="57" t="n">
        <f aca="false">IF(AZ928&lt;0,AZ928,0)</f>
        <v>-14670.13</v>
      </c>
      <c r="BH928" s="57" t="n">
        <f aca="false">IF(BA928&lt;0,BA928,0)</f>
        <v>0</v>
      </c>
      <c r="BI928" s="57" t="n">
        <f aca="false">IF(BB928&lt;0,BB928,0)</f>
        <v>-200</v>
      </c>
      <c r="BJ928" s="32" t="n">
        <f aca="false">SUM(BE928:BI928)</f>
        <v>-37731.14</v>
      </c>
    </row>
    <row r="929" customFormat="false" ht="15" hidden="false" customHeight="false" outlineLevel="0" collapsed="false">
      <c r="B929" s="65" t="n">
        <f aca="false">+MONTH(D929)</f>
        <v>7</v>
      </c>
      <c r="C929" s="65"/>
      <c r="D929" s="6" t="n">
        <v>36352</v>
      </c>
      <c r="E929" s="66" t="n">
        <v>0</v>
      </c>
      <c r="F929" s="66" t="n">
        <v>0</v>
      </c>
      <c r="G929" s="66" t="n">
        <v>68</v>
      </c>
      <c r="H929" s="66" t="n">
        <v>78</v>
      </c>
      <c r="I929" s="67" t="n">
        <f aca="false">AVERAGE(G929:H929)</f>
        <v>73</v>
      </c>
      <c r="J929" s="68" t="s">
        <v>72</v>
      </c>
      <c r="K929" s="7" t="n">
        <v>6242</v>
      </c>
      <c r="L929" s="69" t="n">
        <v>11095</v>
      </c>
      <c r="M929" s="69" t="n">
        <v>-19746.01</v>
      </c>
      <c r="N929" s="69" t="n">
        <v>-1500</v>
      </c>
      <c r="O929" s="70"/>
      <c r="P929" s="7" t="n">
        <v>16290</v>
      </c>
      <c r="Q929" s="69" t="n">
        <v>13566</v>
      </c>
      <c r="R929" s="70" t="n">
        <v>-15004.965</v>
      </c>
      <c r="S929" s="69" t="n">
        <v>0</v>
      </c>
      <c r="T929" s="69"/>
      <c r="U929" s="69" t="n">
        <v>-37.1275875</v>
      </c>
      <c r="V929" s="7" t="n">
        <v>15930</v>
      </c>
      <c r="W929" s="69" t="n">
        <v>20000</v>
      </c>
      <c r="X929" s="69" t="n">
        <v>-200</v>
      </c>
      <c r="Y929" s="69" t="n">
        <v>0</v>
      </c>
      <c r="Z929" s="70" t="n">
        <v>-357</v>
      </c>
      <c r="AA929" s="69" t="n">
        <v>0</v>
      </c>
      <c r="AB929" s="71" t="n">
        <f aca="false">SUM(K929:Z929)</f>
        <v>46277.8974125</v>
      </c>
      <c r="AC929" s="69" t="n">
        <v>47631</v>
      </c>
      <c r="AD929" s="69" t="n">
        <v>13207</v>
      </c>
      <c r="AE929" s="69" t="n">
        <v>27043</v>
      </c>
      <c r="AF929" s="69" t="n">
        <v>0</v>
      </c>
      <c r="AG929" s="69" t="n">
        <v>2</v>
      </c>
      <c r="AH929" s="71" t="n">
        <f aca="false">SUM(AC929:AG929)</f>
        <v>87883</v>
      </c>
      <c r="AI929" s="72" t="n">
        <f aca="false">+AB929-L929-Q929</f>
        <v>21616.8974125</v>
      </c>
      <c r="AJ929" s="73" t="n">
        <f aca="false">L929+Q929</f>
        <v>24661</v>
      </c>
      <c r="AK929" s="74" t="n">
        <v>2958.2</v>
      </c>
      <c r="AL929" s="74" t="n">
        <v>22251.87673</v>
      </c>
      <c r="AM929" s="75" t="n">
        <v>719</v>
      </c>
      <c r="AN929" s="73" t="n">
        <f aca="false">+AJ929-AM929</f>
        <v>23942</v>
      </c>
      <c r="AO929" s="32" t="n">
        <f aca="false">AC929-AJ929</f>
        <v>22970</v>
      </c>
      <c r="AP929" s="6" t="n">
        <v>36352</v>
      </c>
      <c r="AQ929" s="74" t="n">
        <f aca="false">+AC929-AK929-AL929</f>
        <v>22420.92327</v>
      </c>
      <c r="AR929" s="74" t="n">
        <f aca="false">+AK929+AL929-AN929</f>
        <v>1268.07673</v>
      </c>
      <c r="AS929" s="74" t="n">
        <f aca="false">+AN929</f>
        <v>23942</v>
      </c>
      <c r="AT929" s="57" t="n">
        <f aca="false">+AQ929+IF(AR929&lt;0,-AR929,0)</f>
        <v>22420.92327</v>
      </c>
      <c r="AX929" s="32" t="n">
        <f aca="false">+M929</f>
        <v>-19746.01</v>
      </c>
      <c r="AY929" s="32" t="n">
        <f aca="false">+N929</f>
        <v>-1500</v>
      </c>
      <c r="AZ929" s="32" t="n">
        <f aca="false">+R929</f>
        <v>-15004.965</v>
      </c>
      <c r="BA929" s="32" t="n">
        <f aca="false">+'load Info'!S929</f>
        <v>0</v>
      </c>
      <c r="BB929" s="32" t="n">
        <f aca="false">+X929</f>
        <v>-200</v>
      </c>
      <c r="BE929" s="57" t="n">
        <f aca="false">IF(AX929&lt;0,AX929,0)</f>
        <v>-19746.01</v>
      </c>
      <c r="BF929" s="57" t="n">
        <f aca="false">IF(AY929&lt;0,AY929,0)</f>
        <v>-1500</v>
      </c>
      <c r="BG929" s="57" t="n">
        <f aca="false">IF(AZ929&lt;0,AZ929,0)</f>
        <v>-15004.965</v>
      </c>
      <c r="BH929" s="57" t="n">
        <f aca="false">IF(BA929&lt;0,BA929,0)</f>
        <v>0</v>
      </c>
      <c r="BI929" s="57" t="n">
        <f aca="false">IF(BB929&lt;0,BB929,0)</f>
        <v>-200</v>
      </c>
      <c r="BJ929" s="32" t="n">
        <f aca="false">SUM(BE929:BI929)</f>
        <v>-36450.975</v>
      </c>
    </row>
    <row r="930" customFormat="false" ht="15" hidden="false" customHeight="false" outlineLevel="0" collapsed="false">
      <c r="B930" s="65" t="n">
        <f aca="false">+MONTH(D930)</f>
        <v>7</v>
      </c>
      <c r="C930" s="65"/>
      <c r="D930" s="6" t="n">
        <v>36353</v>
      </c>
      <c r="E930" s="66" t="n">
        <v>0</v>
      </c>
      <c r="F930" s="66" t="n">
        <v>0</v>
      </c>
      <c r="G930" s="66" t="n">
        <v>67</v>
      </c>
      <c r="H930" s="66" t="n">
        <v>74</v>
      </c>
      <c r="I930" s="67" t="n">
        <f aca="false">AVERAGE(G930:H930)</f>
        <v>70.5</v>
      </c>
      <c r="J930" s="68" t="s">
        <v>72</v>
      </c>
      <c r="K930" s="7" t="n">
        <v>9242</v>
      </c>
      <c r="L930" s="69" t="n">
        <v>12160</v>
      </c>
      <c r="M930" s="69" t="n">
        <v>-15068.01</v>
      </c>
      <c r="N930" s="69" t="n">
        <v>-1500</v>
      </c>
      <c r="O930" s="70"/>
      <c r="P930" s="7" t="n">
        <v>16290</v>
      </c>
      <c r="Q930" s="69" t="n">
        <v>8550</v>
      </c>
      <c r="R930" s="70" t="n">
        <v>-13817.5125</v>
      </c>
      <c r="S930" s="69" t="n">
        <v>0</v>
      </c>
      <c r="T930" s="69"/>
      <c r="U930" s="69" t="n">
        <v>-27.55621875</v>
      </c>
      <c r="V930" s="7" t="n">
        <v>15930</v>
      </c>
      <c r="W930" s="69" t="n">
        <v>20000</v>
      </c>
      <c r="X930" s="69" t="n">
        <v>-200</v>
      </c>
      <c r="Y930" s="69" t="n">
        <v>0</v>
      </c>
      <c r="Z930" s="70" t="n">
        <v>-357</v>
      </c>
      <c r="AA930" s="69" t="n">
        <v>0</v>
      </c>
      <c r="AB930" s="71" t="n">
        <f aca="false">SUM(K930:Z930)</f>
        <v>51201.92128125</v>
      </c>
      <c r="AC930" s="69" t="n">
        <v>50842</v>
      </c>
      <c r="AD930" s="69" t="n">
        <v>6593</v>
      </c>
      <c r="AE930" s="69" t="n">
        <v>15065</v>
      </c>
      <c r="AF930" s="69" t="n">
        <v>0</v>
      </c>
      <c r="AG930" s="69" t="n">
        <v>0</v>
      </c>
      <c r="AH930" s="71" t="n">
        <f aca="false">SUM(AC930:AG930)</f>
        <v>72500</v>
      </c>
      <c r="AI930" s="72" t="n">
        <f aca="false">+AB930-L930-Q930</f>
        <v>30491.92128125</v>
      </c>
      <c r="AJ930" s="73" t="n">
        <f aca="false">L930+Q930</f>
        <v>20710</v>
      </c>
      <c r="AK930" s="74" t="n">
        <v>3534.3</v>
      </c>
      <c r="AL930" s="74" t="n">
        <v>21922.12742</v>
      </c>
      <c r="AM930" s="75" t="n">
        <v>719</v>
      </c>
      <c r="AN930" s="73" t="n">
        <f aca="false">+AJ930-AM930</f>
        <v>19991</v>
      </c>
      <c r="AO930" s="32" t="n">
        <f aca="false">AC930-AJ930</f>
        <v>30132</v>
      </c>
      <c r="AP930" s="6" t="n">
        <v>36353</v>
      </c>
      <c r="AQ930" s="74" t="n">
        <f aca="false">+AC930-AK930-AL930</f>
        <v>25385.57258</v>
      </c>
      <c r="AR930" s="74" t="n">
        <f aca="false">+AK930+AL930-AN930</f>
        <v>5465.42742</v>
      </c>
      <c r="AS930" s="74" t="n">
        <f aca="false">+AN930</f>
        <v>19991</v>
      </c>
      <c r="AT930" s="57" t="n">
        <f aca="false">+AQ930+IF(AR930&lt;0,-AR930,0)</f>
        <v>25385.57258</v>
      </c>
      <c r="AX930" s="32" t="n">
        <f aca="false">+M930</f>
        <v>-15068.01</v>
      </c>
      <c r="AY930" s="32" t="n">
        <f aca="false">+N930</f>
        <v>-1500</v>
      </c>
      <c r="AZ930" s="32" t="n">
        <f aca="false">+R930</f>
        <v>-13817.5125</v>
      </c>
      <c r="BA930" s="32" t="n">
        <f aca="false">+'load Info'!S930</f>
        <v>0</v>
      </c>
      <c r="BB930" s="32" t="n">
        <f aca="false">+X930</f>
        <v>-200</v>
      </c>
      <c r="BE930" s="57" t="n">
        <f aca="false">IF(AX930&lt;0,AX930,0)</f>
        <v>-15068.01</v>
      </c>
      <c r="BF930" s="57" t="n">
        <f aca="false">IF(AY930&lt;0,AY930,0)</f>
        <v>-1500</v>
      </c>
      <c r="BG930" s="57" t="n">
        <f aca="false">IF(AZ930&lt;0,AZ930,0)</f>
        <v>-13817.5125</v>
      </c>
      <c r="BH930" s="57" t="n">
        <f aca="false">IF(BA930&lt;0,BA930,0)</f>
        <v>0</v>
      </c>
      <c r="BI930" s="57" t="n">
        <f aca="false">IF(BB930&lt;0,BB930,0)</f>
        <v>-200</v>
      </c>
      <c r="BJ930" s="32" t="n">
        <f aca="false">SUM(BE930:BI930)</f>
        <v>-30585.5225</v>
      </c>
    </row>
    <row r="931" customFormat="false" ht="15" hidden="false" customHeight="false" outlineLevel="0" collapsed="false">
      <c r="B931" s="65" t="n">
        <f aca="false">+MONTH(D931)</f>
        <v>7</v>
      </c>
      <c r="C931" s="65"/>
      <c r="D931" s="6" t="n">
        <v>36354</v>
      </c>
      <c r="E931" s="66" t="n">
        <v>0</v>
      </c>
      <c r="F931" s="66" t="n">
        <v>0</v>
      </c>
      <c r="G931" s="66" t="n">
        <v>68</v>
      </c>
      <c r="H931" s="66" t="n">
        <v>72</v>
      </c>
      <c r="I931" s="67" t="n">
        <f aca="false">AVERAGE(G931:H931)</f>
        <v>70</v>
      </c>
      <c r="J931" s="68" t="s">
        <v>72</v>
      </c>
      <c r="K931" s="7" t="n">
        <v>16207</v>
      </c>
      <c r="L931" s="69" t="n">
        <v>12200</v>
      </c>
      <c r="M931" s="69" t="n">
        <v>-20831.01</v>
      </c>
      <c r="N931" s="69" t="n">
        <v>-1500</v>
      </c>
      <c r="O931" s="70"/>
      <c r="P931" s="7" t="n">
        <v>16290</v>
      </c>
      <c r="Q931" s="69" t="n">
        <v>9443</v>
      </c>
      <c r="R931" s="70" t="n">
        <v>-10637.355</v>
      </c>
      <c r="S931" s="69" t="n">
        <v>0</v>
      </c>
      <c r="T931" s="69"/>
      <c r="U931" s="69" t="n">
        <v>-37.7391125</v>
      </c>
      <c r="V931" s="7" t="n">
        <v>15930</v>
      </c>
      <c r="W931" s="69" t="n">
        <v>20000</v>
      </c>
      <c r="X931" s="69" t="n">
        <v>-200</v>
      </c>
      <c r="Y931" s="69" t="n">
        <v>0</v>
      </c>
      <c r="Z931" s="70" t="n">
        <v>-357</v>
      </c>
      <c r="AA931" s="69" t="n">
        <v>0</v>
      </c>
      <c r="AB931" s="71" t="n">
        <f aca="false">SUM(K931:Z931)</f>
        <v>56506.8958875</v>
      </c>
      <c r="AC931" s="69" t="n">
        <v>55334</v>
      </c>
      <c r="AD931" s="69" t="n">
        <v>36141</v>
      </c>
      <c r="AE931" s="69" t="n">
        <v>33700</v>
      </c>
      <c r="AF931" s="69" t="n">
        <v>0</v>
      </c>
      <c r="AG931" s="69" t="n">
        <v>0</v>
      </c>
      <c r="AH931" s="71" t="n">
        <f aca="false">SUM(AC931:AG931)</f>
        <v>125175</v>
      </c>
      <c r="AI931" s="72" t="n">
        <f aca="false">+AB931-L931-Q931</f>
        <v>34863.8958875</v>
      </c>
      <c r="AJ931" s="73" t="n">
        <f aca="false">L931+Q931</f>
        <v>21643</v>
      </c>
      <c r="AK931" s="74" t="n">
        <v>3707.2</v>
      </c>
      <c r="AL931" s="74" t="n">
        <v>21419.17729</v>
      </c>
      <c r="AM931" s="75" t="n">
        <v>719</v>
      </c>
      <c r="AN931" s="73" t="n">
        <f aca="false">+AJ931-AM931</f>
        <v>20924</v>
      </c>
      <c r="AO931" s="32" t="n">
        <f aca="false">AC931-AJ931</f>
        <v>33691</v>
      </c>
      <c r="AP931" s="6" t="n">
        <v>36354</v>
      </c>
      <c r="AQ931" s="74" t="n">
        <f aca="false">+AC931-AK931-AL931</f>
        <v>30207.62271</v>
      </c>
      <c r="AR931" s="74" t="n">
        <f aca="false">+AK931+AL931-AN931</f>
        <v>4202.37729</v>
      </c>
      <c r="AS931" s="74" t="n">
        <f aca="false">+AN931</f>
        <v>20924</v>
      </c>
      <c r="AT931" s="57" t="n">
        <f aca="false">+AQ931+IF(AR931&lt;0,-AR931,0)</f>
        <v>30207.62271</v>
      </c>
      <c r="AX931" s="32" t="n">
        <f aca="false">+M931</f>
        <v>-20831.01</v>
      </c>
      <c r="AY931" s="32" t="n">
        <f aca="false">+N931</f>
        <v>-1500</v>
      </c>
      <c r="AZ931" s="32" t="n">
        <f aca="false">+R931</f>
        <v>-10637.355</v>
      </c>
      <c r="BA931" s="32" t="n">
        <f aca="false">+'load Info'!S931</f>
        <v>0</v>
      </c>
      <c r="BB931" s="32" t="n">
        <f aca="false">+X931</f>
        <v>-200</v>
      </c>
      <c r="BE931" s="57" t="n">
        <f aca="false">IF(AX931&lt;0,AX931,0)</f>
        <v>-20831.01</v>
      </c>
      <c r="BF931" s="57" t="n">
        <f aca="false">IF(AY931&lt;0,AY931,0)</f>
        <v>-1500</v>
      </c>
      <c r="BG931" s="57" t="n">
        <f aca="false">IF(AZ931&lt;0,AZ931,0)</f>
        <v>-10637.355</v>
      </c>
      <c r="BH931" s="57" t="n">
        <f aca="false">IF(BA931&lt;0,BA931,0)</f>
        <v>0</v>
      </c>
      <c r="BI931" s="57" t="n">
        <f aca="false">IF(BB931&lt;0,BB931,0)</f>
        <v>-200</v>
      </c>
      <c r="BJ931" s="32" t="n">
        <f aca="false">SUM(BE931:BI931)</f>
        <v>-33168.365</v>
      </c>
    </row>
    <row r="932" customFormat="false" ht="15" hidden="false" customHeight="false" outlineLevel="0" collapsed="false">
      <c r="B932" s="65" t="n">
        <f aca="false">+MONTH(D932)</f>
        <v>7</v>
      </c>
      <c r="C932" s="65"/>
      <c r="D932" s="6" t="n">
        <v>36355</v>
      </c>
      <c r="E932" s="66" t="n">
        <v>0</v>
      </c>
      <c r="F932" s="66" t="n">
        <v>0</v>
      </c>
      <c r="G932" s="66" t="n">
        <v>68</v>
      </c>
      <c r="H932" s="66" t="n">
        <v>72</v>
      </c>
      <c r="I932" s="67" t="n">
        <f aca="false">AVERAGE(G932:H932)</f>
        <v>70</v>
      </c>
      <c r="J932" s="68" t="s">
        <v>72</v>
      </c>
      <c r="K932" s="7" t="n">
        <v>16207</v>
      </c>
      <c r="L932" s="69" t="n">
        <v>11956</v>
      </c>
      <c r="M932" s="69" t="n">
        <v>-21685.01</v>
      </c>
      <c r="N932" s="69" t="n">
        <v>-1500</v>
      </c>
      <c r="O932" s="70"/>
      <c r="P932" s="7" t="n">
        <v>16290</v>
      </c>
      <c r="Q932" s="69" t="n">
        <v>8922</v>
      </c>
      <c r="R932" s="70" t="n">
        <v>-14436.1275</v>
      </c>
      <c r="S932" s="69" t="n">
        <v>0</v>
      </c>
      <c r="T932" s="69"/>
      <c r="U932" s="69" t="n">
        <v>-26.93968125</v>
      </c>
      <c r="V932" s="7" t="n">
        <v>15930</v>
      </c>
      <c r="W932" s="69" t="n">
        <v>20000</v>
      </c>
      <c r="X932" s="69" t="n">
        <v>-200</v>
      </c>
      <c r="Y932" s="69" t="n">
        <v>0</v>
      </c>
      <c r="Z932" s="70" t="n">
        <v>-357</v>
      </c>
      <c r="AA932" s="69" t="n">
        <v>0</v>
      </c>
      <c r="AB932" s="71" t="n">
        <f aca="false">SUM(K932:Z932)</f>
        <v>51099.92281875</v>
      </c>
      <c r="AC932" s="69" t="n">
        <v>50465</v>
      </c>
      <c r="AD932" s="69" t="n">
        <v>60014</v>
      </c>
      <c r="AE932" s="69" t="n">
        <v>33309</v>
      </c>
      <c r="AF932" s="69" t="n">
        <v>0</v>
      </c>
      <c r="AG932" s="69" t="n">
        <v>0</v>
      </c>
      <c r="AH932" s="71" t="n">
        <f aca="false">SUM(AC932:AG932)</f>
        <v>143788</v>
      </c>
      <c r="AI932" s="72" t="n">
        <f aca="false">+AB932-L932-Q932</f>
        <v>30221.92281875</v>
      </c>
      <c r="AJ932" s="73" t="n">
        <f aca="false">L932+Q932</f>
        <v>20878</v>
      </c>
      <c r="AK932" s="74" t="n">
        <v>3605.1</v>
      </c>
      <c r="AL932" s="74" t="n">
        <v>26725.29208</v>
      </c>
      <c r="AM932" s="75" t="n">
        <v>719</v>
      </c>
      <c r="AN932" s="73" t="n">
        <f aca="false">+AJ932-AM932</f>
        <v>20159</v>
      </c>
      <c r="AO932" s="32" t="n">
        <f aca="false">AC932-AJ932</f>
        <v>29587</v>
      </c>
      <c r="AP932" s="6" t="n">
        <v>36355</v>
      </c>
      <c r="AQ932" s="74" t="n">
        <f aca="false">+AC932-AK932-AL932</f>
        <v>20134.60792</v>
      </c>
      <c r="AR932" s="74" t="n">
        <f aca="false">+AK932+AL932-AN932</f>
        <v>10171.39208</v>
      </c>
      <c r="AS932" s="74" t="n">
        <f aca="false">+AN932</f>
        <v>20159</v>
      </c>
      <c r="AT932" s="57" t="n">
        <f aca="false">+AQ932+IF(AR932&lt;0,-AR932,0)</f>
        <v>20134.60792</v>
      </c>
      <c r="AX932" s="32" t="n">
        <f aca="false">+M932</f>
        <v>-21685.01</v>
      </c>
      <c r="AY932" s="32" t="n">
        <f aca="false">+N932</f>
        <v>-1500</v>
      </c>
      <c r="AZ932" s="32" t="n">
        <f aca="false">+R932</f>
        <v>-14436.1275</v>
      </c>
      <c r="BA932" s="32" t="n">
        <f aca="false">+'load Info'!S932</f>
        <v>0</v>
      </c>
      <c r="BB932" s="32" t="n">
        <f aca="false">+X932</f>
        <v>-200</v>
      </c>
      <c r="BE932" s="57" t="n">
        <f aca="false">IF(AX932&lt;0,AX932,0)</f>
        <v>-21685.01</v>
      </c>
      <c r="BF932" s="57" t="n">
        <f aca="false">IF(AY932&lt;0,AY932,0)</f>
        <v>-1500</v>
      </c>
      <c r="BG932" s="57" t="n">
        <f aca="false">IF(AZ932&lt;0,AZ932,0)</f>
        <v>-14436.1275</v>
      </c>
      <c r="BH932" s="57" t="n">
        <f aca="false">IF(BA932&lt;0,BA932,0)</f>
        <v>0</v>
      </c>
      <c r="BI932" s="57" t="n">
        <f aca="false">IF(BB932&lt;0,BB932,0)</f>
        <v>-200</v>
      </c>
      <c r="BJ932" s="32" t="n">
        <f aca="false">SUM(BE932:BI932)</f>
        <v>-37821.1375</v>
      </c>
    </row>
    <row r="933" customFormat="false" ht="15" hidden="false" customHeight="false" outlineLevel="0" collapsed="false">
      <c r="B933" s="65" t="n">
        <f aca="false">+MONTH(D933)</f>
        <v>7</v>
      </c>
      <c r="C933" s="65"/>
      <c r="D933" s="6" t="n">
        <v>36356</v>
      </c>
      <c r="E933" s="66" t="n">
        <v>0</v>
      </c>
      <c r="F933" s="66" t="n">
        <v>0</v>
      </c>
      <c r="G933" s="66" t="n">
        <v>68</v>
      </c>
      <c r="H933" s="66" t="n">
        <v>79</v>
      </c>
      <c r="I933" s="67" t="n">
        <f aca="false">AVERAGE(G933:H933)</f>
        <v>73.5</v>
      </c>
      <c r="J933" s="68" t="s">
        <v>72</v>
      </c>
      <c r="K933" s="7" t="n">
        <v>18241</v>
      </c>
      <c r="L933" s="69" t="n">
        <v>11965</v>
      </c>
      <c r="M933" s="69" t="n">
        <v>-26411.01</v>
      </c>
      <c r="N933" s="69" t="n">
        <v>-1500</v>
      </c>
      <c r="O933" s="70"/>
      <c r="P933" s="7" t="n">
        <v>16290</v>
      </c>
      <c r="Q933" s="69" t="n">
        <v>9111</v>
      </c>
      <c r="R933" s="70" t="n">
        <v>-15227.63</v>
      </c>
      <c r="S933" s="69" t="n">
        <v>0</v>
      </c>
      <c r="T933" s="69"/>
      <c r="U933" s="69" t="n">
        <v>-25.433425</v>
      </c>
      <c r="V933" s="7" t="n">
        <v>15930</v>
      </c>
      <c r="W933" s="69" t="n">
        <v>20000</v>
      </c>
      <c r="X933" s="69" t="n">
        <v>-200</v>
      </c>
      <c r="Y933" s="69" t="n">
        <v>0</v>
      </c>
      <c r="Z933" s="70" t="n">
        <v>-357</v>
      </c>
      <c r="AA933" s="69" t="n">
        <v>0</v>
      </c>
      <c r="AB933" s="71" t="n">
        <f aca="false">SUM(K933:Z933)</f>
        <v>47815.926575</v>
      </c>
      <c r="AC933" s="69" t="n">
        <v>55987</v>
      </c>
      <c r="AD933" s="69" t="n">
        <v>75439</v>
      </c>
      <c r="AE933" s="69" t="n">
        <v>74338</v>
      </c>
      <c r="AF933" s="69" t="n">
        <v>0</v>
      </c>
      <c r="AG933" s="69" t="n">
        <v>0</v>
      </c>
      <c r="AH933" s="71" t="n">
        <f aca="false">SUM(AC933:AG933)</f>
        <v>205764</v>
      </c>
      <c r="AI933" s="72" t="n">
        <f aca="false">+AB933-L933-Q933</f>
        <v>26739.926575</v>
      </c>
      <c r="AJ933" s="73" t="n">
        <f aca="false">L933+Q933</f>
        <v>21076</v>
      </c>
      <c r="AK933" s="74" t="n">
        <v>3396.8</v>
      </c>
      <c r="AL933" s="74" t="n">
        <v>21263.02529</v>
      </c>
      <c r="AM933" s="75" t="n">
        <v>719</v>
      </c>
      <c r="AN933" s="73" t="n">
        <f aca="false">+AJ933-AM933</f>
        <v>20357</v>
      </c>
      <c r="AO933" s="32" t="n">
        <f aca="false">AC933-AJ933</f>
        <v>34911</v>
      </c>
      <c r="AP933" s="6" t="n">
        <v>36356</v>
      </c>
      <c r="AQ933" s="74" t="n">
        <f aca="false">+AC933-AK933-AL933</f>
        <v>31327.17471</v>
      </c>
      <c r="AR933" s="74" t="n">
        <f aca="false">+AK933+AL933-AN933</f>
        <v>4302.82529</v>
      </c>
      <c r="AS933" s="74" t="n">
        <f aca="false">+AN933</f>
        <v>20357</v>
      </c>
      <c r="AT933" s="57" t="n">
        <f aca="false">+AQ933+IF(AR933&lt;0,-AR933,0)</f>
        <v>31327.17471</v>
      </c>
      <c r="AX933" s="32" t="n">
        <f aca="false">+M933</f>
        <v>-26411.01</v>
      </c>
      <c r="AY933" s="32" t="n">
        <f aca="false">+N933</f>
        <v>-1500</v>
      </c>
      <c r="AZ933" s="32" t="n">
        <f aca="false">+R933</f>
        <v>-15227.63</v>
      </c>
      <c r="BA933" s="32" t="n">
        <f aca="false">+'load Info'!S933</f>
        <v>0</v>
      </c>
      <c r="BB933" s="32" t="n">
        <f aca="false">+X933</f>
        <v>-200</v>
      </c>
      <c r="BE933" s="57" t="n">
        <f aca="false">IF(AX933&lt;0,AX933,0)</f>
        <v>-26411.01</v>
      </c>
      <c r="BF933" s="57" t="n">
        <f aca="false">IF(AY933&lt;0,AY933,0)</f>
        <v>-1500</v>
      </c>
      <c r="BG933" s="57" t="n">
        <f aca="false">IF(AZ933&lt;0,AZ933,0)</f>
        <v>-15227.63</v>
      </c>
      <c r="BH933" s="57" t="n">
        <f aca="false">IF(BA933&lt;0,BA933,0)</f>
        <v>0</v>
      </c>
      <c r="BI933" s="57" t="n">
        <f aca="false">IF(BB933&lt;0,BB933,0)</f>
        <v>-200</v>
      </c>
      <c r="BJ933" s="32" t="n">
        <f aca="false">SUM(BE933:BI933)</f>
        <v>-43338.64</v>
      </c>
    </row>
    <row r="934" customFormat="false" ht="15" hidden="false" customHeight="false" outlineLevel="0" collapsed="false">
      <c r="B934" s="65" t="n">
        <f aca="false">+MONTH(D934)</f>
        <v>7</v>
      </c>
      <c r="C934" s="65"/>
      <c r="D934" s="6" t="n">
        <v>36357</v>
      </c>
      <c r="E934" s="66" t="n">
        <v>0</v>
      </c>
      <c r="F934" s="66" t="n">
        <v>0</v>
      </c>
      <c r="G934" s="66" t="n">
        <v>66</v>
      </c>
      <c r="H934" s="66" t="n">
        <v>84</v>
      </c>
      <c r="I934" s="67" t="n">
        <f aca="false">AVERAGE(G934:H934)</f>
        <v>75</v>
      </c>
      <c r="J934" s="68" t="s">
        <v>72</v>
      </c>
      <c r="K934" s="7" t="n">
        <v>12242</v>
      </c>
      <c r="L934" s="69" t="n">
        <v>12156</v>
      </c>
      <c r="M934" s="69" t="n">
        <v>-20941.01</v>
      </c>
      <c r="N934" s="69" t="n">
        <v>-1500</v>
      </c>
      <c r="O934" s="70"/>
      <c r="P934" s="7" t="n">
        <v>16290</v>
      </c>
      <c r="Q934" s="69" t="n">
        <v>9174</v>
      </c>
      <c r="R934" s="70" t="n">
        <v>-14515.6975</v>
      </c>
      <c r="S934" s="69" t="n">
        <v>0</v>
      </c>
      <c r="T934" s="69"/>
      <c r="U934" s="69" t="n">
        <v>-27.37075625</v>
      </c>
      <c r="V934" s="7" t="n">
        <v>15930</v>
      </c>
      <c r="W934" s="69" t="n">
        <v>20000</v>
      </c>
      <c r="X934" s="69" t="n">
        <v>-200</v>
      </c>
      <c r="Y934" s="69" t="n">
        <v>0</v>
      </c>
      <c r="Z934" s="70" t="n">
        <v>-357</v>
      </c>
      <c r="AA934" s="69" t="n">
        <v>0</v>
      </c>
      <c r="AB934" s="71" t="n">
        <f aca="false">SUM(K934:Z934)</f>
        <v>48250.92174375</v>
      </c>
      <c r="AC934" s="69" t="n">
        <v>47404</v>
      </c>
      <c r="AD934" s="69" t="n">
        <v>2422</v>
      </c>
      <c r="AE934" s="69" t="n">
        <v>78379</v>
      </c>
      <c r="AF934" s="69" t="n">
        <v>0</v>
      </c>
      <c r="AG934" s="69" t="n">
        <v>0</v>
      </c>
      <c r="AH934" s="71" t="n">
        <f aca="false">SUM(AC934:AG934)</f>
        <v>128205</v>
      </c>
      <c r="AI934" s="72" t="n">
        <f aca="false">+AB934-L934-Q934</f>
        <v>26920.92174375</v>
      </c>
      <c r="AJ934" s="73" t="n">
        <f aca="false">L934+Q934</f>
        <v>21330</v>
      </c>
      <c r="AK934" s="74" t="n">
        <v>3282.4</v>
      </c>
      <c r="AL934" s="74" t="n">
        <v>20076.3264</v>
      </c>
      <c r="AM934" s="75" t="n">
        <v>719</v>
      </c>
      <c r="AN934" s="73" t="n">
        <f aca="false">+AJ934-AM934</f>
        <v>20611</v>
      </c>
      <c r="AO934" s="32" t="n">
        <f aca="false">AC934-AJ934</f>
        <v>26074</v>
      </c>
      <c r="AP934" s="6" t="n">
        <v>36357</v>
      </c>
      <c r="AQ934" s="74" t="n">
        <f aca="false">+AC934-AK934-AL934</f>
        <v>24045.2736</v>
      </c>
      <c r="AR934" s="74" t="n">
        <f aca="false">+AK934+AL934-AN934</f>
        <v>2747.7264</v>
      </c>
      <c r="AS934" s="74" t="n">
        <f aca="false">+AN934</f>
        <v>20611</v>
      </c>
      <c r="AT934" s="57" t="n">
        <f aca="false">+AQ934+IF(AR934&lt;0,-AR934,0)</f>
        <v>24045.2736</v>
      </c>
      <c r="AX934" s="32" t="n">
        <f aca="false">+M934</f>
        <v>-20941.01</v>
      </c>
      <c r="AY934" s="32" t="n">
        <f aca="false">+N934</f>
        <v>-1500</v>
      </c>
      <c r="AZ934" s="32" t="n">
        <f aca="false">+R934</f>
        <v>-14515.6975</v>
      </c>
      <c r="BA934" s="32" t="n">
        <f aca="false">+'load Info'!S934</f>
        <v>0</v>
      </c>
      <c r="BB934" s="32" t="n">
        <f aca="false">+X934</f>
        <v>-200</v>
      </c>
      <c r="BE934" s="57" t="n">
        <f aca="false">IF(AX934&lt;0,AX934,0)</f>
        <v>-20941.01</v>
      </c>
      <c r="BF934" s="57" t="n">
        <f aca="false">IF(AY934&lt;0,AY934,0)</f>
        <v>-1500</v>
      </c>
      <c r="BG934" s="57" t="n">
        <f aca="false">IF(AZ934&lt;0,AZ934,0)</f>
        <v>-14515.6975</v>
      </c>
      <c r="BH934" s="57" t="n">
        <f aca="false">IF(BA934&lt;0,BA934,0)</f>
        <v>0</v>
      </c>
      <c r="BI934" s="57" t="n">
        <f aca="false">IF(BB934&lt;0,BB934,0)</f>
        <v>-200</v>
      </c>
      <c r="BJ934" s="32" t="n">
        <f aca="false">SUM(BE934:BI934)</f>
        <v>-37156.7075</v>
      </c>
    </row>
    <row r="935" customFormat="false" ht="15" hidden="false" customHeight="false" outlineLevel="0" collapsed="false">
      <c r="B935" s="65" t="n">
        <f aca="false">+MONTH(D935)</f>
        <v>7</v>
      </c>
      <c r="C935" s="65"/>
      <c r="D935" s="6" t="n">
        <v>36358</v>
      </c>
      <c r="E935" s="66" t="n">
        <v>0</v>
      </c>
      <c r="F935" s="66" t="n">
        <v>0</v>
      </c>
      <c r="G935" s="66" t="n">
        <v>70</v>
      </c>
      <c r="H935" s="66" t="n">
        <v>88</v>
      </c>
      <c r="I935" s="67" t="n">
        <f aca="false">AVERAGE(G935:H935)</f>
        <v>79</v>
      </c>
      <c r="J935" s="68" t="s">
        <v>72</v>
      </c>
      <c r="K935" s="7" t="n">
        <v>10442</v>
      </c>
      <c r="L935" s="69" t="n">
        <v>12229</v>
      </c>
      <c r="M935" s="69" t="n">
        <v>-21909.01</v>
      </c>
      <c r="N935" s="69" t="n">
        <v>-1500</v>
      </c>
      <c r="O935" s="70"/>
      <c r="P935" s="7" t="n">
        <v>16290</v>
      </c>
      <c r="Q935" s="69" t="n">
        <v>8720</v>
      </c>
      <c r="R935" s="70" t="n">
        <v>-14781.4925</v>
      </c>
      <c r="S935" s="69" t="n">
        <v>0</v>
      </c>
      <c r="T935" s="69"/>
      <c r="U935" s="69" t="n">
        <v>-25.57126875</v>
      </c>
      <c r="V935" s="7" t="n">
        <v>15930</v>
      </c>
      <c r="W935" s="69" t="n">
        <v>20000</v>
      </c>
      <c r="X935" s="69" t="n">
        <v>-200</v>
      </c>
      <c r="Y935" s="69" t="n">
        <v>0</v>
      </c>
      <c r="Z935" s="70" t="n">
        <v>-357</v>
      </c>
      <c r="AA935" s="69" t="n">
        <v>0</v>
      </c>
      <c r="AB935" s="71" t="n">
        <f aca="false">SUM(K935:Z935)</f>
        <v>44837.92623125</v>
      </c>
      <c r="AC935" s="69" t="n">
        <v>46056</v>
      </c>
      <c r="AD935" s="69" t="n">
        <v>44187</v>
      </c>
      <c r="AE935" s="69" t="n">
        <v>66677</v>
      </c>
      <c r="AF935" s="69" t="n">
        <v>0</v>
      </c>
      <c r="AG935" s="69" t="n">
        <v>0</v>
      </c>
      <c r="AH935" s="71" t="n">
        <f aca="false">SUM(AC935:AG935)</f>
        <v>156920</v>
      </c>
      <c r="AI935" s="72" t="n">
        <f aca="false">+AB935-L935-Q935</f>
        <v>23888.92623125</v>
      </c>
      <c r="AJ935" s="73" t="n">
        <f aca="false">L935+Q935</f>
        <v>20949</v>
      </c>
      <c r="AK935" s="74" t="n">
        <v>2665.7</v>
      </c>
      <c r="AL935" s="74" t="n">
        <v>19833.86471</v>
      </c>
      <c r="AM935" s="75" t="n">
        <v>719</v>
      </c>
      <c r="AN935" s="73" t="n">
        <f aca="false">+AJ935-AM935</f>
        <v>20230</v>
      </c>
      <c r="AO935" s="32" t="n">
        <f aca="false">AC935-AJ935</f>
        <v>25107</v>
      </c>
      <c r="AP935" s="6" t="n">
        <v>36358</v>
      </c>
      <c r="AQ935" s="74" t="n">
        <f aca="false">+AC935-AK935-AL935</f>
        <v>23556.43529</v>
      </c>
      <c r="AR935" s="74" t="n">
        <f aca="false">+AK935+AL935-AN935</f>
        <v>2269.56471</v>
      </c>
      <c r="AS935" s="74" t="n">
        <f aca="false">+AN935</f>
        <v>20230</v>
      </c>
      <c r="AT935" s="57" t="n">
        <f aca="false">+AQ935+IF(AR935&lt;0,-AR935,0)</f>
        <v>23556.43529</v>
      </c>
      <c r="AX935" s="32" t="n">
        <f aca="false">+M935</f>
        <v>-21909.01</v>
      </c>
      <c r="AY935" s="32" t="n">
        <f aca="false">+N935</f>
        <v>-1500</v>
      </c>
      <c r="AZ935" s="32" t="n">
        <f aca="false">+R935</f>
        <v>-14781.4925</v>
      </c>
      <c r="BA935" s="32" t="n">
        <f aca="false">+'load Info'!S935</f>
        <v>0</v>
      </c>
      <c r="BB935" s="32" t="n">
        <f aca="false">+X935</f>
        <v>-200</v>
      </c>
      <c r="BE935" s="57" t="n">
        <f aca="false">IF(AX935&lt;0,AX935,0)</f>
        <v>-21909.01</v>
      </c>
      <c r="BF935" s="57" t="n">
        <f aca="false">IF(AY935&lt;0,AY935,0)</f>
        <v>-1500</v>
      </c>
      <c r="BG935" s="57" t="n">
        <f aca="false">IF(AZ935&lt;0,AZ935,0)</f>
        <v>-14781.4925</v>
      </c>
      <c r="BH935" s="57" t="n">
        <f aca="false">IF(BA935&lt;0,BA935,0)</f>
        <v>0</v>
      </c>
      <c r="BI935" s="57" t="n">
        <f aca="false">IF(BB935&lt;0,BB935,0)</f>
        <v>-200</v>
      </c>
      <c r="BJ935" s="32" t="n">
        <f aca="false">SUM(BE935:BI935)</f>
        <v>-38390.5025</v>
      </c>
    </row>
    <row r="936" customFormat="false" ht="15" hidden="false" customHeight="false" outlineLevel="0" collapsed="false">
      <c r="B936" s="65" t="n">
        <f aca="false">+MONTH(D936)</f>
        <v>7</v>
      </c>
      <c r="C936" s="65"/>
      <c r="D936" s="6" t="n">
        <v>36359</v>
      </c>
      <c r="E936" s="66" t="n">
        <v>0</v>
      </c>
      <c r="F936" s="66" t="n">
        <v>0</v>
      </c>
      <c r="G936" s="66" t="n">
        <v>73</v>
      </c>
      <c r="H936" s="66" t="n">
        <v>90</v>
      </c>
      <c r="I936" s="67" t="n">
        <f aca="false">AVERAGE(G936:H936)</f>
        <v>81.5</v>
      </c>
      <c r="J936" s="68" t="s">
        <v>72</v>
      </c>
      <c r="K936" s="7" t="n">
        <v>10442</v>
      </c>
      <c r="L936" s="69" t="n">
        <v>12857</v>
      </c>
      <c r="M936" s="69" t="n">
        <v>-21005.01</v>
      </c>
      <c r="N936" s="69" t="n">
        <v>-1500</v>
      </c>
      <c r="O936" s="70"/>
      <c r="P936" s="7" t="n">
        <v>16290</v>
      </c>
      <c r="Q936" s="69" t="n">
        <v>8669</v>
      </c>
      <c r="R936" s="70" t="n">
        <v>-14721.47</v>
      </c>
      <c r="S936" s="69" t="n">
        <v>0</v>
      </c>
      <c r="T936" s="69"/>
      <c r="U936" s="69" t="n">
        <v>-25.593825</v>
      </c>
      <c r="V936" s="7" t="n">
        <v>15930</v>
      </c>
      <c r="W936" s="69" t="n">
        <v>20000</v>
      </c>
      <c r="X936" s="69" t="n">
        <v>-200</v>
      </c>
      <c r="Y936" s="69" t="n">
        <v>0</v>
      </c>
      <c r="Z936" s="70" t="n">
        <v>-357</v>
      </c>
      <c r="AA936" s="69" t="n">
        <v>0</v>
      </c>
      <c r="AB936" s="71" t="n">
        <f aca="false">SUM(K936:Z936)</f>
        <v>46378.926175</v>
      </c>
      <c r="AC936" s="69" t="n">
        <v>46134</v>
      </c>
      <c r="AD936" s="69" t="n">
        <v>68994</v>
      </c>
      <c r="AE936" s="69" t="n">
        <v>34950</v>
      </c>
      <c r="AF936" s="69" t="n">
        <v>0</v>
      </c>
      <c r="AG936" s="69" t="n">
        <v>0</v>
      </c>
      <c r="AH936" s="71" t="n">
        <f aca="false">SUM(AC936:AG936)</f>
        <v>150078</v>
      </c>
      <c r="AI936" s="72" t="n">
        <f aca="false">+AB936-L936-Q936</f>
        <v>24852.926175</v>
      </c>
      <c r="AJ936" s="73" t="n">
        <f aca="false">L936+Q936</f>
        <v>21526</v>
      </c>
      <c r="AK936" s="74" t="n">
        <v>3068.1</v>
      </c>
      <c r="AL936" s="74" t="n">
        <v>23977.11559</v>
      </c>
      <c r="AM936" s="75" t="n">
        <v>719</v>
      </c>
      <c r="AN936" s="73" t="n">
        <f aca="false">+AJ936-AM936</f>
        <v>20807</v>
      </c>
      <c r="AO936" s="32" t="n">
        <f aca="false">AC936-AJ936</f>
        <v>24608</v>
      </c>
      <c r="AP936" s="6" t="n">
        <v>36359</v>
      </c>
      <c r="AQ936" s="74" t="n">
        <f aca="false">+AC936-AK936-AL936</f>
        <v>19088.78441</v>
      </c>
      <c r="AR936" s="74" t="n">
        <f aca="false">+AK936+AL936-AN936</f>
        <v>6238.21559</v>
      </c>
      <c r="AS936" s="74" t="n">
        <f aca="false">+AN936</f>
        <v>20807</v>
      </c>
      <c r="AT936" s="57" t="n">
        <f aca="false">+AQ936+IF(AR936&lt;0,-AR936,0)</f>
        <v>19088.78441</v>
      </c>
      <c r="AX936" s="32" t="n">
        <f aca="false">+M936</f>
        <v>-21005.01</v>
      </c>
      <c r="AY936" s="32" t="n">
        <f aca="false">+N936</f>
        <v>-1500</v>
      </c>
      <c r="AZ936" s="32" t="n">
        <f aca="false">+R936</f>
        <v>-14721.47</v>
      </c>
      <c r="BA936" s="32" t="n">
        <f aca="false">+'load Info'!S936</f>
        <v>0</v>
      </c>
      <c r="BB936" s="32" t="n">
        <f aca="false">+X936</f>
        <v>-200</v>
      </c>
      <c r="BE936" s="57" t="n">
        <f aca="false">IF(AX936&lt;0,AX936,0)</f>
        <v>-21005.01</v>
      </c>
      <c r="BF936" s="57" t="n">
        <f aca="false">IF(AY936&lt;0,AY936,0)</f>
        <v>-1500</v>
      </c>
      <c r="BG936" s="57" t="n">
        <f aca="false">IF(AZ936&lt;0,AZ936,0)</f>
        <v>-14721.47</v>
      </c>
      <c r="BH936" s="57" t="n">
        <f aca="false">IF(BA936&lt;0,BA936,0)</f>
        <v>0</v>
      </c>
      <c r="BI936" s="57" t="n">
        <f aca="false">IF(BB936&lt;0,BB936,0)</f>
        <v>-200</v>
      </c>
      <c r="BJ936" s="32" t="n">
        <f aca="false">SUM(BE936:BI936)</f>
        <v>-37426.48</v>
      </c>
    </row>
    <row r="937" customFormat="false" ht="15" hidden="false" customHeight="false" outlineLevel="0" collapsed="false">
      <c r="B937" s="65" t="n">
        <f aca="false">+MONTH(D937)</f>
        <v>7</v>
      </c>
      <c r="C937" s="65"/>
      <c r="D937" s="6" t="n">
        <v>36360</v>
      </c>
      <c r="E937" s="66" t="n">
        <v>0</v>
      </c>
      <c r="F937" s="66" t="n">
        <v>0</v>
      </c>
      <c r="G937" s="66" t="n">
        <v>75</v>
      </c>
      <c r="H937" s="66" t="n">
        <v>93</v>
      </c>
      <c r="I937" s="67" t="n">
        <f aca="false">AVERAGE(G937:H937)</f>
        <v>84</v>
      </c>
      <c r="J937" s="68" t="s">
        <v>72</v>
      </c>
      <c r="K937" s="7" t="n">
        <v>17242</v>
      </c>
      <c r="L937" s="69" t="n">
        <v>9575</v>
      </c>
      <c r="M937" s="69" t="n">
        <v>-17717.01</v>
      </c>
      <c r="N937" s="69" t="n">
        <v>-1500</v>
      </c>
      <c r="O937" s="70"/>
      <c r="P937" s="7" t="n">
        <v>16290</v>
      </c>
      <c r="Q937" s="69" t="n">
        <v>8968</v>
      </c>
      <c r="R937" s="70" t="n">
        <v>-15020.47</v>
      </c>
      <c r="S937" s="69" t="n">
        <v>0</v>
      </c>
      <c r="T937" s="69"/>
      <c r="U937" s="69" t="n">
        <v>-25.593825</v>
      </c>
      <c r="V937" s="7" t="n">
        <v>15930</v>
      </c>
      <c r="W937" s="69" t="n">
        <v>20000</v>
      </c>
      <c r="X937" s="69" t="n">
        <v>-200</v>
      </c>
      <c r="Y937" s="69" t="n">
        <v>0</v>
      </c>
      <c r="Z937" s="70" t="n">
        <v>-357</v>
      </c>
      <c r="AA937" s="69" t="n">
        <v>0</v>
      </c>
      <c r="AB937" s="71" t="n">
        <f aca="false">SUM(K937:Z937)</f>
        <v>53184.926175</v>
      </c>
      <c r="AC937" s="69" t="n">
        <v>51753</v>
      </c>
      <c r="AD937" s="69" t="n">
        <v>68994</v>
      </c>
      <c r="AE937" s="69" t="n">
        <v>68597</v>
      </c>
      <c r="AF937" s="69" t="n">
        <v>0</v>
      </c>
      <c r="AG937" s="69" t="n">
        <v>0</v>
      </c>
      <c r="AH937" s="71" t="n">
        <f aca="false">SUM(AC937:AG937)</f>
        <v>189344</v>
      </c>
      <c r="AI937" s="72" t="n">
        <f aca="false">+AB937-L937-Q937</f>
        <v>34641.926175</v>
      </c>
      <c r="AJ937" s="73" t="n">
        <f aca="false">L937+Q937</f>
        <v>18543</v>
      </c>
      <c r="AK937" s="74" t="n">
        <v>4018</v>
      </c>
      <c r="AL937" s="74" t="n">
        <v>22995.22406</v>
      </c>
      <c r="AM937" s="75" t="n">
        <v>719</v>
      </c>
      <c r="AN937" s="73" t="n">
        <f aca="false">+AJ937-AM937</f>
        <v>17824</v>
      </c>
      <c r="AO937" s="32" t="n">
        <f aca="false">AC937-AJ937</f>
        <v>33210</v>
      </c>
      <c r="AP937" s="6" t="n">
        <v>36360</v>
      </c>
      <c r="AQ937" s="74" t="n">
        <f aca="false">+AC937-AK937-AL937</f>
        <v>24739.77594</v>
      </c>
      <c r="AR937" s="74" t="n">
        <f aca="false">+AK937+AL937-AN937</f>
        <v>9189.22406</v>
      </c>
      <c r="AS937" s="74" t="n">
        <f aca="false">+AN937</f>
        <v>17824</v>
      </c>
      <c r="AT937" s="57" t="n">
        <f aca="false">+AQ937+IF(AR937&lt;0,-AR937,0)</f>
        <v>24739.77594</v>
      </c>
      <c r="AX937" s="32" t="n">
        <f aca="false">+M937</f>
        <v>-17717.01</v>
      </c>
      <c r="AY937" s="32" t="n">
        <f aca="false">+N937</f>
        <v>-1500</v>
      </c>
      <c r="AZ937" s="32" t="n">
        <f aca="false">+R937</f>
        <v>-15020.47</v>
      </c>
      <c r="BA937" s="32" t="n">
        <f aca="false">+'load Info'!S937</f>
        <v>0</v>
      </c>
      <c r="BB937" s="32" t="n">
        <f aca="false">+X937</f>
        <v>-200</v>
      </c>
      <c r="BE937" s="57" t="n">
        <f aca="false">IF(AX937&lt;0,AX937,0)</f>
        <v>-17717.01</v>
      </c>
      <c r="BF937" s="57" t="n">
        <f aca="false">IF(AY937&lt;0,AY937,0)</f>
        <v>-1500</v>
      </c>
      <c r="BG937" s="57" t="n">
        <f aca="false">IF(AZ937&lt;0,AZ937,0)</f>
        <v>-15020.47</v>
      </c>
      <c r="BH937" s="57" t="n">
        <f aca="false">IF(BA937&lt;0,BA937,0)</f>
        <v>0</v>
      </c>
      <c r="BI937" s="57" t="n">
        <f aca="false">IF(BB937&lt;0,BB937,0)</f>
        <v>-200</v>
      </c>
      <c r="BJ937" s="32" t="n">
        <f aca="false">SUM(BE937:BI937)</f>
        <v>-34437.48</v>
      </c>
    </row>
    <row r="938" customFormat="false" ht="15" hidden="false" customHeight="false" outlineLevel="0" collapsed="false">
      <c r="B938" s="65" t="n">
        <f aca="false">+MONTH(D938)</f>
        <v>7</v>
      </c>
      <c r="C938" s="65"/>
      <c r="D938" s="6" t="n">
        <v>36361</v>
      </c>
      <c r="E938" s="66" t="n">
        <v>0</v>
      </c>
      <c r="F938" s="66" t="n">
        <v>0</v>
      </c>
      <c r="G938" s="66" t="n">
        <v>76</v>
      </c>
      <c r="H938" s="66" t="n">
        <v>91</v>
      </c>
      <c r="I938" s="67" t="n">
        <f aca="false">AVERAGE(G938:H938)</f>
        <v>83.5</v>
      </c>
      <c r="J938" s="68" t="s">
        <v>72</v>
      </c>
      <c r="K938" s="7" t="n">
        <v>17242</v>
      </c>
      <c r="L938" s="69" t="n">
        <v>9137</v>
      </c>
      <c r="M938" s="69" t="n">
        <v>-20878.01</v>
      </c>
      <c r="N938" s="69" t="n">
        <v>-1500</v>
      </c>
      <c r="O938" s="70"/>
      <c r="P938" s="7" t="n">
        <v>16290</v>
      </c>
      <c r="Q938" s="69" t="n">
        <v>9045</v>
      </c>
      <c r="R938" s="70" t="n">
        <v>-14535.0675</v>
      </c>
      <c r="S938" s="69" t="n">
        <v>0</v>
      </c>
      <c r="T938" s="69"/>
      <c r="U938" s="69" t="n">
        <v>-26.99983125</v>
      </c>
      <c r="V938" s="7" t="n">
        <v>15930</v>
      </c>
      <c r="W938" s="69" t="n">
        <v>20000</v>
      </c>
      <c r="X938" s="69" t="n">
        <v>-200</v>
      </c>
      <c r="Y938" s="69" t="n">
        <v>0</v>
      </c>
      <c r="Z938" s="70" t="n">
        <v>-357</v>
      </c>
      <c r="AA938" s="69" t="n">
        <v>0</v>
      </c>
      <c r="AB938" s="71" t="n">
        <f aca="false">SUM(K938:Z938)</f>
        <v>50146.92266875</v>
      </c>
      <c r="AC938" s="69" t="n">
        <v>50643</v>
      </c>
      <c r="AD938" s="69" t="n">
        <v>76607</v>
      </c>
      <c r="AE938" s="69" t="n">
        <v>45841</v>
      </c>
      <c r="AF938" s="69" t="n">
        <v>0</v>
      </c>
      <c r="AG938" s="69" t="n">
        <v>0</v>
      </c>
      <c r="AH938" s="71" t="n">
        <f aca="false">SUM(AC938:AG938)</f>
        <v>173091</v>
      </c>
      <c r="AI938" s="72" t="n">
        <f aca="false">+AB938-L938-Q938</f>
        <v>31964.92266875</v>
      </c>
      <c r="AJ938" s="73" t="n">
        <f aca="false">L938+Q938</f>
        <v>18182</v>
      </c>
      <c r="AK938" s="74" t="n">
        <v>3767.1</v>
      </c>
      <c r="AL938" s="74" t="n">
        <v>28707.69687</v>
      </c>
      <c r="AM938" s="75" t="n">
        <v>719</v>
      </c>
      <c r="AN938" s="73" t="n">
        <f aca="false">+AJ938-AM938</f>
        <v>17463</v>
      </c>
      <c r="AO938" s="32" t="n">
        <f aca="false">AC938-AJ938</f>
        <v>32461</v>
      </c>
      <c r="AP938" s="6" t="n">
        <v>36361</v>
      </c>
      <c r="AQ938" s="74" t="n">
        <f aca="false">+AC938-AK938-AL938</f>
        <v>18168.20313</v>
      </c>
      <c r="AR938" s="74" t="n">
        <f aca="false">+AK938+AL938-AN938</f>
        <v>15011.79687</v>
      </c>
      <c r="AS938" s="74" t="n">
        <f aca="false">+AN938</f>
        <v>17463</v>
      </c>
      <c r="AT938" s="57" t="n">
        <f aca="false">+AQ938+IF(AR938&lt;0,-AR938,0)</f>
        <v>18168.20313</v>
      </c>
      <c r="AX938" s="32" t="n">
        <f aca="false">+M938</f>
        <v>-20878.01</v>
      </c>
      <c r="AY938" s="32" t="n">
        <f aca="false">+N938</f>
        <v>-1500</v>
      </c>
      <c r="AZ938" s="32" t="n">
        <f aca="false">+R938</f>
        <v>-14535.0675</v>
      </c>
      <c r="BA938" s="32" t="n">
        <f aca="false">+'load Info'!S938</f>
        <v>0</v>
      </c>
      <c r="BB938" s="32" t="n">
        <f aca="false">+X938</f>
        <v>-200</v>
      </c>
      <c r="BE938" s="57" t="n">
        <f aca="false">IF(AX938&lt;0,AX938,0)</f>
        <v>-20878.01</v>
      </c>
      <c r="BF938" s="57" t="n">
        <f aca="false">IF(AY938&lt;0,AY938,0)</f>
        <v>-1500</v>
      </c>
      <c r="BG938" s="57" t="n">
        <f aca="false">IF(AZ938&lt;0,AZ938,0)</f>
        <v>-14535.0675</v>
      </c>
      <c r="BH938" s="57" t="n">
        <f aca="false">IF(BA938&lt;0,BA938,0)</f>
        <v>0</v>
      </c>
      <c r="BI938" s="57" t="n">
        <f aca="false">IF(BB938&lt;0,BB938,0)</f>
        <v>-200</v>
      </c>
      <c r="BJ938" s="32" t="n">
        <f aca="false">SUM(BE938:BI938)</f>
        <v>-37113.0775</v>
      </c>
    </row>
    <row r="939" customFormat="false" ht="15" hidden="false" customHeight="false" outlineLevel="0" collapsed="false">
      <c r="B939" s="65" t="n">
        <f aca="false">+MONTH(D939)</f>
        <v>7</v>
      </c>
      <c r="C939" s="65"/>
      <c r="D939" s="6" t="n">
        <v>36362</v>
      </c>
      <c r="E939" s="66" t="n">
        <v>0</v>
      </c>
      <c r="F939" s="66" t="n">
        <v>0</v>
      </c>
      <c r="G939" s="66" t="n">
        <v>76</v>
      </c>
      <c r="H939" s="66" t="n">
        <v>83</v>
      </c>
      <c r="I939" s="67" t="n">
        <f aca="false">AVERAGE(G939:H939)</f>
        <v>79.5</v>
      </c>
      <c r="J939" s="68" t="s">
        <v>72</v>
      </c>
      <c r="K939" s="7" t="n">
        <v>17242</v>
      </c>
      <c r="L939" s="69" t="n">
        <v>9137</v>
      </c>
      <c r="M939" s="69" t="n">
        <v>-15680.01</v>
      </c>
      <c r="N939" s="69" t="n">
        <v>-1500</v>
      </c>
      <c r="O939" s="70"/>
      <c r="P939" s="7" t="n">
        <v>16290</v>
      </c>
      <c r="Q939" s="69" t="n">
        <v>10446</v>
      </c>
      <c r="R939" s="70" t="n">
        <v>-17627.285</v>
      </c>
      <c r="S939" s="69" t="n">
        <v>0</v>
      </c>
      <c r="T939" s="69"/>
      <c r="U939" s="69" t="n">
        <v>-22.7717875</v>
      </c>
      <c r="V939" s="7" t="n">
        <v>15930</v>
      </c>
      <c r="W939" s="69" t="n">
        <v>20000</v>
      </c>
      <c r="X939" s="69" t="n">
        <v>-200</v>
      </c>
      <c r="Y939" s="69" t="n">
        <v>0</v>
      </c>
      <c r="Z939" s="70" t="n">
        <v>-357</v>
      </c>
      <c r="AA939" s="69" t="n">
        <v>0</v>
      </c>
      <c r="AB939" s="71" t="n">
        <f aca="false">SUM(K939:Z939)</f>
        <v>53657.9332125</v>
      </c>
      <c r="AC939" s="69" t="n">
        <v>56606</v>
      </c>
      <c r="AD939" s="69" t="n">
        <v>73813</v>
      </c>
      <c r="AE939" s="69" t="n">
        <v>35917</v>
      </c>
      <c r="AF939" s="69" t="n">
        <v>0</v>
      </c>
      <c r="AG939" s="69" t="n">
        <v>11</v>
      </c>
      <c r="AH939" s="71" t="n">
        <f aca="false">SUM(AC939:AG939)</f>
        <v>166347</v>
      </c>
      <c r="AI939" s="72" t="n">
        <f aca="false">+AB939-L939-Q939</f>
        <v>34074.9332125</v>
      </c>
      <c r="AJ939" s="73" t="n">
        <f aca="false">L939+Q939</f>
        <v>19583</v>
      </c>
      <c r="AK939" s="74" t="n">
        <v>3948.6</v>
      </c>
      <c r="AL939" s="74" t="n">
        <v>27154.15713</v>
      </c>
      <c r="AM939" s="75" t="n">
        <v>719</v>
      </c>
      <c r="AN939" s="73" t="n">
        <f aca="false">+AJ939-AM939</f>
        <v>18864</v>
      </c>
      <c r="AO939" s="32" t="n">
        <f aca="false">AC939-AJ939</f>
        <v>37023</v>
      </c>
      <c r="AP939" s="6" t="n">
        <v>36362</v>
      </c>
      <c r="AQ939" s="74" t="n">
        <f aca="false">+AC939-AK939-AL939</f>
        <v>25503.24287</v>
      </c>
      <c r="AR939" s="74" t="n">
        <f aca="false">+AK939+AL939-AN939</f>
        <v>12238.75713</v>
      </c>
      <c r="AS939" s="74" t="n">
        <f aca="false">+AN939</f>
        <v>18864</v>
      </c>
      <c r="AT939" s="57" t="n">
        <f aca="false">+AQ939+IF(AR939&lt;0,-AR939,0)</f>
        <v>25503.24287</v>
      </c>
      <c r="AX939" s="32" t="n">
        <f aca="false">+M939</f>
        <v>-15680.01</v>
      </c>
      <c r="AY939" s="32" t="n">
        <f aca="false">+N939</f>
        <v>-1500</v>
      </c>
      <c r="AZ939" s="32" t="n">
        <f aca="false">+R939</f>
        <v>-17627.285</v>
      </c>
      <c r="BA939" s="32" t="n">
        <f aca="false">+'load Info'!S939</f>
        <v>0</v>
      </c>
      <c r="BB939" s="32" t="n">
        <f aca="false">+X939</f>
        <v>-200</v>
      </c>
      <c r="BE939" s="57" t="n">
        <f aca="false">IF(AX939&lt;0,AX939,0)</f>
        <v>-15680.01</v>
      </c>
      <c r="BF939" s="57" t="n">
        <f aca="false">IF(AY939&lt;0,AY939,0)</f>
        <v>-1500</v>
      </c>
      <c r="BG939" s="57" t="n">
        <f aca="false">IF(AZ939&lt;0,AZ939,0)</f>
        <v>-17627.285</v>
      </c>
      <c r="BH939" s="57" t="n">
        <f aca="false">IF(BA939&lt;0,BA939,0)</f>
        <v>0</v>
      </c>
      <c r="BI939" s="57" t="n">
        <f aca="false">IF(BB939&lt;0,BB939,0)</f>
        <v>-200</v>
      </c>
      <c r="BJ939" s="32" t="n">
        <f aca="false">SUM(BE939:BI939)</f>
        <v>-35007.295</v>
      </c>
    </row>
    <row r="940" customFormat="false" ht="15" hidden="false" customHeight="false" outlineLevel="0" collapsed="false">
      <c r="B940" s="65" t="n">
        <f aca="false">+MONTH(D940)</f>
        <v>7</v>
      </c>
      <c r="C940" s="65"/>
      <c r="D940" s="6" t="n">
        <v>36363</v>
      </c>
      <c r="E940" s="66" t="n">
        <v>0</v>
      </c>
      <c r="F940" s="66" t="n">
        <v>0</v>
      </c>
      <c r="G940" s="66" t="n">
        <v>75</v>
      </c>
      <c r="H940" s="66" t="n">
        <v>88</v>
      </c>
      <c r="I940" s="67" t="n">
        <f aca="false">AVERAGE(G940:H940)</f>
        <v>81.5</v>
      </c>
      <c r="J940" s="68" t="s">
        <v>72</v>
      </c>
      <c r="K940" s="7" t="n">
        <v>12242</v>
      </c>
      <c r="L940" s="69" t="n">
        <v>9137</v>
      </c>
      <c r="M940" s="69" t="n">
        <v>-13035.01</v>
      </c>
      <c r="N940" s="69" t="n">
        <v>-1500</v>
      </c>
      <c r="O940" s="70"/>
      <c r="P940" s="7" t="n">
        <v>16290</v>
      </c>
      <c r="Q940" s="69" t="n">
        <v>10335</v>
      </c>
      <c r="R940" s="70" t="n">
        <v>-13964.4275</v>
      </c>
      <c r="S940" s="69" t="n">
        <v>0</v>
      </c>
      <c r="T940" s="69"/>
      <c r="U940" s="69" t="n">
        <v>-31.65143125</v>
      </c>
      <c r="V940" s="7" t="n">
        <v>15930</v>
      </c>
      <c r="W940" s="69" t="n">
        <v>20000</v>
      </c>
      <c r="X940" s="69" t="n">
        <v>-200</v>
      </c>
      <c r="Y940" s="69" t="n">
        <v>0</v>
      </c>
      <c r="Z940" s="70" t="n">
        <v>-357</v>
      </c>
      <c r="AA940" s="69" t="n">
        <v>0</v>
      </c>
      <c r="AB940" s="71" t="n">
        <f aca="false">SUM(K940:Z940)</f>
        <v>54845.91106875</v>
      </c>
      <c r="AC940" s="69" t="n">
        <v>54649</v>
      </c>
      <c r="AD940" s="69" t="n">
        <v>90451</v>
      </c>
      <c r="AE940" s="69" t="n">
        <v>82043</v>
      </c>
      <c r="AF940" s="69" t="n">
        <v>0</v>
      </c>
      <c r="AG940" s="69" t="n">
        <v>0</v>
      </c>
      <c r="AH940" s="71" t="n">
        <f aca="false">SUM(AC940:AG940)</f>
        <v>227143</v>
      </c>
      <c r="AI940" s="72" t="n">
        <f aca="false">+AB940-L940-Q940</f>
        <v>35373.91106875</v>
      </c>
      <c r="AJ940" s="73" t="n">
        <f aca="false">L940+Q940</f>
        <v>19472</v>
      </c>
      <c r="AK940" s="74" t="n">
        <v>4041.2</v>
      </c>
      <c r="AL940" s="74" t="n">
        <v>27180.88471</v>
      </c>
      <c r="AM940" s="75" t="n">
        <v>719</v>
      </c>
      <c r="AN940" s="73" t="n">
        <f aca="false">+AJ940-AM940</f>
        <v>18753</v>
      </c>
      <c r="AO940" s="32" t="n">
        <f aca="false">AC940-AJ940</f>
        <v>35177</v>
      </c>
      <c r="AP940" s="6" t="n">
        <v>36363</v>
      </c>
      <c r="AQ940" s="74" t="n">
        <f aca="false">+AC940-AK940-AL940</f>
        <v>23426.91529</v>
      </c>
      <c r="AR940" s="74" t="n">
        <f aca="false">+AK940+AL940-AN940</f>
        <v>12469.08471</v>
      </c>
      <c r="AS940" s="74" t="n">
        <f aca="false">+AN940</f>
        <v>18753</v>
      </c>
      <c r="AT940" s="57" t="n">
        <f aca="false">+AQ940+IF(AR940&lt;0,-AR940,0)</f>
        <v>23426.91529</v>
      </c>
      <c r="AX940" s="32" t="n">
        <f aca="false">+M940</f>
        <v>-13035.01</v>
      </c>
      <c r="AY940" s="32" t="n">
        <f aca="false">+N940</f>
        <v>-1500</v>
      </c>
      <c r="AZ940" s="32" t="n">
        <f aca="false">+R940</f>
        <v>-13964.4275</v>
      </c>
      <c r="BA940" s="32" t="n">
        <f aca="false">+'load Info'!S940</f>
        <v>0</v>
      </c>
      <c r="BB940" s="32" t="n">
        <f aca="false">+X940</f>
        <v>-200</v>
      </c>
      <c r="BE940" s="57" t="n">
        <f aca="false">IF(AX940&lt;0,AX940,0)</f>
        <v>-13035.01</v>
      </c>
      <c r="BF940" s="57" t="n">
        <f aca="false">IF(AY940&lt;0,AY940,0)</f>
        <v>-1500</v>
      </c>
      <c r="BG940" s="57" t="n">
        <f aca="false">IF(AZ940&lt;0,AZ940,0)</f>
        <v>-13964.4275</v>
      </c>
      <c r="BH940" s="57" t="n">
        <f aca="false">IF(BA940&lt;0,BA940,0)</f>
        <v>0</v>
      </c>
      <c r="BI940" s="57" t="n">
        <f aca="false">IF(BB940&lt;0,BB940,0)</f>
        <v>-200</v>
      </c>
      <c r="BJ940" s="32" t="n">
        <f aca="false">SUM(BE940:BI940)</f>
        <v>-28699.4375</v>
      </c>
    </row>
    <row r="941" customFormat="false" ht="15" hidden="false" customHeight="false" outlineLevel="0" collapsed="false">
      <c r="B941" s="65" t="n">
        <f aca="false">+MONTH(D941)</f>
        <v>7</v>
      </c>
      <c r="C941" s="65"/>
      <c r="D941" s="6" t="n">
        <v>36364</v>
      </c>
      <c r="E941" s="66" t="n">
        <v>0</v>
      </c>
      <c r="F941" s="66" t="n">
        <v>0</v>
      </c>
      <c r="G941" s="66" t="n">
        <v>78</v>
      </c>
      <c r="H941" s="66" t="n">
        <v>87</v>
      </c>
      <c r="I941" s="67" t="n">
        <f aca="false">AVERAGE(G941:H941)</f>
        <v>82.5</v>
      </c>
      <c r="J941" s="68" t="s">
        <v>72</v>
      </c>
      <c r="K941" s="7" t="n">
        <v>12242</v>
      </c>
      <c r="L941" s="69" t="n">
        <v>11037</v>
      </c>
      <c r="M941" s="69" t="n">
        <v>-15999.01</v>
      </c>
      <c r="N941" s="69" t="n">
        <v>-1500</v>
      </c>
      <c r="O941" s="70"/>
      <c r="P941" s="7" t="n">
        <v>16290</v>
      </c>
      <c r="Q941" s="69" t="n">
        <v>10530</v>
      </c>
      <c r="R941" s="70" t="n">
        <v>-14514.3125</v>
      </c>
      <c r="S941" s="69" t="n">
        <v>0</v>
      </c>
      <c r="T941" s="69"/>
      <c r="U941" s="69" t="n">
        <v>-30.76421875</v>
      </c>
      <c r="V941" s="7" t="n">
        <v>15930</v>
      </c>
      <c r="W941" s="69" t="n">
        <v>20000</v>
      </c>
      <c r="X941" s="69" t="n">
        <v>-200</v>
      </c>
      <c r="Y941" s="69" t="n">
        <v>0</v>
      </c>
      <c r="Z941" s="70" t="n">
        <v>-357</v>
      </c>
      <c r="AA941" s="69" t="n">
        <v>0</v>
      </c>
      <c r="AB941" s="71" t="n">
        <f aca="false">SUM(K941:Z941)</f>
        <v>53427.91328125</v>
      </c>
      <c r="AC941" s="69" t="n">
        <v>53562</v>
      </c>
      <c r="AD941" s="69" t="n">
        <v>90451</v>
      </c>
      <c r="AE941" s="69" t="n">
        <v>83453</v>
      </c>
      <c r="AF941" s="69" t="n">
        <v>0</v>
      </c>
      <c r="AG941" s="69" t="n">
        <v>0</v>
      </c>
      <c r="AH941" s="71" t="n">
        <f aca="false">SUM(AC941:AG941)</f>
        <v>227466</v>
      </c>
      <c r="AI941" s="72" t="n">
        <f aca="false">+AB941-L941-Q941</f>
        <v>31860.91328125</v>
      </c>
      <c r="AJ941" s="73" t="n">
        <f aca="false">L941+Q941</f>
        <v>21567</v>
      </c>
      <c r="AK941" s="74" t="n">
        <v>3833</v>
      </c>
      <c r="AL941" s="74" t="n">
        <v>19229.02</v>
      </c>
      <c r="AM941" s="75" t="n">
        <v>719</v>
      </c>
      <c r="AN941" s="73" t="n">
        <f aca="false">+AJ941-AM941</f>
        <v>20848</v>
      </c>
      <c r="AO941" s="32" t="n">
        <f aca="false">AC941-AJ941</f>
        <v>31995</v>
      </c>
      <c r="AP941" s="6" t="n">
        <v>36364</v>
      </c>
      <c r="AQ941" s="74" t="n">
        <f aca="false">+AC941-AK941-AL941</f>
        <v>30499.98</v>
      </c>
      <c r="AR941" s="74" t="n">
        <f aca="false">+AK941+AL941-AN941</f>
        <v>2214.02</v>
      </c>
      <c r="AS941" s="74" t="n">
        <f aca="false">+AN941</f>
        <v>20848</v>
      </c>
      <c r="AT941" s="57" t="n">
        <f aca="false">+AQ941+IF(AR941&lt;0,-AR941,0)</f>
        <v>30499.98</v>
      </c>
      <c r="AX941" s="32" t="n">
        <f aca="false">+M941</f>
        <v>-15999.01</v>
      </c>
      <c r="AY941" s="32" t="n">
        <f aca="false">+N941</f>
        <v>-1500</v>
      </c>
      <c r="AZ941" s="32" t="n">
        <f aca="false">+R941</f>
        <v>-14514.3125</v>
      </c>
      <c r="BA941" s="32" t="n">
        <f aca="false">+'load Info'!S941</f>
        <v>0</v>
      </c>
      <c r="BB941" s="32" t="n">
        <f aca="false">+X941</f>
        <v>-200</v>
      </c>
      <c r="BE941" s="57" t="n">
        <f aca="false">IF(AX941&lt;0,AX941,0)</f>
        <v>-15999.01</v>
      </c>
      <c r="BF941" s="57" t="n">
        <f aca="false">IF(AY941&lt;0,AY941,0)</f>
        <v>-1500</v>
      </c>
      <c r="BG941" s="57" t="n">
        <f aca="false">IF(AZ941&lt;0,AZ941,0)</f>
        <v>-14514.3125</v>
      </c>
      <c r="BH941" s="57" t="n">
        <f aca="false">IF(BA941&lt;0,BA941,0)</f>
        <v>0</v>
      </c>
      <c r="BI941" s="57" t="n">
        <f aca="false">IF(BB941&lt;0,BB941,0)</f>
        <v>-200</v>
      </c>
      <c r="BJ941" s="32" t="n">
        <f aca="false">SUM(BE941:BI941)</f>
        <v>-32213.3225</v>
      </c>
    </row>
    <row r="942" customFormat="false" ht="15" hidden="false" customHeight="false" outlineLevel="0" collapsed="false">
      <c r="B942" s="65" t="n">
        <f aca="false">+MONTH(D942)</f>
        <v>7</v>
      </c>
      <c r="C942" s="65"/>
      <c r="D942" s="6" t="n">
        <v>36365</v>
      </c>
      <c r="E942" s="66" t="n">
        <v>0</v>
      </c>
      <c r="F942" s="66" t="n">
        <v>0</v>
      </c>
      <c r="G942" s="66" t="n">
        <v>73</v>
      </c>
      <c r="H942" s="66" t="n">
        <v>95</v>
      </c>
      <c r="I942" s="67" t="n">
        <f aca="false">AVERAGE(G942:H942)</f>
        <v>84</v>
      </c>
      <c r="J942" s="68" t="s">
        <v>72</v>
      </c>
      <c r="K942" s="7" t="n">
        <v>7242</v>
      </c>
      <c r="L942" s="69" t="n">
        <v>11136</v>
      </c>
      <c r="M942" s="69" t="n">
        <v>-21320.01</v>
      </c>
      <c r="N942" s="69" t="n">
        <v>-1500</v>
      </c>
      <c r="O942" s="70"/>
      <c r="P942" s="7" t="n">
        <v>16290</v>
      </c>
      <c r="Q942" s="69" t="n">
        <v>11929</v>
      </c>
      <c r="R942" s="70" t="n">
        <v>-15918.325</v>
      </c>
      <c r="S942" s="69" t="n">
        <v>0</v>
      </c>
      <c r="T942" s="69"/>
      <c r="U942" s="69" t="n">
        <v>-30.7516875</v>
      </c>
      <c r="V942" s="7" t="n">
        <v>15930</v>
      </c>
      <c r="W942" s="69" t="n">
        <v>20000</v>
      </c>
      <c r="X942" s="69" t="n">
        <v>-200</v>
      </c>
      <c r="Y942" s="69" t="n">
        <v>0</v>
      </c>
      <c r="Z942" s="70" t="n">
        <v>-357</v>
      </c>
      <c r="AA942" s="69" t="n">
        <v>0</v>
      </c>
      <c r="AB942" s="71" t="n">
        <f aca="false">SUM(K942:Z942)</f>
        <v>43200.9133125</v>
      </c>
      <c r="AC942" s="69" t="n">
        <v>43324</v>
      </c>
      <c r="AD942" s="69" t="n">
        <v>63082</v>
      </c>
      <c r="AE942" s="69" t="n">
        <v>45641</v>
      </c>
      <c r="AF942" s="69" t="n">
        <v>0</v>
      </c>
      <c r="AG942" s="69" t="n">
        <v>0</v>
      </c>
      <c r="AH942" s="71" t="n">
        <f aca="false">SUM(AC942:AG942)</f>
        <v>152047</v>
      </c>
      <c r="AI942" s="72" t="n">
        <f aca="false">+AB942-L942-Q942</f>
        <v>20135.9133125</v>
      </c>
      <c r="AJ942" s="73" t="n">
        <f aca="false">L942+Q942</f>
        <v>23065</v>
      </c>
      <c r="AK942" s="74" t="n">
        <v>2948.2</v>
      </c>
      <c r="AL942" s="74" t="n">
        <v>20999.10435</v>
      </c>
      <c r="AM942" s="75" t="n">
        <v>719</v>
      </c>
      <c r="AN942" s="73" t="n">
        <f aca="false">+AJ942-AM942</f>
        <v>22346</v>
      </c>
      <c r="AO942" s="32" t="n">
        <f aca="false">AC942-AJ942</f>
        <v>20259</v>
      </c>
      <c r="AP942" s="6" t="n">
        <v>36365</v>
      </c>
      <c r="AQ942" s="74" t="n">
        <f aca="false">+AC942-AK942-AL942</f>
        <v>19376.69565</v>
      </c>
      <c r="AR942" s="74" t="n">
        <f aca="false">+AK942+AL942-AN942</f>
        <v>1601.30435</v>
      </c>
      <c r="AS942" s="74" t="n">
        <f aca="false">+AN942</f>
        <v>22346</v>
      </c>
      <c r="AT942" s="57" t="n">
        <f aca="false">+AQ942+IF(AR942&lt;0,-AR942,0)</f>
        <v>19376.69565</v>
      </c>
      <c r="AX942" s="32" t="n">
        <f aca="false">+M942</f>
        <v>-21320.01</v>
      </c>
      <c r="AY942" s="32" t="n">
        <f aca="false">+N942</f>
        <v>-1500</v>
      </c>
      <c r="AZ942" s="32" t="n">
        <f aca="false">+R942</f>
        <v>-15918.325</v>
      </c>
      <c r="BA942" s="32" t="n">
        <f aca="false">+'load Info'!S942</f>
        <v>0</v>
      </c>
      <c r="BB942" s="32" t="n">
        <f aca="false">+X942</f>
        <v>-200</v>
      </c>
      <c r="BE942" s="57" t="n">
        <f aca="false">IF(AX942&lt;0,AX942,0)</f>
        <v>-21320.01</v>
      </c>
      <c r="BF942" s="57" t="n">
        <f aca="false">IF(AY942&lt;0,AY942,0)</f>
        <v>-1500</v>
      </c>
      <c r="BG942" s="57" t="n">
        <f aca="false">IF(AZ942&lt;0,AZ942,0)</f>
        <v>-15918.325</v>
      </c>
      <c r="BH942" s="57" t="n">
        <f aca="false">IF(BA942&lt;0,BA942,0)</f>
        <v>0</v>
      </c>
      <c r="BI942" s="57" t="n">
        <f aca="false">IF(BB942&lt;0,BB942,0)</f>
        <v>-200</v>
      </c>
      <c r="BJ942" s="32" t="n">
        <f aca="false">SUM(BE942:BI942)</f>
        <v>-38938.335</v>
      </c>
    </row>
    <row r="943" customFormat="false" ht="15" hidden="false" customHeight="false" outlineLevel="0" collapsed="false">
      <c r="B943" s="65" t="n">
        <f aca="false">+MONTH(D943)</f>
        <v>7</v>
      </c>
      <c r="C943" s="65"/>
      <c r="D943" s="6" t="n">
        <v>36366</v>
      </c>
      <c r="E943" s="66" t="n">
        <v>0</v>
      </c>
      <c r="F943" s="66" t="n">
        <v>0</v>
      </c>
      <c r="G943" s="66" t="n">
        <v>74</v>
      </c>
      <c r="H943" s="66" t="n">
        <v>91</v>
      </c>
      <c r="I943" s="67" t="n">
        <f aca="false">AVERAGE(G943:H943)</f>
        <v>82.5</v>
      </c>
      <c r="J943" s="68" t="s">
        <v>72</v>
      </c>
      <c r="K943" s="7" t="n">
        <v>7242</v>
      </c>
      <c r="L943" s="69" t="n">
        <v>11137</v>
      </c>
      <c r="M943" s="69" t="n">
        <v>-21259.01</v>
      </c>
      <c r="N943" s="69" t="n">
        <v>-1500</v>
      </c>
      <c r="O943" s="70"/>
      <c r="P943" s="7" t="n">
        <v>16290</v>
      </c>
      <c r="Q943" s="69" t="n">
        <v>11929</v>
      </c>
      <c r="R943" s="70" t="n">
        <v>-14367.4575</v>
      </c>
      <c r="S943" s="69" t="n">
        <v>0</v>
      </c>
      <c r="T943" s="69"/>
      <c r="U943" s="69" t="n">
        <v>-34.62885625</v>
      </c>
      <c r="V943" s="7" t="n">
        <v>15930</v>
      </c>
      <c r="W943" s="69" t="n">
        <v>20000</v>
      </c>
      <c r="X943" s="69" t="n">
        <v>-200</v>
      </c>
      <c r="Y943" s="69" t="n">
        <v>0</v>
      </c>
      <c r="Z943" s="70" t="n">
        <v>-357</v>
      </c>
      <c r="AA943" s="69" t="n">
        <v>0</v>
      </c>
      <c r="AB943" s="71" t="n">
        <f aca="false">SUM(K943:Z943)</f>
        <v>44809.90364375</v>
      </c>
      <c r="AC943" s="69" t="n">
        <v>44782</v>
      </c>
      <c r="AD943" s="69" t="n">
        <v>78127</v>
      </c>
      <c r="AE943" s="69" t="n">
        <v>65342</v>
      </c>
      <c r="AF943" s="69" t="n">
        <v>0</v>
      </c>
      <c r="AG943" s="69" t="n">
        <v>0</v>
      </c>
      <c r="AH943" s="71" t="n">
        <f aca="false">SUM(AC943:AG943)</f>
        <v>188251</v>
      </c>
      <c r="AI943" s="72" t="n">
        <f aca="false">+AB943-L943-Q943</f>
        <v>21743.90364375</v>
      </c>
      <c r="AJ943" s="73" t="n">
        <f aca="false">L943+Q943</f>
        <v>23066</v>
      </c>
      <c r="AK943" s="74" t="n">
        <v>3115.1</v>
      </c>
      <c r="AL943" s="74" t="n">
        <v>22295.25861</v>
      </c>
      <c r="AM943" s="75" t="n">
        <v>719</v>
      </c>
      <c r="AN943" s="73" t="n">
        <f aca="false">+AJ943-AM943</f>
        <v>22347</v>
      </c>
      <c r="AO943" s="32" t="n">
        <f aca="false">AC943-AJ943</f>
        <v>21716</v>
      </c>
      <c r="AP943" s="6" t="n">
        <v>36366</v>
      </c>
      <c r="AQ943" s="74" t="n">
        <f aca="false">+AC943-AK943-AL943</f>
        <v>19371.64139</v>
      </c>
      <c r="AR943" s="74" t="n">
        <f aca="false">+AK943+AL943-AN943</f>
        <v>3063.35861</v>
      </c>
      <c r="AS943" s="74" t="n">
        <f aca="false">+AN943</f>
        <v>22347</v>
      </c>
      <c r="AT943" s="57" t="n">
        <f aca="false">+AQ943+IF(AR943&lt;0,-AR943,0)</f>
        <v>19371.64139</v>
      </c>
      <c r="AX943" s="32" t="n">
        <f aca="false">+M943</f>
        <v>-21259.01</v>
      </c>
      <c r="AY943" s="32" t="n">
        <f aca="false">+N943</f>
        <v>-1500</v>
      </c>
      <c r="AZ943" s="32" t="n">
        <f aca="false">+R943</f>
        <v>-14367.4575</v>
      </c>
      <c r="BA943" s="32" t="n">
        <f aca="false">+'load Info'!S943</f>
        <v>0</v>
      </c>
      <c r="BB943" s="32" t="n">
        <f aca="false">+X943</f>
        <v>-200</v>
      </c>
      <c r="BE943" s="57" t="n">
        <f aca="false">IF(AX943&lt;0,AX943,0)</f>
        <v>-21259.01</v>
      </c>
      <c r="BF943" s="57" t="n">
        <f aca="false">IF(AY943&lt;0,AY943,0)</f>
        <v>-1500</v>
      </c>
      <c r="BG943" s="57" t="n">
        <f aca="false">IF(AZ943&lt;0,AZ943,0)</f>
        <v>-14367.4575</v>
      </c>
      <c r="BH943" s="57" t="n">
        <f aca="false">IF(BA943&lt;0,BA943,0)</f>
        <v>0</v>
      </c>
      <c r="BI943" s="57" t="n">
        <f aca="false">IF(BB943&lt;0,BB943,0)</f>
        <v>-200</v>
      </c>
      <c r="BJ943" s="32" t="n">
        <f aca="false">SUM(BE943:BI943)</f>
        <v>-37326.4675</v>
      </c>
    </row>
    <row r="944" customFormat="false" ht="15" hidden="false" customHeight="false" outlineLevel="0" collapsed="false">
      <c r="B944" s="65" t="n">
        <f aca="false">+MONTH(D944)</f>
        <v>7</v>
      </c>
      <c r="C944" s="65"/>
      <c r="D944" s="6" t="n">
        <v>36367</v>
      </c>
      <c r="E944" s="66" t="n">
        <v>0</v>
      </c>
      <c r="F944" s="66" t="n">
        <v>0</v>
      </c>
      <c r="G944" s="66" t="n">
        <v>76</v>
      </c>
      <c r="H944" s="66" t="n">
        <v>90</v>
      </c>
      <c r="I944" s="67" t="n">
        <f aca="false">AVERAGE(G944:H944)</f>
        <v>83</v>
      </c>
      <c r="J944" s="68" t="s">
        <v>72</v>
      </c>
      <c r="K944" s="7" t="n">
        <v>12241</v>
      </c>
      <c r="L944" s="69" t="n">
        <v>11137</v>
      </c>
      <c r="M944" s="69" t="n">
        <v>-20399.01</v>
      </c>
      <c r="N944" s="69" t="n">
        <v>-1500</v>
      </c>
      <c r="O944" s="70"/>
      <c r="P944" s="7" t="n">
        <v>16290</v>
      </c>
      <c r="Q944" s="69" t="n">
        <v>10929</v>
      </c>
      <c r="R944" s="70" t="n">
        <v>-13927.855</v>
      </c>
      <c r="S944" s="69" t="n">
        <v>0</v>
      </c>
      <c r="T944" s="69"/>
      <c r="U944" s="69" t="n">
        <v>-33.2278625</v>
      </c>
      <c r="V944" s="7" t="n">
        <v>15930</v>
      </c>
      <c r="W944" s="69" t="n">
        <v>20000</v>
      </c>
      <c r="X944" s="69" t="n">
        <v>-200</v>
      </c>
      <c r="Y944" s="69" t="n">
        <v>0</v>
      </c>
      <c r="Z944" s="70" t="n">
        <v>-357</v>
      </c>
      <c r="AA944" s="69" t="n">
        <v>0</v>
      </c>
      <c r="AB944" s="71" t="n">
        <f aca="false">SUM(K944:Z944)</f>
        <v>50109.9071375</v>
      </c>
      <c r="AC944" s="69" t="n">
        <v>50263</v>
      </c>
      <c r="AD944" s="69" t="n">
        <v>76271</v>
      </c>
      <c r="AE944" s="69" t="n">
        <v>72290</v>
      </c>
      <c r="AF944" s="69" t="n">
        <v>0</v>
      </c>
      <c r="AG944" s="69" t="n">
        <v>0</v>
      </c>
      <c r="AH944" s="71" t="n">
        <f aca="false">SUM(AC944:AG944)</f>
        <v>198824</v>
      </c>
      <c r="AI944" s="72" t="n">
        <f aca="false">+AB944-L944-Q944</f>
        <v>28043.9071375</v>
      </c>
      <c r="AJ944" s="73" t="n">
        <f aca="false">L944+Q944</f>
        <v>22066</v>
      </c>
      <c r="AK944" s="74" t="n">
        <v>5812</v>
      </c>
      <c r="AL944" s="74" t="n">
        <v>21861.95028</v>
      </c>
      <c r="AM944" s="75" t="n">
        <v>719</v>
      </c>
      <c r="AN944" s="73" t="n">
        <f aca="false">+AJ944-AM944</f>
        <v>21347</v>
      </c>
      <c r="AO944" s="32" t="n">
        <f aca="false">AC944-AJ944</f>
        <v>28197</v>
      </c>
      <c r="AP944" s="6" t="n">
        <v>36367</v>
      </c>
      <c r="AQ944" s="74" t="n">
        <f aca="false">+AC944-AK944-AL944</f>
        <v>22589.04972</v>
      </c>
      <c r="AR944" s="74" t="n">
        <f aca="false">+AK944+AL944-AN944</f>
        <v>6326.95028</v>
      </c>
      <c r="AS944" s="74" t="n">
        <f aca="false">+AN944</f>
        <v>21347</v>
      </c>
      <c r="AT944" s="57" t="n">
        <f aca="false">+AQ944+IF(AR944&lt;0,-AR944,0)</f>
        <v>22589.04972</v>
      </c>
      <c r="AX944" s="32" t="n">
        <f aca="false">+M944</f>
        <v>-20399.01</v>
      </c>
      <c r="AY944" s="32" t="n">
        <f aca="false">+N944</f>
        <v>-1500</v>
      </c>
      <c r="AZ944" s="32" t="n">
        <f aca="false">+R944</f>
        <v>-13927.855</v>
      </c>
      <c r="BA944" s="32" t="n">
        <f aca="false">+'load Info'!S944</f>
        <v>0</v>
      </c>
      <c r="BB944" s="32" t="n">
        <f aca="false">+X944</f>
        <v>-200</v>
      </c>
      <c r="BE944" s="57" t="n">
        <f aca="false">IF(AX944&lt;0,AX944,0)</f>
        <v>-20399.01</v>
      </c>
      <c r="BF944" s="57" t="n">
        <f aca="false">IF(AY944&lt;0,AY944,0)</f>
        <v>-1500</v>
      </c>
      <c r="BG944" s="57" t="n">
        <f aca="false">IF(AZ944&lt;0,AZ944,0)</f>
        <v>-13927.855</v>
      </c>
      <c r="BH944" s="57" t="n">
        <f aca="false">IF(BA944&lt;0,BA944,0)</f>
        <v>0</v>
      </c>
      <c r="BI944" s="57" t="n">
        <f aca="false">IF(BB944&lt;0,BB944,0)</f>
        <v>-200</v>
      </c>
      <c r="BJ944" s="32" t="n">
        <f aca="false">SUM(BE944:BI944)</f>
        <v>-36026.865</v>
      </c>
    </row>
    <row r="945" customFormat="false" ht="15" hidden="false" customHeight="false" outlineLevel="0" collapsed="false">
      <c r="B945" s="65" t="n">
        <f aca="false">+MONTH(D945)</f>
        <v>7</v>
      </c>
      <c r="C945" s="65"/>
      <c r="D945" s="6" t="n">
        <v>36368</v>
      </c>
      <c r="E945" s="66" t="n">
        <v>0</v>
      </c>
      <c r="F945" s="66" t="n">
        <v>0</v>
      </c>
      <c r="G945" s="66" t="n">
        <v>73</v>
      </c>
      <c r="H945" s="66" t="n">
        <v>92</v>
      </c>
      <c r="I945" s="67" t="n">
        <f aca="false">AVERAGE(G945:H945)</f>
        <v>82.5</v>
      </c>
      <c r="J945" s="68" t="s">
        <v>72</v>
      </c>
      <c r="K945" s="7" t="n">
        <v>12241</v>
      </c>
      <c r="L945" s="69" t="n">
        <v>11704</v>
      </c>
      <c r="M945" s="69" t="n">
        <v>-22147.68</v>
      </c>
      <c r="N945" s="69" t="n">
        <v>-1500</v>
      </c>
      <c r="O945" s="70"/>
      <c r="P945" s="7" t="n">
        <v>16290</v>
      </c>
      <c r="Q945" s="69" t="n">
        <v>13249</v>
      </c>
      <c r="R945" s="70" t="n">
        <v>-13519.05</v>
      </c>
      <c r="S945" s="69" t="n">
        <v>0</v>
      </c>
      <c r="T945" s="69"/>
      <c r="U945" s="69" t="n">
        <v>-40.049875</v>
      </c>
      <c r="V945" s="7" t="n">
        <v>15930</v>
      </c>
      <c r="W945" s="69" t="n">
        <v>20000</v>
      </c>
      <c r="X945" s="69" t="n">
        <v>-200</v>
      </c>
      <c r="Y945" s="69" t="n">
        <v>0</v>
      </c>
      <c r="Z945" s="70" t="n">
        <v>-357</v>
      </c>
      <c r="AA945" s="69" t="n">
        <v>0</v>
      </c>
      <c r="AB945" s="71" t="n">
        <f aca="false">SUM(K945:Z945)</f>
        <v>51650.220125</v>
      </c>
      <c r="AC945" s="69" t="n">
        <v>49981</v>
      </c>
      <c r="AD945" s="69" t="n">
        <v>76894</v>
      </c>
      <c r="AE945" s="69" t="n">
        <v>86524</v>
      </c>
      <c r="AF945" s="69" t="n">
        <v>0</v>
      </c>
      <c r="AG945" s="69" t="n">
        <v>0</v>
      </c>
      <c r="AH945" s="71" t="n">
        <f aca="false">SUM(AC945:AG945)</f>
        <v>213399</v>
      </c>
      <c r="AI945" s="72" t="n">
        <f aca="false">+AB945-L945-Q945</f>
        <v>26697.220125</v>
      </c>
      <c r="AJ945" s="73" t="n">
        <f aca="false">L945+Q945</f>
        <v>24953</v>
      </c>
      <c r="AK945" s="74" t="n">
        <v>4262.6</v>
      </c>
      <c r="AL945" s="74" t="n">
        <v>22464.64866</v>
      </c>
      <c r="AM945" s="75" t="n">
        <v>719</v>
      </c>
      <c r="AN945" s="73" t="n">
        <f aca="false">+AJ945-AM945</f>
        <v>24234</v>
      </c>
      <c r="AO945" s="32" t="n">
        <f aca="false">AC945-AJ945</f>
        <v>25028</v>
      </c>
      <c r="AP945" s="6" t="n">
        <v>36368</v>
      </c>
      <c r="AQ945" s="74" t="n">
        <f aca="false">+AC945-AK945-AL945</f>
        <v>23253.75134</v>
      </c>
      <c r="AR945" s="74" t="n">
        <f aca="false">+AK945+AL945-AN945</f>
        <v>2493.24866</v>
      </c>
      <c r="AS945" s="74" t="n">
        <f aca="false">+AN945</f>
        <v>24234</v>
      </c>
      <c r="AT945" s="57" t="n">
        <f aca="false">+AQ945+IF(AR945&lt;0,-AR945,0)</f>
        <v>23253.75134</v>
      </c>
      <c r="AX945" s="32" t="n">
        <f aca="false">+M945</f>
        <v>-22147.68</v>
      </c>
      <c r="AY945" s="32" t="n">
        <f aca="false">+N945</f>
        <v>-1500</v>
      </c>
      <c r="AZ945" s="32" t="n">
        <f aca="false">+R945</f>
        <v>-13519.05</v>
      </c>
      <c r="BA945" s="32" t="n">
        <f aca="false">+'load Info'!S945</f>
        <v>0</v>
      </c>
      <c r="BB945" s="32" t="n">
        <f aca="false">+X945</f>
        <v>-200</v>
      </c>
      <c r="BE945" s="57" t="n">
        <f aca="false">IF(AX945&lt;0,AX945,0)</f>
        <v>-22147.68</v>
      </c>
      <c r="BF945" s="57" t="n">
        <f aca="false">IF(AY945&lt;0,AY945,0)</f>
        <v>-1500</v>
      </c>
      <c r="BG945" s="57" t="n">
        <f aca="false">IF(AZ945&lt;0,AZ945,0)</f>
        <v>-13519.05</v>
      </c>
      <c r="BH945" s="57" t="n">
        <f aca="false">IF(BA945&lt;0,BA945,0)</f>
        <v>0</v>
      </c>
      <c r="BI945" s="57" t="n">
        <f aca="false">IF(BB945&lt;0,BB945,0)</f>
        <v>-200</v>
      </c>
      <c r="BJ945" s="32" t="n">
        <f aca="false">SUM(BE945:BI945)</f>
        <v>-37366.73</v>
      </c>
    </row>
    <row r="946" customFormat="false" ht="15" hidden="false" customHeight="false" outlineLevel="0" collapsed="false">
      <c r="B946" s="65" t="n">
        <f aca="false">+MONTH(D946)</f>
        <v>7</v>
      </c>
      <c r="C946" s="65"/>
      <c r="D946" s="6" t="n">
        <v>36369</v>
      </c>
      <c r="E946" s="66" t="n">
        <v>0</v>
      </c>
      <c r="F946" s="66" t="n">
        <v>0</v>
      </c>
      <c r="G946" s="66" t="n">
        <v>74</v>
      </c>
      <c r="H946" s="66" t="n">
        <v>93</v>
      </c>
      <c r="I946" s="67" t="n">
        <f aca="false">AVERAGE(G946:H946)</f>
        <v>83.5</v>
      </c>
      <c r="J946" s="68" t="s">
        <v>72</v>
      </c>
      <c r="K946" s="7" t="n">
        <v>4242</v>
      </c>
      <c r="L946" s="69" t="n">
        <v>11704</v>
      </c>
      <c r="M946" s="69" t="n">
        <v>-16316.68</v>
      </c>
      <c r="N946" s="69" t="n">
        <v>-1500</v>
      </c>
      <c r="O946" s="70"/>
      <c r="P946" s="7" t="n">
        <v>16290</v>
      </c>
      <c r="Q946" s="69" t="n">
        <v>12533</v>
      </c>
      <c r="R946" s="70" t="n">
        <v>-14197.5275</v>
      </c>
      <c r="S946" s="69" t="n">
        <v>0</v>
      </c>
      <c r="T946" s="69"/>
      <c r="U946" s="69" t="n">
        <v>-36.56368125</v>
      </c>
      <c r="V946" s="7" t="n">
        <v>15930</v>
      </c>
      <c r="W946" s="69" t="n">
        <v>20000</v>
      </c>
      <c r="X946" s="69" t="n">
        <v>-200</v>
      </c>
      <c r="Y946" s="69" t="n">
        <v>0</v>
      </c>
      <c r="Z946" s="70" t="n">
        <v>-357</v>
      </c>
      <c r="AA946" s="69" t="n">
        <v>0</v>
      </c>
      <c r="AB946" s="71" t="n">
        <f aca="false">SUM(K946:Z946)</f>
        <v>48091.22881875</v>
      </c>
      <c r="AC946" s="69" t="n">
        <v>49779</v>
      </c>
      <c r="AD946" s="69" t="n">
        <v>76479</v>
      </c>
      <c r="AE946" s="69" t="n">
        <v>71762</v>
      </c>
      <c r="AF946" s="69" t="n">
        <v>0</v>
      </c>
      <c r="AG946" s="69" t="n">
        <v>0</v>
      </c>
      <c r="AH946" s="71" t="n">
        <f aca="false">SUM(AC946:AG946)</f>
        <v>198020</v>
      </c>
      <c r="AI946" s="72" t="n">
        <f aca="false">+AB946-L946-Q946</f>
        <v>23854.22881875</v>
      </c>
      <c r="AJ946" s="73" t="n">
        <f aca="false">L946+Q946</f>
        <v>24237</v>
      </c>
      <c r="AK946" s="74" t="n">
        <v>4135.4</v>
      </c>
      <c r="AL946" s="74" t="n">
        <v>23249.0349</v>
      </c>
      <c r="AM946" s="75" t="n">
        <v>719</v>
      </c>
      <c r="AN946" s="73" t="n">
        <f aca="false">+AJ946-AM946</f>
        <v>23518</v>
      </c>
      <c r="AO946" s="32" t="n">
        <f aca="false">AC946-AJ946</f>
        <v>25542</v>
      </c>
      <c r="AP946" s="6" t="n">
        <v>36369</v>
      </c>
      <c r="AQ946" s="74" t="n">
        <f aca="false">+AC946-AK946-AL946</f>
        <v>22394.5651</v>
      </c>
      <c r="AR946" s="74" t="n">
        <f aca="false">+AK946+AL946-AN946</f>
        <v>3866.4349</v>
      </c>
      <c r="AS946" s="74" t="n">
        <f aca="false">+AN946</f>
        <v>23518</v>
      </c>
      <c r="AT946" s="57" t="n">
        <f aca="false">+AQ946+IF(AR946&lt;0,-AR946,0)</f>
        <v>22394.5651</v>
      </c>
      <c r="AX946" s="32" t="n">
        <f aca="false">+M946</f>
        <v>-16316.68</v>
      </c>
      <c r="AY946" s="32" t="n">
        <f aca="false">+N946</f>
        <v>-1500</v>
      </c>
      <c r="AZ946" s="32" t="n">
        <f aca="false">+R946</f>
        <v>-14197.5275</v>
      </c>
      <c r="BA946" s="32" t="n">
        <f aca="false">+'load Info'!S946</f>
        <v>0</v>
      </c>
      <c r="BB946" s="32" t="n">
        <f aca="false">+X946</f>
        <v>-200</v>
      </c>
      <c r="BE946" s="57" t="n">
        <f aca="false">IF(AX946&lt;0,AX946,0)</f>
        <v>-16316.68</v>
      </c>
      <c r="BF946" s="57" t="n">
        <f aca="false">IF(AY946&lt;0,AY946,0)</f>
        <v>-1500</v>
      </c>
      <c r="BG946" s="57" t="n">
        <f aca="false">IF(AZ946&lt;0,AZ946,0)</f>
        <v>-14197.5275</v>
      </c>
      <c r="BH946" s="57" t="n">
        <f aca="false">IF(BA946&lt;0,BA946,0)</f>
        <v>0</v>
      </c>
      <c r="BI946" s="57" t="n">
        <f aca="false">IF(BB946&lt;0,BB946,0)</f>
        <v>-200</v>
      </c>
      <c r="BJ946" s="32" t="n">
        <f aca="false">SUM(BE946:BI946)</f>
        <v>-32214.2075</v>
      </c>
    </row>
    <row r="947" customFormat="false" ht="15" hidden="false" customHeight="false" outlineLevel="0" collapsed="false">
      <c r="B947" s="65" t="n">
        <f aca="false">+MONTH(D947)</f>
        <v>7</v>
      </c>
      <c r="C947" s="65"/>
      <c r="D947" s="6" t="n">
        <v>36370</v>
      </c>
      <c r="E947" s="66" t="n">
        <v>0</v>
      </c>
      <c r="F947" s="66" t="n">
        <v>0</v>
      </c>
      <c r="G947" s="66" t="n">
        <v>73</v>
      </c>
      <c r="H947" s="66" t="n">
        <v>88</v>
      </c>
      <c r="I947" s="67" t="n">
        <f aca="false">AVERAGE(G947:H947)</f>
        <v>80.5</v>
      </c>
      <c r="J947" s="68" t="s">
        <v>72</v>
      </c>
      <c r="K947" s="7" t="n">
        <v>4242</v>
      </c>
      <c r="L947" s="69" t="n">
        <v>10703</v>
      </c>
      <c r="M947" s="69" t="n">
        <v>-13663.68</v>
      </c>
      <c r="N947" s="69" t="n">
        <v>-1500</v>
      </c>
      <c r="O947" s="70"/>
      <c r="P947" s="7" t="n">
        <v>16290</v>
      </c>
      <c r="Q947" s="69" t="n">
        <v>16013</v>
      </c>
      <c r="R947" s="70" t="n">
        <v>-14725.165</v>
      </c>
      <c r="S947" s="69" t="n">
        <v>0</v>
      </c>
      <c r="T947" s="69"/>
      <c r="U947" s="69" t="n">
        <v>-43.9445875</v>
      </c>
      <c r="V947" s="7" t="n">
        <v>15930</v>
      </c>
      <c r="W947" s="69" t="n">
        <v>20000</v>
      </c>
      <c r="X947" s="69" t="n">
        <v>-200</v>
      </c>
      <c r="Y947" s="69" t="n">
        <v>0</v>
      </c>
      <c r="Z947" s="70" t="n">
        <v>-357</v>
      </c>
      <c r="AA947" s="69" t="n">
        <v>0</v>
      </c>
      <c r="AB947" s="71" t="n">
        <f aca="false">SUM(K947:Z947)</f>
        <v>52688.2104125</v>
      </c>
      <c r="AC947" s="69" t="n">
        <v>51115</v>
      </c>
      <c r="AD947" s="69" t="n">
        <v>77866</v>
      </c>
      <c r="AE947" s="69" t="n">
        <v>76579</v>
      </c>
      <c r="AF947" s="69" t="n">
        <v>0</v>
      </c>
      <c r="AG947" s="69" t="n">
        <v>0</v>
      </c>
      <c r="AH947" s="71" t="n">
        <f aca="false">SUM(AC947:AG947)</f>
        <v>205560</v>
      </c>
      <c r="AI947" s="72" t="n">
        <f aca="false">+AB947-L947-Q947</f>
        <v>25972.2104125</v>
      </c>
      <c r="AJ947" s="73" t="n">
        <f aca="false">L947+Q947</f>
        <v>26716</v>
      </c>
      <c r="AK947" s="74" t="n">
        <v>4358.7</v>
      </c>
      <c r="AL947" s="74" t="n">
        <v>22049.05397</v>
      </c>
      <c r="AM947" s="75" t="n">
        <v>719</v>
      </c>
      <c r="AN947" s="73" t="n">
        <f aca="false">+AJ947-AM947</f>
        <v>25997</v>
      </c>
      <c r="AO947" s="32" t="n">
        <f aca="false">AC947-AJ947</f>
        <v>24399</v>
      </c>
      <c r="AP947" s="6" t="n">
        <v>36370</v>
      </c>
      <c r="AQ947" s="74" t="n">
        <f aca="false">+AC947-AK947-AL947</f>
        <v>24707.24603</v>
      </c>
      <c r="AR947" s="74" t="n">
        <f aca="false">+AK947+AL947-AN947</f>
        <v>410.753970000002</v>
      </c>
      <c r="AS947" s="74" t="n">
        <f aca="false">+AN947</f>
        <v>25997</v>
      </c>
      <c r="AT947" s="57" t="n">
        <f aca="false">+AQ947+IF(AR947&lt;0,-AR947,0)</f>
        <v>24707.24603</v>
      </c>
      <c r="AX947" s="32" t="n">
        <f aca="false">+M947</f>
        <v>-13663.68</v>
      </c>
      <c r="AY947" s="32" t="n">
        <f aca="false">+N947</f>
        <v>-1500</v>
      </c>
      <c r="AZ947" s="32" t="n">
        <f aca="false">+R947</f>
        <v>-14725.165</v>
      </c>
      <c r="BA947" s="32" t="n">
        <f aca="false">+'load Info'!S947</f>
        <v>0</v>
      </c>
      <c r="BB947" s="32" t="n">
        <f aca="false">+X947</f>
        <v>-200</v>
      </c>
      <c r="BE947" s="57" t="n">
        <f aca="false">IF(AX947&lt;0,AX947,0)</f>
        <v>-13663.68</v>
      </c>
      <c r="BF947" s="57" t="n">
        <f aca="false">IF(AY947&lt;0,AY947,0)</f>
        <v>-1500</v>
      </c>
      <c r="BG947" s="57" t="n">
        <f aca="false">IF(AZ947&lt;0,AZ947,0)</f>
        <v>-14725.165</v>
      </c>
      <c r="BH947" s="57" t="n">
        <f aca="false">IF(BA947&lt;0,BA947,0)</f>
        <v>0</v>
      </c>
      <c r="BI947" s="57" t="n">
        <f aca="false">IF(BB947&lt;0,BB947,0)</f>
        <v>-200</v>
      </c>
      <c r="BJ947" s="32" t="n">
        <f aca="false">SUM(BE947:BI947)</f>
        <v>-30088.845</v>
      </c>
    </row>
    <row r="948" customFormat="false" ht="15" hidden="false" customHeight="false" outlineLevel="0" collapsed="false">
      <c r="B948" s="65" t="n">
        <f aca="false">+MONTH(D948)</f>
        <v>7</v>
      </c>
      <c r="C948" s="65"/>
      <c r="D948" s="6" t="n">
        <v>36371</v>
      </c>
      <c r="E948" s="66" t="n">
        <v>0</v>
      </c>
      <c r="F948" s="66" t="n">
        <v>0</v>
      </c>
      <c r="G948" s="66" t="n">
        <v>78</v>
      </c>
      <c r="H948" s="66" t="n">
        <v>95</v>
      </c>
      <c r="I948" s="67" t="n">
        <f aca="false">AVERAGE(G948:H948)</f>
        <v>86.5</v>
      </c>
      <c r="J948" s="68" t="s">
        <v>72</v>
      </c>
      <c r="K948" s="7" t="n">
        <v>4242</v>
      </c>
      <c r="L948" s="69" t="n">
        <v>11704</v>
      </c>
      <c r="M948" s="69" t="n">
        <v>-18112.68</v>
      </c>
      <c r="N948" s="69" t="n">
        <v>-1500</v>
      </c>
      <c r="O948" s="70"/>
      <c r="P948" s="7" t="n">
        <v>16290</v>
      </c>
      <c r="Q948" s="69" t="n">
        <v>15390</v>
      </c>
      <c r="R948" s="70" t="n">
        <v>-14787.875</v>
      </c>
      <c r="S948" s="69" t="n">
        <v>0</v>
      </c>
      <c r="T948" s="69"/>
      <c r="U948" s="69" t="n">
        <v>-42.2303125</v>
      </c>
      <c r="V948" s="7" t="n">
        <v>15930</v>
      </c>
      <c r="W948" s="69" t="n">
        <v>20000</v>
      </c>
      <c r="X948" s="69" t="n">
        <v>-200</v>
      </c>
      <c r="Y948" s="69" t="n">
        <v>0</v>
      </c>
      <c r="Z948" s="70" t="n">
        <v>-357</v>
      </c>
      <c r="AA948" s="69" t="n">
        <v>0</v>
      </c>
      <c r="AB948" s="71" t="n">
        <f aca="false">SUM(K948:Z948)</f>
        <v>48556.2146875</v>
      </c>
      <c r="AC948" s="69" t="n">
        <v>47849</v>
      </c>
      <c r="AD948" s="69" t="n">
        <v>77122</v>
      </c>
      <c r="AE948" s="69" t="n">
        <v>82760</v>
      </c>
      <c r="AF948" s="69" t="n">
        <v>0</v>
      </c>
      <c r="AG948" s="69" t="n">
        <v>0</v>
      </c>
      <c r="AH948" s="71" t="n">
        <f aca="false">SUM(AC948:AG948)</f>
        <v>207731</v>
      </c>
      <c r="AI948" s="72" t="n">
        <f aca="false">+AB948-L948-Q948</f>
        <v>21462.2146875</v>
      </c>
      <c r="AJ948" s="73" t="n">
        <f aca="false">L948+Q948</f>
        <v>27094</v>
      </c>
      <c r="AK948" s="74" t="n">
        <v>3525.9</v>
      </c>
      <c r="AL948" s="74" t="n">
        <v>21316.51078</v>
      </c>
      <c r="AM948" s="75" t="n">
        <v>719</v>
      </c>
      <c r="AN948" s="73" t="n">
        <f aca="false">+AJ948-AM948</f>
        <v>26375</v>
      </c>
      <c r="AO948" s="32" t="n">
        <f aca="false">AC948-AJ948</f>
        <v>20755</v>
      </c>
      <c r="AP948" s="6" t="n">
        <v>36371</v>
      </c>
      <c r="AQ948" s="74" t="n">
        <f aca="false">+AC948-AK948-AL948</f>
        <v>23006.58922</v>
      </c>
      <c r="AR948" s="74" t="n">
        <f aca="false">+AK948+AL948-AN948</f>
        <v>-1532.58922</v>
      </c>
      <c r="AS948" s="74" t="n">
        <f aca="false">+AN948</f>
        <v>26375</v>
      </c>
      <c r="AT948" s="57" t="n">
        <f aca="false">+AQ948+IF(AR948&lt;0,-AR948,0)</f>
        <v>24539.17844</v>
      </c>
      <c r="AX948" s="32" t="n">
        <f aca="false">+M948</f>
        <v>-18112.68</v>
      </c>
      <c r="AY948" s="32" t="n">
        <f aca="false">+N948</f>
        <v>-1500</v>
      </c>
      <c r="AZ948" s="32" t="n">
        <f aca="false">+R948</f>
        <v>-14787.875</v>
      </c>
      <c r="BA948" s="32" t="n">
        <f aca="false">+'load Info'!S948</f>
        <v>0</v>
      </c>
      <c r="BB948" s="32" t="n">
        <f aca="false">+X948</f>
        <v>-200</v>
      </c>
      <c r="BE948" s="57" t="n">
        <f aca="false">IF(AX948&lt;0,AX948,0)</f>
        <v>-18112.68</v>
      </c>
      <c r="BF948" s="57" t="n">
        <f aca="false">IF(AY948&lt;0,AY948,0)</f>
        <v>-1500</v>
      </c>
      <c r="BG948" s="57" t="n">
        <f aca="false">IF(AZ948&lt;0,AZ948,0)</f>
        <v>-14787.875</v>
      </c>
      <c r="BH948" s="57" t="n">
        <f aca="false">IF(BA948&lt;0,BA948,0)</f>
        <v>0</v>
      </c>
      <c r="BI948" s="57" t="n">
        <f aca="false">IF(BB948&lt;0,BB948,0)</f>
        <v>-200</v>
      </c>
      <c r="BJ948" s="32" t="n">
        <f aca="false">SUM(BE948:BI948)</f>
        <v>-34600.555</v>
      </c>
    </row>
    <row r="949" customFormat="false" ht="15" hidden="false" customHeight="false" outlineLevel="0" collapsed="false">
      <c r="B949" s="65" t="n">
        <f aca="false">+MONTH(D949)</f>
        <v>7</v>
      </c>
      <c r="C949" s="65"/>
      <c r="D949" s="6" t="n">
        <v>36372</v>
      </c>
      <c r="E949" s="66" t="n">
        <v>0</v>
      </c>
      <c r="F949" s="66" t="n">
        <v>0</v>
      </c>
      <c r="G949" s="66" t="n">
        <v>79</v>
      </c>
      <c r="H949" s="66" t="n">
        <v>96</v>
      </c>
      <c r="I949" s="67" t="n">
        <f aca="false">AVERAGE(G949:H949)</f>
        <v>87.5</v>
      </c>
      <c r="J949" s="68" t="s">
        <v>72</v>
      </c>
      <c r="K949" s="7" t="n">
        <v>4242</v>
      </c>
      <c r="L949" s="69" t="n">
        <v>12880</v>
      </c>
      <c r="M949" s="69" t="n">
        <v>-22568.68</v>
      </c>
      <c r="N949" s="69" t="n">
        <v>-1500</v>
      </c>
      <c r="O949" s="70"/>
      <c r="P949" s="7" t="n">
        <v>16290</v>
      </c>
      <c r="Q949" s="69" t="n">
        <v>15596</v>
      </c>
      <c r="R949" s="70" t="n">
        <v>-14734.2275</v>
      </c>
      <c r="S949" s="69" t="n">
        <v>0</v>
      </c>
      <c r="T949" s="69"/>
      <c r="U949" s="69" t="n">
        <v>-42.87943125</v>
      </c>
      <c r="V949" s="7" t="n">
        <v>15930</v>
      </c>
      <c r="W949" s="69" t="n">
        <v>20000</v>
      </c>
      <c r="X949" s="69" t="n">
        <v>-200</v>
      </c>
      <c r="Y949" s="69" t="n">
        <v>0</v>
      </c>
      <c r="Z949" s="70" t="n">
        <v>-357</v>
      </c>
      <c r="AA949" s="69" t="n">
        <v>0</v>
      </c>
      <c r="AB949" s="71" t="n">
        <f aca="false">SUM(K949:Z949)</f>
        <v>45535.21306875</v>
      </c>
      <c r="AC949" s="69" t="n">
        <v>44141</v>
      </c>
      <c r="AD949" s="69" t="n">
        <v>77206</v>
      </c>
      <c r="AE949" s="69" t="n">
        <v>86636</v>
      </c>
      <c r="AF949" s="69" t="n">
        <v>0</v>
      </c>
      <c r="AG949" s="69" t="n">
        <v>0</v>
      </c>
      <c r="AH949" s="71" t="n">
        <f aca="false">SUM(AC949:AG949)</f>
        <v>207983</v>
      </c>
      <c r="AI949" s="72" t="n">
        <f aca="false">+AB949-L949-Q949</f>
        <v>17059.21306875</v>
      </c>
      <c r="AJ949" s="73" t="n">
        <f aca="false">L949+Q949</f>
        <v>28476</v>
      </c>
      <c r="AK949" s="74" t="n">
        <v>4930.2</v>
      </c>
      <c r="AL949" s="74" t="n">
        <v>22831.14157</v>
      </c>
      <c r="AM949" s="75" t="n">
        <v>719</v>
      </c>
      <c r="AN949" s="73" t="n">
        <f aca="false">+AJ949-AM949</f>
        <v>27757</v>
      </c>
      <c r="AO949" s="32" t="n">
        <f aca="false">AC949-AJ949</f>
        <v>15665</v>
      </c>
      <c r="AP949" s="6" t="n">
        <v>36372</v>
      </c>
      <c r="AQ949" s="74" t="n">
        <f aca="false">+AC949-AK949-AL949</f>
        <v>16379.65843</v>
      </c>
      <c r="AR949" s="74" t="n">
        <f aca="false">+AK949+AL949-AN949</f>
        <v>4.3415700000005</v>
      </c>
      <c r="AS949" s="74" t="n">
        <f aca="false">+AN949</f>
        <v>27757</v>
      </c>
      <c r="AT949" s="57" t="n">
        <f aca="false">+AQ949+IF(AR949&lt;0,-AR949,0)</f>
        <v>16379.65843</v>
      </c>
      <c r="AX949" s="32" t="n">
        <f aca="false">+M949</f>
        <v>-22568.68</v>
      </c>
      <c r="AY949" s="32" t="n">
        <f aca="false">+N949</f>
        <v>-1500</v>
      </c>
      <c r="AZ949" s="32" t="n">
        <f aca="false">+R949</f>
        <v>-14734.2275</v>
      </c>
      <c r="BA949" s="32" t="n">
        <f aca="false">+'load Info'!S949</f>
        <v>0</v>
      </c>
      <c r="BB949" s="32" t="n">
        <f aca="false">+X949</f>
        <v>-200</v>
      </c>
      <c r="BE949" s="57" t="n">
        <f aca="false">IF(AX949&lt;0,AX949,0)</f>
        <v>-22568.68</v>
      </c>
      <c r="BF949" s="57" t="n">
        <f aca="false">IF(AY949&lt;0,AY949,0)</f>
        <v>-1500</v>
      </c>
      <c r="BG949" s="57" t="n">
        <f aca="false">IF(AZ949&lt;0,AZ949,0)</f>
        <v>-14734.2275</v>
      </c>
      <c r="BH949" s="57" t="n">
        <f aca="false">IF(BA949&lt;0,BA949,0)</f>
        <v>0</v>
      </c>
      <c r="BI949" s="57" t="n">
        <f aca="false">IF(BB949&lt;0,BB949,0)</f>
        <v>-200</v>
      </c>
      <c r="BJ949" s="32" t="n">
        <f aca="false">SUM(BE949:BI949)</f>
        <v>-39002.9075</v>
      </c>
    </row>
    <row r="950" customFormat="false" ht="15" hidden="false" customHeight="false" outlineLevel="0" collapsed="false">
      <c r="B950" s="65" t="n">
        <f aca="false">+MONTH(D950)</f>
        <v>8</v>
      </c>
      <c r="C950" s="65"/>
      <c r="D950" s="6" t="n">
        <v>36373</v>
      </c>
      <c r="E950" s="66" t="n">
        <v>0</v>
      </c>
      <c r="F950" s="66" t="n">
        <v>0</v>
      </c>
      <c r="G950" s="66" t="n">
        <v>78</v>
      </c>
      <c r="H950" s="66" t="n">
        <v>97</v>
      </c>
      <c r="I950" s="67" t="n">
        <f aca="false">AVERAGE(G950:H950)</f>
        <v>87.5</v>
      </c>
      <c r="J950" s="68" t="s">
        <v>72</v>
      </c>
      <c r="K950" s="7" t="n">
        <v>2676</v>
      </c>
      <c r="L950" s="69" t="n">
        <v>9521</v>
      </c>
      <c r="M950" s="69" t="n">
        <v>-14747.51</v>
      </c>
      <c r="N950" s="69" t="n">
        <v>-1500</v>
      </c>
      <c r="O950" s="70"/>
      <c r="P950" s="7" t="n">
        <v>15711</v>
      </c>
      <c r="Q950" s="69" t="n">
        <v>9262</v>
      </c>
      <c r="R950" s="70" t="n">
        <v>-10825.72</v>
      </c>
      <c r="S950" s="69" t="n">
        <v>0</v>
      </c>
      <c r="T950" s="69"/>
      <c r="U950" s="69" t="n">
        <v>-35.3682</v>
      </c>
      <c r="V950" s="7" t="n">
        <v>15930</v>
      </c>
      <c r="W950" s="69" t="n">
        <v>20000</v>
      </c>
      <c r="X950" s="69" t="n">
        <v>-200</v>
      </c>
      <c r="Y950" s="69" t="n">
        <v>0</v>
      </c>
      <c r="Z950" s="70" t="n">
        <v>-357</v>
      </c>
      <c r="AA950" s="69" t="n">
        <v>0</v>
      </c>
      <c r="AB950" s="71" t="n">
        <f aca="false">SUM(K950:Z950)</f>
        <v>45434.4018</v>
      </c>
      <c r="AC950" s="69" t="n">
        <v>46299</v>
      </c>
      <c r="AD950" s="69" t="n">
        <v>61791</v>
      </c>
      <c r="AE950" s="69" t="n">
        <v>77348</v>
      </c>
      <c r="AF950" s="69" t="n">
        <v>0</v>
      </c>
      <c r="AG950" s="69" t="n">
        <v>0</v>
      </c>
      <c r="AH950" s="71" t="n">
        <f aca="false">SUM(AC950:AG950)</f>
        <v>185438</v>
      </c>
      <c r="AI950" s="72" t="n">
        <f aca="false">+AB950-L950-Q950</f>
        <v>26651.4018</v>
      </c>
      <c r="AJ950" s="73" t="n">
        <f aca="false">L950+Q950</f>
        <v>18783</v>
      </c>
      <c r="AK950" s="74" t="n">
        <v>3389.6</v>
      </c>
      <c r="AL950" s="74" t="n">
        <v>24684.29838</v>
      </c>
      <c r="AM950" s="75" t="n">
        <v>753</v>
      </c>
      <c r="AN950" s="73" t="n">
        <f aca="false">+AJ950-AM950</f>
        <v>18030</v>
      </c>
      <c r="AO950" s="32" t="n">
        <f aca="false">AC950-AJ950</f>
        <v>27516</v>
      </c>
      <c r="AP950" s="6" t="n">
        <v>36373</v>
      </c>
      <c r="AQ950" s="74" t="n">
        <f aca="false">+AC950-AK950-AL950</f>
        <v>18225.10162</v>
      </c>
      <c r="AR950" s="74" t="n">
        <f aca="false">+AK950+AL950-AN950</f>
        <v>10043.89838</v>
      </c>
      <c r="AS950" s="74" t="n">
        <f aca="false">+AN950</f>
        <v>18030</v>
      </c>
      <c r="AT950" s="57" t="n">
        <f aca="false">+AQ950+IF(AR950&lt;0,-AR950,0)</f>
        <v>18225.10162</v>
      </c>
      <c r="AX950" s="32" t="n">
        <f aca="false">+M950</f>
        <v>-14747.51</v>
      </c>
      <c r="AY950" s="32" t="n">
        <f aca="false">+N950</f>
        <v>-1500</v>
      </c>
      <c r="AZ950" s="32" t="n">
        <f aca="false">+R950</f>
        <v>-10825.72</v>
      </c>
      <c r="BA950" s="32" t="n">
        <f aca="false">+'load Info'!S950</f>
        <v>0</v>
      </c>
      <c r="BB950" s="32" t="n">
        <f aca="false">+X950</f>
        <v>-200</v>
      </c>
      <c r="BE950" s="57" t="n">
        <f aca="false">IF(AX950&lt;0,AX950,0)</f>
        <v>-14747.51</v>
      </c>
      <c r="BF950" s="57" t="n">
        <f aca="false">IF(AY950&lt;0,AY950,0)</f>
        <v>-1500</v>
      </c>
      <c r="BG950" s="57" t="n">
        <f aca="false">IF(AZ950&lt;0,AZ950,0)</f>
        <v>-10825.72</v>
      </c>
      <c r="BH950" s="57" t="n">
        <f aca="false">IF(BA950&lt;0,BA950,0)</f>
        <v>0</v>
      </c>
      <c r="BI950" s="57" t="n">
        <f aca="false">IF(BB950&lt;0,BB950,0)</f>
        <v>-200</v>
      </c>
      <c r="BJ950" s="32" t="n">
        <f aca="false">SUM(BE950:BI950)</f>
        <v>-27273.23</v>
      </c>
    </row>
    <row r="951" customFormat="false" ht="15" hidden="false" customHeight="false" outlineLevel="0" collapsed="false">
      <c r="B951" s="65" t="n">
        <f aca="false">+MONTH(D951)</f>
        <v>8</v>
      </c>
      <c r="C951" s="65"/>
      <c r="D951" s="6" t="n">
        <v>36374</v>
      </c>
      <c r="E951" s="66" t="n">
        <v>0</v>
      </c>
      <c r="F951" s="66" t="n">
        <v>0</v>
      </c>
      <c r="G951" s="66" t="n">
        <v>77</v>
      </c>
      <c r="H951" s="66" t="n">
        <v>86</v>
      </c>
      <c r="I951" s="67" t="n">
        <f aca="false">AVERAGE(G951:H951)</f>
        <v>81.5</v>
      </c>
      <c r="J951" s="68" t="s">
        <v>72</v>
      </c>
      <c r="K951" s="7" t="n">
        <v>2676</v>
      </c>
      <c r="L951" s="69" t="n">
        <v>9521</v>
      </c>
      <c r="M951" s="69" t="n">
        <v>-12657.51</v>
      </c>
      <c r="N951" s="69" t="n">
        <v>-3244</v>
      </c>
      <c r="O951" s="70"/>
      <c r="P951" s="7" t="n">
        <v>15711</v>
      </c>
      <c r="Q951" s="69" t="n">
        <v>9262</v>
      </c>
      <c r="R951" s="70" t="n">
        <v>-4476.8875</v>
      </c>
      <c r="S951" s="69" t="n">
        <v>0</v>
      </c>
      <c r="T951" s="69"/>
      <c r="U951" s="69" t="n">
        <v>-51.24028125</v>
      </c>
      <c r="V951" s="7" t="n">
        <v>15930</v>
      </c>
      <c r="W951" s="69" t="n">
        <v>20000</v>
      </c>
      <c r="X951" s="69" t="n">
        <v>-484</v>
      </c>
      <c r="Y951" s="69" t="n">
        <v>0</v>
      </c>
      <c r="Z951" s="70" t="n">
        <v>-354</v>
      </c>
      <c r="AA951" s="69" t="n">
        <v>0</v>
      </c>
      <c r="AB951" s="71" t="n">
        <f aca="false">SUM(K951:Z951)</f>
        <v>51832.36221875</v>
      </c>
      <c r="AC951" s="69" t="n">
        <v>50486</v>
      </c>
      <c r="AD951" s="69" t="n">
        <v>77218</v>
      </c>
      <c r="AE951" s="69" t="n">
        <v>51713</v>
      </c>
      <c r="AF951" s="69" t="n">
        <v>0</v>
      </c>
      <c r="AG951" s="69" t="n">
        <v>0</v>
      </c>
      <c r="AH951" s="71" t="n">
        <f aca="false">SUM(AC951:AG951)</f>
        <v>179417</v>
      </c>
      <c r="AI951" s="72" t="n">
        <f aca="false">+AB951-L951-Q951</f>
        <v>33049.36221875</v>
      </c>
      <c r="AJ951" s="73" t="n">
        <f aca="false">L951+Q951</f>
        <v>18783</v>
      </c>
      <c r="AK951" s="74" t="n">
        <v>5107.2</v>
      </c>
      <c r="AL951" s="74" t="n">
        <v>25328.10457</v>
      </c>
      <c r="AM951" s="75" t="n">
        <v>753</v>
      </c>
      <c r="AN951" s="73" t="n">
        <f aca="false">+AJ951-AM951</f>
        <v>18030</v>
      </c>
      <c r="AO951" s="32" t="n">
        <f aca="false">AC951-AJ951</f>
        <v>31703</v>
      </c>
      <c r="AP951" s="6" t="n">
        <v>36374</v>
      </c>
      <c r="AQ951" s="74" t="n">
        <f aca="false">+AC951-AK951-AL951</f>
        <v>20050.69543</v>
      </c>
      <c r="AR951" s="74" t="n">
        <f aca="false">+AK951+AL951-AN951</f>
        <v>12405.30457</v>
      </c>
      <c r="AS951" s="74" t="n">
        <f aca="false">+AN951</f>
        <v>18030</v>
      </c>
      <c r="AT951" s="57" t="n">
        <f aca="false">+AQ951+IF(AR951&lt;0,-AR951,0)</f>
        <v>20050.69543</v>
      </c>
      <c r="AX951" s="32" t="n">
        <f aca="false">+M951</f>
        <v>-12657.51</v>
      </c>
      <c r="AY951" s="32" t="n">
        <f aca="false">+N951</f>
        <v>-3244</v>
      </c>
      <c r="AZ951" s="32" t="n">
        <f aca="false">+R951</f>
        <v>-4476.8875</v>
      </c>
      <c r="BA951" s="32" t="n">
        <f aca="false">+'load Info'!S951</f>
        <v>0</v>
      </c>
      <c r="BB951" s="32" t="n">
        <f aca="false">+X951</f>
        <v>-484</v>
      </c>
      <c r="BE951" s="57" t="n">
        <f aca="false">IF(AX951&lt;0,AX951,0)</f>
        <v>-12657.51</v>
      </c>
      <c r="BF951" s="57" t="n">
        <f aca="false">IF(AY951&lt;0,AY951,0)</f>
        <v>-3244</v>
      </c>
      <c r="BG951" s="57" t="n">
        <f aca="false">IF(AZ951&lt;0,AZ951,0)</f>
        <v>-4476.8875</v>
      </c>
      <c r="BH951" s="57" t="n">
        <f aca="false">IF(BA951&lt;0,BA951,0)</f>
        <v>0</v>
      </c>
      <c r="BI951" s="57" t="n">
        <f aca="false">IF(BB951&lt;0,BB951,0)</f>
        <v>-484</v>
      </c>
      <c r="BJ951" s="32" t="n">
        <f aca="false">SUM(BE951:BI951)</f>
        <v>-20862.3975</v>
      </c>
    </row>
    <row r="952" customFormat="false" ht="15" hidden="false" customHeight="false" outlineLevel="0" collapsed="false">
      <c r="B952" s="65" t="n">
        <f aca="false">+MONTH(D952)</f>
        <v>8</v>
      </c>
      <c r="C952" s="65"/>
      <c r="D952" s="6" t="n">
        <v>36375</v>
      </c>
      <c r="E952" s="66" t="n">
        <v>0</v>
      </c>
      <c r="F952" s="66" t="n">
        <v>0</v>
      </c>
      <c r="G952" s="66" t="n">
        <v>76</v>
      </c>
      <c r="H952" s="66" t="n">
        <v>84</v>
      </c>
      <c r="I952" s="67" t="n">
        <f aca="false">AVERAGE(G952:H952)</f>
        <v>80</v>
      </c>
      <c r="J952" s="68" t="s">
        <v>72</v>
      </c>
      <c r="K952" s="7" t="n">
        <v>9229</v>
      </c>
      <c r="L952" s="69" t="n">
        <v>9521</v>
      </c>
      <c r="M952" s="69" t="n">
        <v>-15702.51</v>
      </c>
      <c r="N952" s="69" t="n">
        <v>-3244</v>
      </c>
      <c r="O952" s="70"/>
      <c r="P952" s="7" t="n">
        <v>15711</v>
      </c>
      <c r="Q952" s="69" t="n">
        <v>9262</v>
      </c>
      <c r="R952" s="70" t="n">
        <v>-4538.04</v>
      </c>
      <c r="S952" s="69" t="n">
        <v>0</v>
      </c>
      <c r="T952" s="69"/>
      <c r="U952" s="69" t="n">
        <v>-51.0874</v>
      </c>
      <c r="V952" s="7" t="n">
        <v>15930</v>
      </c>
      <c r="W952" s="69" t="n">
        <v>20000</v>
      </c>
      <c r="X952" s="69" t="n">
        <v>-484</v>
      </c>
      <c r="Y952" s="69" t="n">
        <v>0</v>
      </c>
      <c r="Z952" s="70" t="n">
        <v>-354</v>
      </c>
      <c r="AA952" s="69" t="n">
        <v>0</v>
      </c>
      <c r="AB952" s="71" t="n">
        <f aca="false">SUM(K952:Z952)</f>
        <v>55279.3626</v>
      </c>
      <c r="AC952" s="69" t="n">
        <v>53265</v>
      </c>
      <c r="AD952" s="69" t="n">
        <v>74772</v>
      </c>
      <c r="AE952" s="69" t="n">
        <v>62759</v>
      </c>
      <c r="AF952" s="69" t="n">
        <v>0</v>
      </c>
      <c r="AG952" s="69" t="n">
        <v>5</v>
      </c>
      <c r="AH952" s="71" t="n">
        <f aca="false">SUM(AC952:AG952)</f>
        <v>190801</v>
      </c>
      <c r="AI952" s="72" t="n">
        <f aca="false">+AB952-L952-Q952</f>
        <v>36496.3626</v>
      </c>
      <c r="AJ952" s="73" t="n">
        <f aca="false">L952+Q952</f>
        <v>18783</v>
      </c>
      <c r="AK952" s="74" t="n">
        <v>4996.3</v>
      </c>
      <c r="AL952" s="74" t="n">
        <v>26134.50373</v>
      </c>
      <c r="AM952" s="75" t="n">
        <v>753</v>
      </c>
      <c r="AN952" s="73" t="n">
        <f aca="false">+AJ952-AM952</f>
        <v>18030</v>
      </c>
      <c r="AO952" s="32" t="n">
        <f aca="false">AC952-AJ952</f>
        <v>34482</v>
      </c>
      <c r="AP952" s="6" t="n">
        <v>36375</v>
      </c>
      <c r="AQ952" s="74" t="n">
        <f aca="false">+AC952-AK952-AL952</f>
        <v>22134.19627</v>
      </c>
      <c r="AR952" s="74" t="n">
        <f aca="false">+AK952+AL952-AN952</f>
        <v>13100.80373</v>
      </c>
      <c r="AS952" s="74" t="n">
        <f aca="false">+AN952</f>
        <v>18030</v>
      </c>
      <c r="AT952" s="57" t="n">
        <f aca="false">+AQ952+IF(AR952&lt;0,-AR952,0)</f>
        <v>22134.19627</v>
      </c>
      <c r="AX952" s="32" t="n">
        <f aca="false">+M952</f>
        <v>-15702.51</v>
      </c>
      <c r="AY952" s="32" t="n">
        <f aca="false">+N952</f>
        <v>-3244</v>
      </c>
      <c r="AZ952" s="32" t="n">
        <f aca="false">+R952</f>
        <v>-4538.04</v>
      </c>
      <c r="BA952" s="32" t="n">
        <f aca="false">+'load Info'!S952</f>
        <v>0</v>
      </c>
      <c r="BB952" s="32" t="n">
        <f aca="false">+X952</f>
        <v>-484</v>
      </c>
      <c r="BE952" s="57" t="n">
        <f aca="false">IF(AX952&lt;0,AX952,0)</f>
        <v>-15702.51</v>
      </c>
      <c r="BF952" s="57" t="n">
        <f aca="false">IF(AY952&lt;0,AY952,0)</f>
        <v>-3244</v>
      </c>
      <c r="BG952" s="57" t="n">
        <f aca="false">IF(AZ952&lt;0,AZ952,0)</f>
        <v>-4538.04</v>
      </c>
      <c r="BH952" s="57" t="n">
        <f aca="false">IF(BA952&lt;0,BA952,0)</f>
        <v>0</v>
      </c>
      <c r="BI952" s="57" t="n">
        <f aca="false">IF(BB952&lt;0,BB952,0)</f>
        <v>-484</v>
      </c>
      <c r="BJ952" s="32" t="n">
        <f aca="false">SUM(BE952:BI952)</f>
        <v>-23968.55</v>
      </c>
    </row>
    <row r="953" customFormat="false" ht="15" hidden="false" customHeight="false" outlineLevel="0" collapsed="false">
      <c r="B953" s="65" t="n">
        <f aca="false">+MONTH(D953)</f>
        <v>8</v>
      </c>
      <c r="C953" s="65"/>
      <c r="D953" s="6" t="n">
        <v>36376</v>
      </c>
      <c r="E953" s="66" t="n">
        <v>0</v>
      </c>
      <c r="F953" s="66" t="n">
        <v>0</v>
      </c>
      <c r="G953" s="66" t="n">
        <v>72</v>
      </c>
      <c r="H953" s="66" t="n">
        <v>84</v>
      </c>
      <c r="I953" s="67" t="n">
        <f aca="false">AVERAGE(G953:H953)</f>
        <v>78</v>
      </c>
      <c r="J953" s="68" t="s">
        <v>72</v>
      </c>
      <c r="K953" s="7" t="n">
        <v>14228</v>
      </c>
      <c r="L953" s="69" t="n">
        <v>9521</v>
      </c>
      <c r="M953" s="69" t="n">
        <v>-19121.51</v>
      </c>
      <c r="N953" s="69" t="n">
        <v>-3244</v>
      </c>
      <c r="O953" s="70"/>
      <c r="P953" s="7" t="n">
        <v>15711</v>
      </c>
      <c r="Q953" s="69" t="n">
        <v>9262</v>
      </c>
      <c r="R953" s="70" t="n">
        <v>-9731.9925</v>
      </c>
      <c r="S953" s="69" t="n">
        <v>0</v>
      </c>
      <c r="T953" s="69"/>
      <c r="U953" s="69" t="n">
        <v>-38.10251875</v>
      </c>
      <c r="V953" s="7" t="n">
        <v>15930</v>
      </c>
      <c r="W953" s="69" t="n">
        <v>20000</v>
      </c>
      <c r="X953" s="69" t="n">
        <v>-484</v>
      </c>
      <c r="Y953" s="69" t="n">
        <v>0</v>
      </c>
      <c r="Z953" s="70" t="n">
        <v>-354</v>
      </c>
      <c r="AA953" s="69" t="n">
        <v>0</v>
      </c>
      <c r="AB953" s="71" t="n">
        <f aca="false">SUM(K953:Z953)</f>
        <v>51678.39498125</v>
      </c>
      <c r="AC953" s="69" t="n">
        <v>53569</v>
      </c>
      <c r="AD953" s="69" t="n">
        <v>70784</v>
      </c>
      <c r="AE953" s="69" t="n">
        <v>39399</v>
      </c>
      <c r="AF953" s="69" t="n">
        <v>0</v>
      </c>
      <c r="AG953" s="69" t="n">
        <v>0</v>
      </c>
      <c r="AH953" s="71" t="n">
        <f aca="false">SUM(AC953:AG953)</f>
        <v>163752</v>
      </c>
      <c r="AI953" s="72" t="n">
        <f aca="false">+AB953-L953-Q953</f>
        <v>32895.39498125</v>
      </c>
      <c r="AJ953" s="73" t="n">
        <f aca="false">L953+Q953</f>
        <v>18783</v>
      </c>
      <c r="AK953" s="74" t="n">
        <v>4957.7</v>
      </c>
      <c r="AL953" s="74" t="n">
        <v>20833.02759</v>
      </c>
      <c r="AM953" s="75" t="n">
        <v>753</v>
      </c>
      <c r="AN953" s="73" t="n">
        <f aca="false">+AJ953-AM953</f>
        <v>18030</v>
      </c>
      <c r="AO953" s="32" t="n">
        <f aca="false">AC953-AJ953</f>
        <v>34786</v>
      </c>
      <c r="AP953" s="6" t="n">
        <v>36376</v>
      </c>
      <c r="AQ953" s="74" t="n">
        <f aca="false">+AC953-AK953-AL953</f>
        <v>27778.27241</v>
      </c>
      <c r="AR953" s="74" t="n">
        <f aca="false">+AK953+AL953-AN953</f>
        <v>7760.72759</v>
      </c>
      <c r="AS953" s="74" t="n">
        <f aca="false">+AN953</f>
        <v>18030</v>
      </c>
      <c r="AT953" s="57" t="n">
        <f aca="false">+AQ953+IF(AR953&lt;0,-AR953,0)</f>
        <v>27778.27241</v>
      </c>
      <c r="AX953" s="32" t="n">
        <f aca="false">+M953</f>
        <v>-19121.51</v>
      </c>
      <c r="AY953" s="32" t="n">
        <f aca="false">+N953</f>
        <v>-3244</v>
      </c>
      <c r="AZ953" s="32" t="n">
        <f aca="false">+R953</f>
        <v>-9731.9925</v>
      </c>
      <c r="BA953" s="32" t="n">
        <f aca="false">+'load Info'!S953</f>
        <v>0</v>
      </c>
      <c r="BB953" s="32" t="n">
        <f aca="false">+X953</f>
        <v>-484</v>
      </c>
      <c r="BE953" s="57" t="n">
        <f aca="false">IF(AX953&lt;0,AX953,0)</f>
        <v>-19121.51</v>
      </c>
      <c r="BF953" s="57" t="n">
        <f aca="false">IF(AY953&lt;0,AY953,0)</f>
        <v>-3244</v>
      </c>
      <c r="BG953" s="57" t="n">
        <f aca="false">IF(AZ953&lt;0,AZ953,0)</f>
        <v>-9731.9925</v>
      </c>
      <c r="BH953" s="57" t="n">
        <f aca="false">IF(BA953&lt;0,BA953,0)</f>
        <v>0</v>
      </c>
      <c r="BI953" s="57" t="n">
        <f aca="false">IF(BB953&lt;0,BB953,0)</f>
        <v>-484</v>
      </c>
      <c r="BJ953" s="32" t="n">
        <f aca="false">SUM(BE953:BI953)</f>
        <v>-32581.5025</v>
      </c>
    </row>
    <row r="954" customFormat="false" ht="15" hidden="false" customHeight="false" outlineLevel="0" collapsed="false">
      <c r="B954" s="65" t="n">
        <f aca="false">+MONTH(D954)</f>
        <v>8</v>
      </c>
      <c r="C954" s="65"/>
      <c r="D954" s="6" t="n">
        <v>36377</v>
      </c>
      <c r="E954" s="66" t="n">
        <v>0</v>
      </c>
      <c r="F954" s="66" t="n">
        <v>0</v>
      </c>
      <c r="G954" s="66" t="n">
        <v>70</v>
      </c>
      <c r="H954" s="66" t="n">
        <v>92</v>
      </c>
      <c r="I954" s="67" t="n">
        <f aca="false">AVERAGE(G954:H954)</f>
        <v>81</v>
      </c>
      <c r="J954" s="68" t="s">
        <v>72</v>
      </c>
      <c r="K954" s="7" t="n">
        <v>14228</v>
      </c>
      <c r="L954" s="69" t="n">
        <v>14521</v>
      </c>
      <c r="M954" s="69" t="n">
        <v>-24187.51</v>
      </c>
      <c r="N954" s="69" t="n">
        <v>-3244</v>
      </c>
      <c r="O954" s="70"/>
      <c r="P954" s="7" t="n">
        <v>15711</v>
      </c>
      <c r="Q954" s="69" t="n">
        <v>9145</v>
      </c>
      <c r="R954" s="70" t="n">
        <v>-9773.3875</v>
      </c>
      <c r="S954" s="69" t="n">
        <v>0</v>
      </c>
      <c r="T954" s="69"/>
      <c r="U954" s="69" t="n">
        <v>-37.70653125</v>
      </c>
      <c r="V954" s="7" t="n">
        <v>15930</v>
      </c>
      <c r="W954" s="69" t="n">
        <v>20000</v>
      </c>
      <c r="X954" s="69" t="n">
        <v>-484</v>
      </c>
      <c r="Y954" s="69" t="n">
        <v>0</v>
      </c>
      <c r="Z954" s="70" t="n">
        <v>-354</v>
      </c>
      <c r="AA954" s="69" t="n">
        <v>0</v>
      </c>
      <c r="AB954" s="71" t="n">
        <f aca="false">SUM(K954:Z954)</f>
        <v>51454.39596875</v>
      </c>
      <c r="AC954" s="69" t="n">
        <v>47954</v>
      </c>
      <c r="AD954" s="69" t="n">
        <v>76156</v>
      </c>
      <c r="AE954" s="69" t="n">
        <v>64491</v>
      </c>
      <c r="AF954" s="69" t="n">
        <v>0</v>
      </c>
      <c r="AG954" s="69" t="n">
        <v>27</v>
      </c>
      <c r="AH954" s="71" t="n">
        <f aca="false">SUM(AC954:AG954)</f>
        <v>188628</v>
      </c>
      <c r="AI954" s="72" t="n">
        <f aca="false">+AB954-L954-Q954</f>
        <v>27788.39596875</v>
      </c>
      <c r="AJ954" s="73" t="n">
        <f aca="false">L954+Q954</f>
        <v>23666</v>
      </c>
      <c r="AK954" s="74" t="n">
        <v>4950</v>
      </c>
      <c r="AL954" s="74" t="n">
        <v>22219.12488</v>
      </c>
      <c r="AM954" s="75" t="n">
        <v>753</v>
      </c>
      <c r="AN954" s="73" t="n">
        <f aca="false">+AJ954-AM954</f>
        <v>22913</v>
      </c>
      <c r="AO954" s="32" t="n">
        <f aca="false">AC954-AJ954</f>
        <v>24288</v>
      </c>
      <c r="AP954" s="6" t="n">
        <v>36377</v>
      </c>
      <c r="AQ954" s="74" t="n">
        <f aca="false">+AC954-AK954-AL954</f>
        <v>20784.87512</v>
      </c>
      <c r="AR954" s="74" t="n">
        <f aca="false">+AK954+AL954-AN954</f>
        <v>4256.12488</v>
      </c>
      <c r="AS954" s="74" t="n">
        <f aca="false">+AN954</f>
        <v>22913</v>
      </c>
      <c r="AT954" s="57" t="n">
        <f aca="false">+AQ954+IF(AR954&lt;0,-AR954,0)</f>
        <v>20784.87512</v>
      </c>
      <c r="AX954" s="32" t="n">
        <f aca="false">+M954</f>
        <v>-24187.51</v>
      </c>
      <c r="AY954" s="32" t="n">
        <f aca="false">+N954</f>
        <v>-3244</v>
      </c>
      <c r="AZ954" s="32" t="n">
        <f aca="false">+R954</f>
        <v>-9773.3875</v>
      </c>
      <c r="BA954" s="32" t="n">
        <f aca="false">+'load Info'!S954</f>
        <v>0</v>
      </c>
      <c r="BB954" s="32" t="n">
        <f aca="false">+X954</f>
        <v>-484</v>
      </c>
      <c r="BE954" s="57" t="n">
        <f aca="false">IF(AX954&lt;0,AX954,0)</f>
        <v>-24187.51</v>
      </c>
      <c r="BF954" s="57" t="n">
        <f aca="false">IF(AY954&lt;0,AY954,0)</f>
        <v>-3244</v>
      </c>
      <c r="BG954" s="57" t="n">
        <f aca="false">IF(AZ954&lt;0,AZ954,0)</f>
        <v>-9773.3875</v>
      </c>
      <c r="BH954" s="57" t="n">
        <f aca="false">IF(BA954&lt;0,BA954,0)</f>
        <v>0</v>
      </c>
      <c r="BI954" s="57" t="n">
        <f aca="false">IF(BB954&lt;0,BB954,0)</f>
        <v>-484</v>
      </c>
      <c r="BJ954" s="32" t="n">
        <f aca="false">SUM(BE954:BI954)</f>
        <v>-37688.8975</v>
      </c>
    </row>
    <row r="955" customFormat="false" ht="15" hidden="false" customHeight="false" outlineLevel="0" collapsed="false">
      <c r="B955" s="65" t="n">
        <f aca="false">+MONTH(D955)</f>
        <v>8</v>
      </c>
      <c r="C955" s="65"/>
      <c r="D955" s="6" t="n">
        <v>36378</v>
      </c>
      <c r="E955" s="66" t="n">
        <v>0</v>
      </c>
      <c r="F955" s="66" t="n">
        <v>0</v>
      </c>
      <c r="G955" s="66" t="n">
        <v>73</v>
      </c>
      <c r="H955" s="66" t="n">
        <v>87</v>
      </c>
      <c r="I955" s="67" t="n">
        <f aca="false">AVERAGE(G955:H955)</f>
        <v>80</v>
      </c>
      <c r="J955" s="68" t="s">
        <v>72</v>
      </c>
      <c r="K955" s="7" t="n">
        <v>2676</v>
      </c>
      <c r="L955" s="69" t="n">
        <v>14521</v>
      </c>
      <c r="M955" s="69" t="n">
        <v>-18096.51</v>
      </c>
      <c r="N955" s="69" t="n">
        <v>-3244</v>
      </c>
      <c r="O955" s="70"/>
      <c r="P955" s="7" t="n">
        <v>15711</v>
      </c>
      <c r="Q955" s="69" t="n">
        <v>9145</v>
      </c>
      <c r="R955" s="70" t="n">
        <v>-9796.445</v>
      </c>
      <c r="S955" s="69" t="n">
        <v>0</v>
      </c>
      <c r="T955" s="69"/>
      <c r="U955" s="69" t="n">
        <v>-37.6488875</v>
      </c>
      <c r="V955" s="7" t="n">
        <v>15930</v>
      </c>
      <c r="W955" s="69" t="n">
        <v>20000</v>
      </c>
      <c r="X955" s="69" t="n">
        <v>-484</v>
      </c>
      <c r="Y955" s="69" t="n">
        <v>0</v>
      </c>
      <c r="Z955" s="70" t="n">
        <v>-354</v>
      </c>
      <c r="AA955" s="69" t="n">
        <v>0</v>
      </c>
      <c r="AB955" s="71" t="n">
        <f aca="false">SUM(K955:Z955)</f>
        <v>45970.3961125</v>
      </c>
      <c r="AC955" s="69" t="n">
        <v>46736</v>
      </c>
      <c r="AD955" s="69" t="n">
        <v>74826</v>
      </c>
      <c r="AE955" s="69" t="n">
        <v>72402</v>
      </c>
      <c r="AF955" s="69" t="n">
        <v>0</v>
      </c>
      <c r="AG955" s="69" t="n">
        <v>3</v>
      </c>
      <c r="AH955" s="71" t="n">
        <f aca="false">SUM(AC955:AG955)</f>
        <v>193967</v>
      </c>
      <c r="AI955" s="72" t="n">
        <f aca="false">+AB955-L955-Q955</f>
        <v>22304.3961125</v>
      </c>
      <c r="AJ955" s="73" t="n">
        <f aca="false">L955+Q955</f>
        <v>23666</v>
      </c>
      <c r="AK955" s="74" t="n">
        <v>3903.8</v>
      </c>
      <c r="AL955" s="74" t="n">
        <v>20027.99165</v>
      </c>
      <c r="AM955" s="75" t="n">
        <v>753</v>
      </c>
      <c r="AN955" s="73" t="n">
        <f aca="false">+AJ955-AM955</f>
        <v>22913</v>
      </c>
      <c r="AO955" s="32" t="n">
        <f aca="false">AC955-AJ955</f>
        <v>23070</v>
      </c>
      <c r="AP955" s="6" t="n">
        <v>36378</v>
      </c>
      <c r="AQ955" s="74" t="n">
        <f aca="false">+AC955-AK955-AL955</f>
        <v>22804.20835</v>
      </c>
      <c r="AR955" s="74" t="n">
        <f aca="false">+AK955+AL955-AN955</f>
        <v>1018.79165</v>
      </c>
      <c r="AS955" s="74" t="n">
        <f aca="false">+AN955</f>
        <v>22913</v>
      </c>
      <c r="AT955" s="57" t="n">
        <f aca="false">+AQ955+IF(AR955&lt;0,-AR955,0)</f>
        <v>22804.20835</v>
      </c>
      <c r="AX955" s="32" t="n">
        <f aca="false">+M955</f>
        <v>-18096.51</v>
      </c>
      <c r="AY955" s="32" t="n">
        <f aca="false">+N955</f>
        <v>-3244</v>
      </c>
      <c r="AZ955" s="32" t="n">
        <f aca="false">+R955</f>
        <v>-9796.445</v>
      </c>
      <c r="BA955" s="32" t="n">
        <f aca="false">+'load Info'!S955</f>
        <v>0</v>
      </c>
      <c r="BB955" s="32" t="n">
        <f aca="false">+X955</f>
        <v>-484</v>
      </c>
      <c r="BE955" s="57" t="n">
        <f aca="false">IF(AX955&lt;0,AX955,0)</f>
        <v>-18096.51</v>
      </c>
      <c r="BF955" s="57" t="n">
        <f aca="false">IF(AY955&lt;0,AY955,0)</f>
        <v>-3244</v>
      </c>
      <c r="BG955" s="57" t="n">
        <f aca="false">IF(AZ955&lt;0,AZ955,0)</f>
        <v>-9796.445</v>
      </c>
      <c r="BH955" s="57" t="n">
        <f aca="false">IF(BA955&lt;0,BA955,0)</f>
        <v>0</v>
      </c>
      <c r="BI955" s="57" t="n">
        <f aca="false">IF(BB955&lt;0,BB955,0)</f>
        <v>-484</v>
      </c>
      <c r="BJ955" s="32" t="n">
        <f aca="false">SUM(BE955:BI955)</f>
        <v>-31620.955</v>
      </c>
    </row>
    <row r="956" customFormat="false" ht="15" hidden="false" customHeight="false" outlineLevel="0" collapsed="false">
      <c r="B956" s="65" t="n">
        <f aca="false">+MONTH(D956)</f>
        <v>8</v>
      </c>
      <c r="C956" s="65"/>
      <c r="D956" s="6" t="n">
        <v>36379</v>
      </c>
      <c r="E956" s="66" t="n">
        <v>0</v>
      </c>
      <c r="F956" s="66" t="n">
        <v>0</v>
      </c>
      <c r="G956" s="66" t="n">
        <v>72</v>
      </c>
      <c r="H956" s="66" t="n">
        <v>91</v>
      </c>
      <c r="I956" s="67" t="n">
        <f aca="false">AVERAGE(G956:H956)</f>
        <v>81.5</v>
      </c>
      <c r="J956" s="68" t="s">
        <v>72</v>
      </c>
      <c r="K956" s="7" t="n">
        <v>2676</v>
      </c>
      <c r="L956" s="69" t="n">
        <v>13521</v>
      </c>
      <c r="M956" s="69" t="n">
        <v>-20283.51</v>
      </c>
      <c r="N956" s="69" t="n">
        <v>-3244</v>
      </c>
      <c r="O956" s="70"/>
      <c r="P956" s="7" t="n">
        <v>15711</v>
      </c>
      <c r="Q956" s="69" t="n">
        <v>9394</v>
      </c>
      <c r="R956" s="70" t="n">
        <v>-11398.82</v>
      </c>
      <c r="S956" s="69" t="n">
        <v>0</v>
      </c>
      <c r="T956" s="69"/>
      <c r="U956" s="69" t="n">
        <v>-34.26545</v>
      </c>
      <c r="V956" s="7" t="n">
        <v>15930</v>
      </c>
      <c r="W956" s="69" t="n">
        <v>20000</v>
      </c>
      <c r="X956" s="69" t="n">
        <v>-484</v>
      </c>
      <c r="Y956" s="69" t="n">
        <v>0</v>
      </c>
      <c r="Z956" s="70" t="n">
        <v>-354</v>
      </c>
      <c r="AA956" s="69" t="n">
        <v>0</v>
      </c>
      <c r="AB956" s="71" t="n">
        <f aca="false">SUM(K956:Z956)</f>
        <v>41433.40455</v>
      </c>
      <c r="AC956" s="69" t="n">
        <v>43619</v>
      </c>
      <c r="AD956" s="69" t="n">
        <v>79800</v>
      </c>
      <c r="AE956" s="69" t="n">
        <v>45871</v>
      </c>
      <c r="AF956" s="69" t="n">
        <v>0</v>
      </c>
      <c r="AG956" s="69" t="n">
        <v>0</v>
      </c>
      <c r="AH956" s="71" t="n">
        <f aca="false">SUM(AC956:AG956)</f>
        <v>169290</v>
      </c>
      <c r="AI956" s="72" t="n">
        <f aca="false">+AB956-L956-Q956</f>
        <v>18518.40455</v>
      </c>
      <c r="AJ956" s="73" t="n">
        <f aca="false">L956+Q956</f>
        <v>22915</v>
      </c>
      <c r="AK956" s="74" t="n">
        <v>2541.6</v>
      </c>
      <c r="AL956" s="74" t="n">
        <v>21068.45677</v>
      </c>
      <c r="AM956" s="75" t="n">
        <v>753</v>
      </c>
      <c r="AN956" s="73" t="n">
        <f aca="false">+AJ956-AM956</f>
        <v>22162</v>
      </c>
      <c r="AO956" s="32" t="n">
        <f aca="false">AC956-AJ956</f>
        <v>20704</v>
      </c>
      <c r="AP956" s="6" t="n">
        <v>36379</v>
      </c>
      <c r="AQ956" s="74" t="n">
        <f aca="false">+AC956-AK956-AL956</f>
        <v>20008.94323</v>
      </c>
      <c r="AR956" s="74" t="n">
        <f aca="false">+AK956+AL956-AN956</f>
        <v>1448.05677</v>
      </c>
      <c r="AS956" s="74" t="n">
        <f aca="false">+AN956</f>
        <v>22162</v>
      </c>
      <c r="AT956" s="57" t="n">
        <f aca="false">+AQ956+IF(AR956&lt;0,-AR956,0)</f>
        <v>20008.94323</v>
      </c>
      <c r="AX956" s="32" t="n">
        <f aca="false">+M956</f>
        <v>-20283.51</v>
      </c>
      <c r="AY956" s="32" t="n">
        <f aca="false">+N956</f>
        <v>-3244</v>
      </c>
      <c r="AZ956" s="32" t="n">
        <f aca="false">+R956</f>
        <v>-11398.82</v>
      </c>
      <c r="BA956" s="32" t="n">
        <f aca="false">+'load Info'!S956</f>
        <v>0</v>
      </c>
      <c r="BB956" s="32" t="n">
        <f aca="false">+X956</f>
        <v>-484</v>
      </c>
      <c r="BE956" s="57" t="n">
        <f aca="false">IF(AX956&lt;0,AX956,0)</f>
        <v>-20283.51</v>
      </c>
      <c r="BF956" s="57" t="n">
        <f aca="false">IF(AY956&lt;0,AY956,0)</f>
        <v>-3244</v>
      </c>
      <c r="BG956" s="57" t="n">
        <f aca="false">IF(AZ956&lt;0,AZ956,0)</f>
        <v>-11398.82</v>
      </c>
      <c r="BH956" s="57" t="n">
        <f aca="false">IF(BA956&lt;0,BA956,0)</f>
        <v>0</v>
      </c>
      <c r="BI956" s="57" t="n">
        <f aca="false">IF(BB956&lt;0,BB956,0)</f>
        <v>-484</v>
      </c>
      <c r="BJ956" s="32" t="n">
        <f aca="false">SUM(BE956:BI956)</f>
        <v>-35410.33</v>
      </c>
    </row>
    <row r="957" customFormat="false" ht="15" hidden="false" customHeight="false" outlineLevel="0" collapsed="false">
      <c r="B957" s="65" t="n">
        <f aca="false">+MONTH(D957)</f>
        <v>8</v>
      </c>
      <c r="C957" s="65"/>
      <c r="D957" s="6" t="n">
        <v>36380</v>
      </c>
      <c r="E957" s="66" t="n">
        <v>0</v>
      </c>
      <c r="F957" s="66" t="n">
        <v>0</v>
      </c>
      <c r="G957" s="66" t="n">
        <v>78</v>
      </c>
      <c r="H957" s="66" t="n">
        <v>98</v>
      </c>
      <c r="I957" s="67" t="n">
        <f aca="false">AVERAGE(G957:H957)</f>
        <v>88</v>
      </c>
      <c r="J957" s="68" t="s">
        <v>72</v>
      </c>
      <c r="K957" s="7" t="n">
        <v>2676</v>
      </c>
      <c r="L957" s="69" t="n">
        <v>9521</v>
      </c>
      <c r="M957" s="69" t="n">
        <v>-9603.51</v>
      </c>
      <c r="N957" s="69" t="n">
        <v>-3244</v>
      </c>
      <c r="O957" s="70"/>
      <c r="P957" s="7" t="n">
        <v>15711</v>
      </c>
      <c r="Q957" s="69" t="n">
        <v>9394</v>
      </c>
      <c r="R957" s="70" t="n">
        <v>-12044.43</v>
      </c>
      <c r="S957" s="69" t="n">
        <v>0</v>
      </c>
      <c r="T957" s="69"/>
      <c r="U957" s="69" t="n">
        <v>-32.651425</v>
      </c>
      <c r="V957" s="7" t="n">
        <v>15930</v>
      </c>
      <c r="W957" s="69" t="n">
        <v>20000</v>
      </c>
      <c r="X957" s="69" t="n">
        <v>-484</v>
      </c>
      <c r="Y957" s="69" t="n">
        <v>0</v>
      </c>
      <c r="Z957" s="70" t="n">
        <v>-354</v>
      </c>
      <c r="AA957" s="69" t="n">
        <v>0</v>
      </c>
      <c r="AB957" s="71" t="n">
        <f aca="false">SUM(K957:Z957)</f>
        <v>47469.408575</v>
      </c>
      <c r="AC957" s="69" t="n">
        <v>45576</v>
      </c>
      <c r="AD957" s="69" t="n">
        <v>63031</v>
      </c>
      <c r="AE957" s="69" t="n">
        <v>54633</v>
      </c>
      <c r="AF957" s="69" t="n">
        <v>0</v>
      </c>
      <c r="AG957" s="69" t="n">
        <v>0</v>
      </c>
      <c r="AH957" s="71" t="n">
        <f aca="false">SUM(AC957:AG957)</f>
        <v>163240</v>
      </c>
      <c r="AI957" s="72" t="n">
        <f aca="false">+AB957-L957-Q957</f>
        <v>28554.408575</v>
      </c>
      <c r="AJ957" s="73" t="n">
        <f aca="false">L957+Q957</f>
        <v>18915</v>
      </c>
      <c r="AK957" s="74" t="n">
        <v>3611.5</v>
      </c>
      <c r="AL957" s="74" t="n">
        <v>23091.67211</v>
      </c>
      <c r="AM957" s="75" t="n">
        <v>753</v>
      </c>
      <c r="AN957" s="73" t="n">
        <f aca="false">+AJ957-AM957</f>
        <v>18162</v>
      </c>
      <c r="AO957" s="32" t="n">
        <f aca="false">AC957-AJ957</f>
        <v>26661</v>
      </c>
      <c r="AP957" s="6" t="n">
        <v>36380</v>
      </c>
      <c r="AQ957" s="74" t="n">
        <f aca="false">+AC957-AK957-AL957</f>
        <v>18872.82789</v>
      </c>
      <c r="AR957" s="74" t="n">
        <f aca="false">+AK957+AL957-AN957</f>
        <v>8541.17211</v>
      </c>
      <c r="AS957" s="74" t="n">
        <f aca="false">+AN957</f>
        <v>18162</v>
      </c>
      <c r="AT957" s="57" t="n">
        <f aca="false">+AQ957+IF(AR957&lt;0,-AR957,0)</f>
        <v>18872.82789</v>
      </c>
      <c r="AX957" s="32" t="n">
        <f aca="false">+M957</f>
        <v>-9603.51</v>
      </c>
      <c r="AY957" s="32" t="n">
        <f aca="false">+N957</f>
        <v>-3244</v>
      </c>
      <c r="AZ957" s="32" t="n">
        <f aca="false">+R957</f>
        <v>-12044.43</v>
      </c>
      <c r="BA957" s="32" t="n">
        <f aca="false">+'load Info'!S957</f>
        <v>0</v>
      </c>
      <c r="BB957" s="32" t="n">
        <f aca="false">+X957</f>
        <v>-484</v>
      </c>
      <c r="BE957" s="57" t="n">
        <f aca="false">IF(AX957&lt;0,AX957,0)</f>
        <v>-9603.51</v>
      </c>
      <c r="BF957" s="57" t="n">
        <f aca="false">IF(AY957&lt;0,AY957,0)</f>
        <v>-3244</v>
      </c>
      <c r="BG957" s="57" t="n">
        <f aca="false">IF(AZ957&lt;0,AZ957,0)</f>
        <v>-12044.43</v>
      </c>
      <c r="BH957" s="57" t="n">
        <f aca="false">IF(BA957&lt;0,BA957,0)</f>
        <v>0</v>
      </c>
      <c r="BI957" s="57" t="n">
        <f aca="false">IF(BB957&lt;0,BB957,0)</f>
        <v>-484</v>
      </c>
      <c r="BJ957" s="32" t="n">
        <f aca="false">SUM(BE957:BI957)</f>
        <v>-25375.94</v>
      </c>
    </row>
    <row r="958" customFormat="false" ht="15" hidden="false" customHeight="false" outlineLevel="0" collapsed="false">
      <c r="B958" s="65" t="n">
        <f aca="false">+MONTH(D958)</f>
        <v>8</v>
      </c>
      <c r="C958" s="65"/>
      <c r="D958" s="6" t="n">
        <v>36381</v>
      </c>
      <c r="E958" s="66" t="n">
        <v>0</v>
      </c>
      <c r="F958" s="66" t="n">
        <v>0</v>
      </c>
      <c r="G958" s="66" t="n">
        <v>68</v>
      </c>
      <c r="H958" s="66" t="n">
        <v>81</v>
      </c>
      <c r="I958" s="67" t="n">
        <f aca="false">AVERAGE(G958:H958)</f>
        <v>74.5</v>
      </c>
      <c r="J958" s="68" t="s">
        <v>72</v>
      </c>
      <c r="K958" s="7" t="n">
        <v>12676</v>
      </c>
      <c r="L958" s="69" t="n">
        <v>9521</v>
      </c>
      <c r="M958" s="69" t="n">
        <v>-5831.51</v>
      </c>
      <c r="N958" s="69" t="n">
        <v>-3244</v>
      </c>
      <c r="O958" s="70"/>
      <c r="P958" s="7" t="n">
        <v>15711</v>
      </c>
      <c r="Q958" s="69" t="n">
        <v>9394</v>
      </c>
      <c r="R958" s="70" t="n">
        <v>-19644.3825</v>
      </c>
      <c r="S958" s="69" t="n">
        <v>0</v>
      </c>
      <c r="T958" s="69"/>
      <c r="U958" s="69" t="n">
        <v>-13.65154375</v>
      </c>
      <c r="V958" s="7" t="n">
        <v>15930</v>
      </c>
      <c r="W958" s="69" t="n">
        <v>20000</v>
      </c>
      <c r="X958" s="69" t="n">
        <v>-484</v>
      </c>
      <c r="Y958" s="69" t="n">
        <v>0</v>
      </c>
      <c r="Z958" s="70" t="n">
        <v>-354</v>
      </c>
      <c r="AA958" s="69" t="n">
        <v>0</v>
      </c>
      <c r="AB958" s="71" t="n">
        <f aca="false">SUM(K958:Z958)</f>
        <v>53660.45595625</v>
      </c>
      <c r="AC958" s="69" t="n">
        <v>50905</v>
      </c>
      <c r="AD958" s="69" t="n">
        <v>34185</v>
      </c>
      <c r="AE958" s="69" t="n">
        <v>36690</v>
      </c>
      <c r="AF958" s="69" t="n">
        <v>0</v>
      </c>
      <c r="AG958" s="69" t="n">
        <v>0</v>
      </c>
      <c r="AH958" s="71" t="n">
        <f aca="false">SUM(AC958:AG958)</f>
        <v>121780</v>
      </c>
      <c r="AI958" s="72" t="n">
        <f aca="false">+AB958-L958-Q958</f>
        <v>34745.45595625</v>
      </c>
      <c r="AJ958" s="73" t="n">
        <f aca="false">L958+Q958</f>
        <v>18915</v>
      </c>
      <c r="AK958" s="74" t="n">
        <v>4125.6</v>
      </c>
      <c r="AL958" s="74" t="n">
        <v>22904.18293</v>
      </c>
      <c r="AM958" s="75" t="n">
        <v>753</v>
      </c>
      <c r="AN958" s="73" t="n">
        <f aca="false">+AJ958-AM958</f>
        <v>18162</v>
      </c>
      <c r="AO958" s="32" t="n">
        <f aca="false">AC958-AJ958</f>
        <v>31990</v>
      </c>
      <c r="AP958" s="6" t="n">
        <v>36381</v>
      </c>
      <c r="AQ958" s="74" t="n">
        <f aca="false">+AC958-AK958-AL958</f>
        <v>23875.21707</v>
      </c>
      <c r="AR958" s="74" t="n">
        <f aca="false">+AK958+AL958-AN958</f>
        <v>8867.78293</v>
      </c>
      <c r="AS958" s="74" t="n">
        <f aca="false">+AN958</f>
        <v>18162</v>
      </c>
      <c r="AT958" s="57" t="n">
        <f aca="false">+AQ958+IF(AR958&lt;0,-AR958,0)</f>
        <v>23875.21707</v>
      </c>
      <c r="AX958" s="32" t="n">
        <f aca="false">+M958</f>
        <v>-5831.51</v>
      </c>
      <c r="AY958" s="32" t="n">
        <f aca="false">+N958</f>
        <v>-3244</v>
      </c>
      <c r="AZ958" s="32" t="n">
        <f aca="false">+R958</f>
        <v>-19644.3825</v>
      </c>
      <c r="BA958" s="32" t="n">
        <f aca="false">+'load Info'!S958</f>
        <v>0</v>
      </c>
      <c r="BB958" s="32" t="n">
        <f aca="false">+X958</f>
        <v>-484</v>
      </c>
      <c r="BE958" s="57" t="n">
        <f aca="false">IF(AX958&lt;0,AX958,0)</f>
        <v>-5831.51</v>
      </c>
      <c r="BF958" s="57" t="n">
        <f aca="false">IF(AY958&lt;0,AY958,0)</f>
        <v>-3244</v>
      </c>
      <c r="BG958" s="57" t="n">
        <f aca="false">IF(AZ958&lt;0,AZ958,0)</f>
        <v>-19644.3825</v>
      </c>
      <c r="BH958" s="57" t="n">
        <f aca="false">IF(BA958&lt;0,BA958,0)</f>
        <v>0</v>
      </c>
      <c r="BI958" s="57" t="n">
        <f aca="false">IF(BB958&lt;0,BB958,0)</f>
        <v>-484</v>
      </c>
      <c r="BJ958" s="32" t="n">
        <f aca="false">SUM(BE958:BI958)</f>
        <v>-29203.8925</v>
      </c>
    </row>
    <row r="959" customFormat="false" ht="15" hidden="false" customHeight="false" outlineLevel="0" collapsed="false">
      <c r="B959" s="65" t="n">
        <f aca="false">+MONTH(D959)</f>
        <v>8</v>
      </c>
      <c r="C959" s="65"/>
      <c r="D959" s="6" t="n">
        <v>36382</v>
      </c>
      <c r="E959" s="66" t="n">
        <v>0</v>
      </c>
      <c r="F959" s="66" t="n">
        <v>0</v>
      </c>
      <c r="G959" s="66" t="n">
        <v>65</v>
      </c>
      <c r="H959" s="66" t="n">
        <v>86</v>
      </c>
      <c r="I959" s="67" t="n">
        <f aca="false">AVERAGE(G959:H959)</f>
        <v>75.5</v>
      </c>
      <c r="J959" s="68" t="s">
        <v>72</v>
      </c>
      <c r="K959" s="7" t="n">
        <v>12676</v>
      </c>
      <c r="L959" s="69" t="n">
        <v>9521</v>
      </c>
      <c r="M959" s="69" t="n">
        <v>-19635.51</v>
      </c>
      <c r="N959" s="69" t="n">
        <v>-3244</v>
      </c>
      <c r="O959" s="70"/>
      <c r="P959" s="7" t="n">
        <v>15711</v>
      </c>
      <c r="Q959" s="69" t="n">
        <v>9260</v>
      </c>
      <c r="R959" s="70" t="n">
        <v>-9005.185</v>
      </c>
      <c r="S959" s="69" t="n">
        <v>0</v>
      </c>
      <c r="T959" s="69"/>
      <c r="U959" s="69" t="n">
        <v>-39.9145375</v>
      </c>
      <c r="V959" s="7" t="n">
        <v>15930</v>
      </c>
      <c r="W959" s="69" t="n">
        <v>20000</v>
      </c>
      <c r="X959" s="69" t="n">
        <v>-484</v>
      </c>
      <c r="Y959" s="69" t="n">
        <v>0</v>
      </c>
      <c r="Z959" s="70" t="n">
        <v>-354</v>
      </c>
      <c r="AA959" s="69" t="n">
        <v>0</v>
      </c>
      <c r="AB959" s="71" t="n">
        <f aca="false">SUM(K959:Z959)</f>
        <v>50335.3904625</v>
      </c>
      <c r="AC959" s="69" t="n">
        <v>50725</v>
      </c>
      <c r="AD959" s="69" t="n">
        <v>32007</v>
      </c>
      <c r="AE959" s="69" t="n">
        <v>35954</v>
      </c>
      <c r="AF959" s="69" t="n">
        <v>0</v>
      </c>
      <c r="AG959" s="69" t="n">
        <v>0</v>
      </c>
      <c r="AH959" s="71" t="n">
        <f aca="false">SUM(AC959:AG959)</f>
        <v>118686</v>
      </c>
      <c r="AI959" s="72" t="n">
        <f aca="false">+AB959-L959-Q959</f>
        <v>31554.3904625</v>
      </c>
      <c r="AJ959" s="73" t="n">
        <f aca="false">L959+Q959</f>
        <v>18781</v>
      </c>
      <c r="AK959" s="74" t="n">
        <v>4960.1</v>
      </c>
      <c r="AL959" s="74" t="n">
        <v>21419.53836</v>
      </c>
      <c r="AM959" s="75" t="n">
        <v>753</v>
      </c>
      <c r="AN959" s="73" t="n">
        <f aca="false">+AJ959-AM959</f>
        <v>18028</v>
      </c>
      <c r="AO959" s="32" t="n">
        <f aca="false">AC959-AJ959</f>
        <v>31944</v>
      </c>
      <c r="AP959" s="6" t="n">
        <v>36382</v>
      </c>
      <c r="AQ959" s="74" t="n">
        <f aca="false">+AC959-AK959-AL959</f>
        <v>24345.36164</v>
      </c>
      <c r="AR959" s="74" t="n">
        <f aca="false">+AK959+AL959-AN959</f>
        <v>8351.63836</v>
      </c>
      <c r="AS959" s="74" t="n">
        <f aca="false">+AN959</f>
        <v>18028</v>
      </c>
      <c r="AT959" s="57" t="n">
        <f aca="false">+AQ959+IF(AR959&lt;0,-AR959,0)</f>
        <v>24345.36164</v>
      </c>
      <c r="AX959" s="32" t="n">
        <f aca="false">+M959</f>
        <v>-19635.51</v>
      </c>
      <c r="AY959" s="32" t="n">
        <f aca="false">+N959</f>
        <v>-3244</v>
      </c>
      <c r="AZ959" s="32" t="n">
        <f aca="false">+R959</f>
        <v>-9005.185</v>
      </c>
      <c r="BA959" s="32" t="n">
        <f aca="false">+'load Info'!S959</f>
        <v>0</v>
      </c>
      <c r="BB959" s="32" t="n">
        <f aca="false">+X959</f>
        <v>-484</v>
      </c>
      <c r="BE959" s="57" t="n">
        <f aca="false">IF(AX959&lt;0,AX959,0)</f>
        <v>-19635.51</v>
      </c>
      <c r="BF959" s="57" t="n">
        <f aca="false">IF(AY959&lt;0,AY959,0)</f>
        <v>-3244</v>
      </c>
      <c r="BG959" s="57" t="n">
        <f aca="false">IF(AZ959&lt;0,AZ959,0)</f>
        <v>-9005.185</v>
      </c>
      <c r="BH959" s="57" t="n">
        <f aca="false">IF(BA959&lt;0,BA959,0)</f>
        <v>0</v>
      </c>
      <c r="BI959" s="57" t="n">
        <f aca="false">IF(BB959&lt;0,BB959,0)</f>
        <v>-484</v>
      </c>
      <c r="BJ959" s="32" t="n">
        <f aca="false">SUM(BE959:BI959)</f>
        <v>-32368.695</v>
      </c>
    </row>
    <row r="960" customFormat="false" ht="15" hidden="false" customHeight="false" outlineLevel="0" collapsed="false">
      <c r="B960" s="65" t="n">
        <f aca="false">+MONTH(D960)</f>
        <v>8</v>
      </c>
      <c r="C960" s="65"/>
      <c r="D960" s="6" t="n">
        <v>36383</v>
      </c>
      <c r="E960" s="66" t="n">
        <v>0</v>
      </c>
      <c r="F960" s="66" t="n">
        <v>0</v>
      </c>
      <c r="G960" s="66" t="n">
        <v>72</v>
      </c>
      <c r="H960" s="66" t="n">
        <v>93</v>
      </c>
      <c r="I960" s="67" t="n">
        <f aca="false">AVERAGE(G960:H960)</f>
        <v>82.5</v>
      </c>
      <c r="J960" s="68" t="s">
        <v>72</v>
      </c>
      <c r="K960" s="7" t="n">
        <v>12676</v>
      </c>
      <c r="L960" s="69" t="n">
        <v>9721</v>
      </c>
      <c r="M960" s="69" t="n">
        <v>-20062.51</v>
      </c>
      <c r="N960" s="69" t="n">
        <v>-3244</v>
      </c>
      <c r="O960" s="70"/>
      <c r="P960" s="7" t="n">
        <v>15711</v>
      </c>
      <c r="Q960" s="69" t="n">
        <v>9260</v>
      </c>
      <c r="R960" s="70" t="n">
        <v>-9700.92</v>
      </c>
      <c r="S960" s="69" t="n">
        <v>0</v>
      </c>
      <c r="T960" s="69"/>
      <c r="U960" s="69" t="n">
        <v>-38.1752</v>
      </c>
      <c r="V960" s="7" t="n">
        <v>15930</v>
      </c>
      <c r="W960" s="69" t="n">
        <v>20000</v>
      </c>
      <c r="X960" s="69" t="n">
        <v>-484</v>
      </c>
      <c r="Y960" s="69" t="n">
        <v>0</v>
      </c>
      <c r="Z960" s="70" t="n">
        <v>-354</v>
      </c>
      <c r="AA960" s="69" t="n">
        <v>0</v>
      </c>
      <c r="AB960" s="71" t="n">
        <f aca="false">SUM(K960:Z960)</f>
        <v>49414.3948</v>
      </c>
      <c r="AC960" s="69" t="n">
        <v>48368</v>
      </c>
      <c r="AD960" s="69" t="n">
        <v>75478</v>
      </c>
      <c r="AE960" s="69" t="n">
        <v>73887</v>
      </c>
      <c r="AF960" s="69" t="n">
        <v>0</v>
      </c>
      <c r="AG960" s="69" t="n">
        <v>0</v>
      </c>
      <c r="AH960" s="71" t="n">
        <f aca="false">SUM(AC960:AG960)</f>
        <v>197733</v>
      </c>
      <c r="AI960" s="72" t="n">
        <f aca="false">+AB960-L960-Q960</f>
        <v>30433.3948</v>
      </c>
      <c r="AJ960" s="73" t="n">
        <f aca="false">L960+Q960</f>
        <v>18981</v>
      </c>
      <c r="AK960" s="74" t="n">
        <v>4784.3</v>
      </c>
      <c r="AL960" s="74" t="n">
        <v>22883.17713</v>
      </c>
      <c r="AM960" s="75" t="n">
        <v>753</v>
      </c>
      <c r="AN960" s="73" t="n">
        <f aca="false">+AJ960-AM960</f>
        <v>18228</v>
      </c>
      <c r="AO960" s="32" t="n">
        <f aca="false">AC960-AJ960</f>
        <v>29387</v>
      </c>
      <c r="AP960" s="6" t="n">
        <v>36383</v>
      </c>
      <c r="AQ960" s="74" t="n">
        <f aca="false">+AC960-AK960-AL960</f>
        <v>20700.52287</v>
      </c>
      <c r="AR960" s="74" t="n">
        <f aca="false">+AK960+AL960-AN960</f>
        <v>9439.47713</v>
      </c>
      <c r="AS960" s="74" t="n">
        <f aca="false">+AN960</f>
        <v>18228</v>
      </c>
      <c r="AT960" s="57" t="n">
        <f aca="false">+AQ960+IF(AR960&lt;0,-AR960,0)</f>
        <v>20700.52287</v>
      </c>
      <c r="AX960" s="32" t="n">
        <f aca="false">+M960</f>
        <v>-20062.51</v>
      </c>
      <c r="AY960" s="32" t="n">
        <f aca="false">+N960</f>
        <v>-3244</v>
      </c>
      <c r="AZ960" s="32" t="n">
        <f aca="false">+R960</f>
        <v>-9700.92</v>
      </c>
      <c r="BA960" s="32" t="n">
        <f aca="false">+'load Info'!S960</f>
        <v>0</v>
      </c>
      <c r="BB960" s="32" t="n">
        <f aca="false">+X960</f>
        <v>-484</v>
      </c>
      <c r="BE960" s="57" t="n">
        <f aca="false">IF(AX960&lt;0,AX960,0)</f>
        <v>-20062.51</v>
      </c>
      <c r="BF960" s="57" t="n">
        <f aca="false">IF(AY960&lt;0,AY960,0)</f>
        <v>-3244</v>
      </c>
      <c r="BG960" s="57" t="n">
        <f aca="false">IF(AZ960&lt;0,AZ960,0)</f>
        <v>-9700.92</v>
      </c>
      <c r="BH960" s="57" t="n">
        <f aca="false">IF(BA960&lt;0,BA960,0)</f>
        <v>0</v>
      </c>
      <c r="BI960" s="57" t="n">
        <f aca="false">IF(BB960&lt;0,BB960,0)</f>
        <v>-484</v>
      </c>
      <c r="BJ960" s="32" t="n">
        <f aca="false">SUM(BE960:BI960)</f>
        <v>-33491.43</v>
      </c>
    </row>
    <row r="961" customFormat="false" ht="15" hidden="false" customHeight="false" outlineLevel="0" collapsed="false">
      <c r="B961" s="65" t="n">
        <f aca="false">+MONTH(D961)</f>
        <v>8</v>
      </c>
      <c r="C961" s="65"/>
      <c r="D961" s="6" t="n">
        <v>36384</v>
      </c>
      <c r="E961" s="66" t="n">
        <v>0</v>
      </c>
      <c r="F961" s="66" t="n">
        <v>0</v>
      </c>
      <c r="G961" s="66" t="n">
        <v>75</v>
      </c>
      <c r="H961" s="66" t="n">
        <v>91</v>
      </c>
      <c r="I961" s="67" t="n">
        <f aca="false">AVERAGE(G961:H961)</f>
        <v>83</v>
      </c>
      <c r="J961" s="68" t="s">
        <v>72</v>
      </c>
      <c r="K961" s="7" t="n">
        <v>12676</v>
      </c>
      <c r="L961" s="69" t="n">
        <v>10854</v>
      </c>
      <c r="M961" s="69" t="n">
        <v>-19831.51</v>
      </c>
      <c r="N961" s="69" t="n">
        <v>-3244</v>
      </c>
      <c r="O961" s="70"/>
      <c r="P961" s="7" t="n">
        <v>15711</v>
      </c>
      <c r="Q961" s="69" t="n">
        <v>9260</v>
      </c>
      <c r="R961" s="70" t="n">
        <v>-9752.0475</v>
      </c>
      <c r="S961" s="69" t="n">
        <v>0</v>
      </c>
      <c r="T961" s="69"/>
      <c r="U961" s="69" t="n">
        <v>-38.04738125</v>
      </c>
      <c r="V961" s="7" t="n">
        <v>15930</v>
      </c>
      <c r="W961" s="69" t="n">
        <v>20000</v>
      </c>
      <c r="X961" s="69" t="n">
        <v>-484</v>
      </c>
      <c r="Y961" s="69" t="n">
        <v>0</v>
      </c>
      <c r="Z961" s="70" t="n">
        <v>-354</v>
      </c>
      <c r="AA961" s="69" t="n">
        <v>0</v>
      </c>
      <c r="AB961" s="71" t="n">
        <f aca="false">SUM(K961:Z961)</f>
        <v>50727.39511875</v>
      </c>
      <c r="AC961" s="69" t="n">
        <v>49897</v>
      </c>
      <c r="AD961" s="69" t="n">
        <v>89655</v>
      </c>
      <c r="AE961" s="69" t="n">
        <v>94635</v>
      </c>
      <c r="AF961" s="69" t="n">
        <v>0</v>
      </c>
      <c r="AG961" s="69" t="n">
        <v>0</v>
      </c>
      <c r="AH961" s="71" t="n">
        <f aca="false">SUM(AC961:AG961)</f>
        <v>234187</v>
      </c>
      <c r="AI961" s="72" t="n">
        <f aca="false">+AB961-L961-Q961</f>
        <v>30613.39511875</v>
      </c>
      <c r="AJ961" s="73" t="n">
        <f aca="false">L961+Q961</f>
        <v>20114</v>
      </c>
      <c r="AK961" s="74" t="n">
        <v>4664.7</v>
      </c>
      <c r="AL961" s="74" t="n">
        <v>20538.51715</v>
      </c>
      <c r="AM961" s="75" t="n">
        <v>753</v>
      </c>
      <c r="AN961" s="73" t="n">
        <f aca="false">+AJ961-AM961</f>
        <v>19361</v>
      </c>
      <c r="AO961" s="32" t="n">
        <f aca="false">AC961-AJ961</f>
        <v>29783</v>
      </c>
      <c r="AP961" s="6" t="n">
        <v>36384</v>
      </c>
      <c r="AQ961" s="74" t="n">
        <f aca="false">+AC961-AK961-AL961</f>
        <v>24693.78285</v>
      </c>
      <c r="AR961" s="74" t="n">
        <f aca="false">+AK961+AL961-AN961</f>
        <v>5842.21715</v>
      </c>
      <c r="AS961" s="74" t="n">
        <f aca="false">+AN961</f>
        <v>19361</v>
      </c>
      <c r="AT961" s="57" t="n">
        <f aca="false">+AQ961+IF(AR961&lt;0,-AR961,0)</f>
        <v>24693.78285</v>
      </c>
      <c r="AX961" s="32" t="n">
        <f aca="false">+M961</f>
        <v>-19831.51</v>
      </c>
      <c r="AY961" s="32" t="n">
        <f aca="false">+N961</f>
        <v>-3244</v>
      </c>
      <c r="AZ961" s="32" t="n">
        <f aca="false">+R961</f>
        <v>-9752.0475</v>
      </c>
      <c r="BA961" s="32" t="n">
        <f aca="false">+'load Info'!S961</f>
        <v>0</v>
      </c>
      <c r="BB961" s="32" t="n">
        <f aca="false">+X961</f>
        <v>-484</v>
      </c>
      <c r="BE961" s="57" t="n">
        <f aca="false">IF(AX961&lt;0,AX961,0)</f>
        <v>-19831.51</v>
      </c>
      <c r="BF961" s="57" t="n">
        <f aca="false">IF(AY961&lt;0,AY961,0)</f>
        <v>-3244</v>
      </c>
      <c r="BG961" s="57" t="n">
        <f aca="false">IF(AZ961&lt;0,AZ961,0)</f>
        <v>-9752.0475</v>
      </c>
      <c r="BH961" s="57" t="n">
        <f aca="false">IF(BA961&lt;0,BA961,0)</f>
        <v>0</v>
      </c>
      <c r="BI961" s="57" t="n">
        <f aca="false">IF(BB961&lt;0,BB961,0)</f>
        <v>-484</v>
      </c>
      <c r="BJ961" s="32" t="n">
        <f aca="false">SUM(BE961:BI961)</f>
        <v>-33311.5575</v>
      </c>
    </row>
    <row r="962" customFormat="false" ht="15" hidden="false" customHeight="false" outlineLevel="0" collapsed="false">
      <c r="B962" s="65" t="n">
        <f aca="false">+MONTH(D962)</f>
        <v>8</v>
      </c>
      <c r="C962" s="65"/>
      <c r="D962" s="6" t="n">
        <v>36385</v>
      </c>
      <c r="E962" s="66" t="n">
        <v>0</v>
      </c>
      <c r="F962" s="66" t="n">
        <v>0</v>
      </c>
      <c r="G962" s="66" t="n">
        <v>79</v>
      </c>
      <c r="H962" s="66" t="n">
        <v>96</v>
      </c>
      <c r="I962" s="67" t="n">
        <f aca="false">AVERAGE(G962:H962)</f>
        <v>87.5</v>
      </c>
      <c r="J962" s="68" t="s">
        <v>72</v>
      </c>
      <c r="K962" s="7" t="n">
        <v>7899</v>
      </c>
      <c r="L962" s="69" t="n">
        <v>11036</v>
      </c>
      <c r="M962" s="69" t="n">
        <v>-18401.51</v>
      </c>
      <c r="N962" s="69" t="n">
        <v>-3244</v>
      </c>
      <c r="O962" s="70"/>
      <c r="P962" s="7" t="n">
        <v>15711</v>
      </c>
      <c r="Q962" s="69" t="n">
        <v>9260</v>
      </c>
      <c r="R962" s="70" t="n">
        <v>-11949.5275</v>
      </c>
      <c r="S962" s="69" t="n">
        <v>0</v>
      </c>
      <c r="T962" s="69"/>
      <c r="U962" s="69" t="n">
        <v>-32.55368125</v>
      </c>
      <c r="V962" s="7" t="n">
        <v>15930</v>
      </c>
      <c r="W962" s="69" t="n">
        <v>20000</v>
      </c>
      <c r="X962" s="69" t="n">
        <v>-484</v>
      </c>
      <c r="Y962" s="69" t="n">
        <v>0</v>
      </c>
      <c r="Z962" s="70" t="n">
        <v>-354</v>
      </c>
      <c r="AA962" s="69" t="n">
        <v>0</v>
      </c>
      <c r="AB962" s="71" t="n">
        <f aca="false">SUM(K962:Z962)</f>
        <v>45370.40881875</v>
      </c>
      <c r="AC962" s="69" t="n">
        <v>45395</v>
      </c>
      <c r="AD962" s="69" t="n">
        <v>115314</v>
      </c>
      <c r="AE962" s="69" t="n">
        <v>121288</v>
      </c>
      <c r="AF962" s="69" t="n">
        <v>0</v>
      </c>
      <c r="AG962" s="69" t="n">
        <v>0</v>
      </c>
      <c r="AH962" s="71" t="n">
        <f aca="false">SUM(AC962:AG962)</f>
        <v>281997</v>
      </c>
      <c r="AI962" s="72" t="n">
        <f aca="false">+AB962-L962-Q962</f>
        <v>25074.40881875</v>
      </c>
      <c r="AJ962" s="73" t="n">
        <f aca="false">L962+Q962</f>
        <v>20296</v>
      </c>
      <c r="AK962" s="74" t="n">
        <v>3999.4</v>
      </c>
      <c r="AL962" s="74" t="n">
        <v>20425.01236</v>
      </c>
      <c r="AM962" s="75" t="n">
        <v>753</v>
      </c>
      <c r="AN962" s="73" t="n">
        <f aca="false">+AJ962-AM962</f>
        <v>19543</v>
      </c>
      <c r="AO962" s="32" t="n">
        <f aca="false">AC962-AJ962</f>
        <v>25099</v>
      </c>
      <c r="AP962" s="6" t="n">
        <v>36385</v>
      </c>
      <c r="AQ962" s="74" t="n">
        <f aca="false">+AC962-AK962-AL962</f>
        <v>20970.58764</v>
      </c>
      <c r="AR962" s="74" t="n">
        <f aca="false">+AK962+AL962-AN962</f>
        <v>4881.41236</v>
      </c>
      <c r="AS962" s="74" t="n">
        <f aca="false">+AN962</f>
        <v>19543</v>
      </c>
      <c r="AT962" s="57" t="n">
        <f aca="false">+AQ962+IF(AR962&lt;0,-AR962,0)</f>
        <v>20970.58764</v>
      </c>
      <c r="AX962" s="32" t="n">
        <f aca="false">+M962</f>
        <v>-18401.51</v>
      </c>
      <c r="AY962" s="32" t="n">
        <f aca="false">+N962</f>
        <v>-3244</v>
      </c>
      <c r="AZ962" s="32" t="n">
        <f aca="false">+R962</f>
        <v>-11949.5275</v>
      </c>
      <c r="BA962" s="32" t="n">
        <f aca="false">+'load Info'!S962</f>
        <v>0</v>
      </c>
      <c r="BB962" s="32" t="n">
        <f aca="false">+X962</f>
        <v>-484</v>
      </c>
      <c r="BE962" s="57" t="n">
        <f aca="false">IF(AX962&lt;0,AX962,0)</f>
        <v>-18401.51</v>
      </c>
      <c r="BF962" s="57" t="n">
        <f aca="false">IF(AY962&lt;0,AY962,0)</f>
        <v>-3244</v>
      </c>
      <c r="BG962" s="57" t="n">
        <f aca="false">IF(AZ962&lt;0,AZ962,0)</f>
        <v>-11949.5275</v>
      </c>
      <c r="BH962" s="57" t="n">
        <f aca="false">IF(BA962&lt;0,BA962,0)</f>
        <v>0</v>
      </c>
      <c r="BI962" s="57" t="n">
        <f aca="false">IF(BB962&lt;0,BB962,0)</f>
        <v>-484</v>
      </c>
      <c r="BJ962" s="32" t="n">
        <f aca="false">SUM(BE962:BI962)</f>
        <v>-34079.0375</v>
      </c>
    </row>
    <row r="963" customFormat="false" ht="15" hidden="false" customHeight="false" outlineLevel="0" collapsed="false">
      <c r="B963" s="65" t="n">
        <f aca="false">+MONTH(D963)</f>
        <v>8</v>
      </c>
      <c r="C963" s="65"/>
      <c r="D963" s="6" t="n">
        <v>36386</v>
      </c>
      <c r="E963" s="66" t="n">
        <v>0</v>
      </c>
      <c r="F963" s="66" t="n">
        <v>0</v>
      </c>
      <c r="G963" s="66" t="n">
        <v>71</v>
      </c>
      <c r="H963" s="66" t="n">
        <v>92</v>
      </c>
      <c r="I963" s="67" t="n">
        <f aca="false">AVERAGE(G963:H963)</f>
        <v>81.5</v>
      </c>
      <c r="J963" s="68" t="s">
        <v>72</v>
      </c>
      <c r="K963" s="7" t="n">
        <v>2676</v>
      </c>
      <c r="L963" s="69" t="n">
        <v>11036</v>
      </c>
      <c r="M963" s="69" t="n">
        <v>-15786.51</v>
      </c>
      <c r="N963" s="69" t="n">
        <v>-3244</v>
      </c>
      <c r="O963" s="70"/>
      <c r="P963" s="7" t="n">
        <v>15711</v>
      </c>
      <c r="Q963" s="69" t="n">
        <v>9285</v>
      </c>
      <c r="R963" s="70" t="n">
        <v>-12957.98</v>
      </c>
      <c r="S963" s="69" t="n">
        <v>0</v>
      </c>
      <c r="T963" s="69"/>
      <c r="U963" s="69" t="n">
        <v>-30.09505</v>
      </c>
      <c r="V963" s="7" t="n">
        <v>15930</v>
      </c>
      <c r="W963" s="69" t="n">
        <v>20000</v>
      </c>
      <c r="X963" s="69" t="n">
        <v>-484</v>
      </c>
      <c r="Y963" s="69" t="n">
        <v>0</v>
      </c>
      <c r="Z963" s="70" t="n">
        <v>-354</v>
      </c>
      <c r="AA963" s="69" t="n">
        <v>0</v>
      </c>
      <c r="AB963" s="71" t="n">
        <f aca="false">SUM(K963:Z963)</f>
        <v>41781.41495</v>
      </c>
      <c r="AC963" s="69" t="n">
        <v>43896</v>
      </c>
      <c r="AD963" s="69" t="n">
        <v>62150</v>
      </c>
      <c r="AE963" s="69" t="n">
        <v>69221</v>
      </c>
      <c r="AF963" s="69" t="n">
        <v>0</v>
      </c>
      <c r="AG963" s="69" t="n">
        <v>0</v>
      </c>
      <c r="AH963" s="71" t="n">
        <f aca="false">SUM(AC963:AG963)</f>
        <v>175267</v>
      </c>
      <c r="AI963" s="72" t="n">
        <f aca="false">+AB963-L963-Q963</f>
        <v>21460.41495</v>
      </c>
      <c r="AJ963" s="73" t="n">
        <f aca="false">L963+Q963</f>
        <v>20321</v>
      </c>
      <c r="AK963" s="74" t="n">
        <v>2539</v>
      </c>
      <c r="AL963" s="74" t="n">
        <v>21017.52559</v>
      </c>
      <c r="AM963" s="75" t="n">
        <v>753</v>
      </c>
      <c r="AN963" s="73" t="n">
        <f aca="false">+AJ963-AM963</f>
        <v>19568</v>
      </c>
      <c r="AO963" s="32" t="n">
        <f aca="false">AC963-AJ963</f>
        <v>23575</v>
      </c>
      <c r="AP963" s="6" t="n">
        <v>36386</v>
      </c>
      <c r="AQ963" s="74" t="n">
        <f aca="false">+AC963-AK963-AL963</f>
        <v>20339.47441</v>
      </c>
      <c r="AR963" s="74" t="n">
        <f aca="false">+AK963+AL963-AN963</f>
        <v>3988.52559</v>
      </c>
      <c r="AS963" s="74" t="n">
        <f aca="false">+AN963</f>
        <v>19568</v>
      </c>
      <c r="AT963" s="57" t="n">
        <f aca="false">+AQ963+IF(AR963&lt;0,-AR963,0)</f>
        <v>20339.47441</v>
      </c>
      <c r="AX963" s="32" t="n">
        <f aca="false">+M963</f>
        <v>-15786.51</v>
      </c>
      <c r="AY963" s="32" t="n">
        <f aca="false">+N963</f>
        <v>-3244</v>
      </c>
      <c r="AZ963" s="32" t="n">
        <f aca="false">+R963</f>
        <v>-12957.98</v>
      </c>
      <c r="BA963" s="32" t="n">
        <f aca="false">+'load Info'!S963</f>
        <v>0</v>
      </c>
      <c r="BB963" s="32" t="n">
        <f aca="false">+X963</f>
        <v>-484</v>
      </c>
      <c r="BE963" s="57" t="n">
        <f aca="false">IF(AX963&lt;0,AX963,0)</f>
        <v>-15786.51</v>
      </c>
      <c r="BF963" s="57" t="n">
        <f aca="false">IF(AY963&lt;0,AY963,0)</f>
        <v>-3244</v>
      </c>
      <c r="BG963" s="57" t="n">
        <f aca="false">IF(AZ963&lt;0,AZ963,0)</f>
        <v>-12957.98</v>
      </c>
      <c r="BH963" s="57" t="n">
        <f aca="false">IF(BA963&lt;0,BA963,0)</f>
        <v>0</v>
      </c>
      <c r="BI963" s="57" t="n">
        <f aca="false">IF(BB963&lt;0,BB963,0)</f>
        <v>-484</v>
      </c>
      <c r="BJ963" s="32" t="n">
        <f aca="false">SUM(BE963:BI963)</f>
        <v>-32472.49</v>
      </c>
    </row>
    <row r="964" customFormat="false" ht="15" hidden="false" customHeight="false" outlineLevel="0" collapsed="false">
      <c r="B964" s="65" t="n">
        <f aca="false">+MONTH(D964)</f>
        <v>8</v>
      </c>
      <c r="C964" s="65"/>
      <c r="D964" s="6" t="n">
        <v>36387</v>
      </c>
      <c r="E964" s="66" t="n">
        <v>0</v>
      </c>
      <c r="F964" s="66" t="n">
        <v>0</v>
      </c>
      <c r="G964" s="66" t="n">
        <v>72</v>
      </c>
      <c r="H964" s="66" t="n">
        <v>84</v>
      </c>
      <c r="I964" s="67" t="n">
        <f aca="false">AVERAGE(G964:H964)</f>
        <v>78</v>
      </c>
      <c r="J964" s="68" t="s">
        <v>72</v>
      </c>
      <c r="K964" s="7" t="n">
        <v>2676</v>
      </c>
      <c r="L964" s="69" t="n">
        <v>11036</v>
      </c>
      <c r="M964" s="69" t="n">
        <v>-8674.51</v>
      </c>
      <c r="N964" s="69" t="n">
        <v>-3244</v>
      </c>
      <c r="O964" s="70"/>
      <c r="P964" s="7" t="n">
        <v>15711</v>
      </c>
      <c r="Q964" s="69" t="n">
        <v>9285</v>
      </c>
      <c r="R964" s="70" t="n">
        <v>-12889.81</v>
      </c>
      <c r="S964" s="69" t="n">
        <v>0</v>
      </c>
      <c r="T964" s="69"/>
      <c r="U964" s="69" t="n">
        <v>-30.265475</v>
      </c>
      <c r="V964" s="7" t="n">
        <v>15930</v>
      </c>
      <c r="W964" s="69" t="n">
        <v>20000</v>
      </c>
      <c r="X964" s="69" t="n">
        <v>-484</v>
      </c>
      <c r="Y964" s="69" t="n">
        <v>0</v>
      </c>
      <c r="Z964" s="70" t="n">
        <v>-354</v>
      </c>
      <c r="AA964" s="69" t="n">
        <v>0</v>
      </c>
      <c r="AB964" s="71" t="n">
        <f aca="false">SUM(K964:Z964)</f>
        <v>48961.414525</v>
      </c>
      <c r="AC964" s="69" t="n">
        <v>47147</v>
      </c>
      <c r="AD964" s="69" t="n">
        <v>62680</v>
      </c>
      <c r="AE964" s="69" t="n">
        <v>34001</v>
      </c>
      <c r="AF964" s="69" t="n">
        <v>0</v>
      </c>
      <c r="AG964" s="69" t="n">
        <v>0</v>
      </c>
      <c r="AH964" s="71" t="n">
        <f aca="false">SUM(AC964:AG964)</f>
        <v>143828</v>
      </c>
      <c r="AI964" s="72" t="n">
        <f aca="false">+AB964-L964-Q964</f>
        <v>28640.414525</v>
      </c>
      <c r="AJ964" s="73" t="n">
        <f aca="false">L964+Q964</f>
        <v>20321</v>
      </c>
      <c r="AK964" s="74" t="n">
        <v>3669.7</v>
      </c>
      <c r="AL964" s="74" t="n">
        <v>22671.47135</v>
      </c>
      <c r="AM964" s="75" t="n">
        <v>753</v>
      </c>
      <c r="AN964" s="73" t="n">
        <f aca="false">+AJ964-AM964</f>
        <v>19568</v>
      </c>
      <c r="AO964" s="32" t="n">
        <f aca="false">AC964-AJ964</f>
        <v>26826</v>
      </c>
      <c r="AP964" s="6" t="n">
        <v>36387</v>
      </c>
      <c r="AQ964" s="74" t="n">
        <f aca="false">+AC964-AK964-AL964</f>
        <v>20805.82865</v>
      </c>
      <c r="AR964" s="74" t="n">
        <f aca="false">+AK964+AL964-AN964</f>
        <v>6773.17135</v>
      </c>
      <c r="AS964" s="74" t="n">
        <f aca="false">+AN964</f>
        <v>19568</v>
      </c>
      <c r="AT964" s="57" t="n">
        <f aca="false">+AQ964+IF(AR964&lt;0,-AR964,0)</f>
        <v>20805.82865</v>
      </c>
      <c r="AX964" s="32" t="n">
        <f aca="false">+M964</f>
        <v>-8674.51</v>
      </c>
      <c r="AY964" s="32" t="n">
        <f aca="false">+N964</f>
        <v>-3244</v>
      </c>
      <c r="AZ964" s="32" t="n">
        <f aca="false">+R964</f>
        <v>-12889.81</v>
      </c>
      <c r="BA964" s="32" t="n">
        <f aca="false">+'load Info'!S964</f>
        <v>0</v>
      </c>
      <c r="BB964" s="32" t="n">
        <f aca="false">+X964</f>
        <v>-484</v>
      </c>
      <c r="BE964" s="57" t="n">
        <f aca="false">IF(AX964&lt;0,AX964,0)</f>
        <v>-8674.51</v>
      </c>
      <c r="BF964" s="57" t="n">
        <f aca="false">IF(AY964&lt;0,AY964,0)</f>
        <v>-3244</v>
      </c>
      <c r="BG964" s="57" t="n">
        <f aca="false">IF(AZ964&lt;0,AZ964,0)</f>
        <v>-12889.81</v>
      </c>
      <c r="BH964" s="57" t="n">
        <f aca="false">IF(BA964&lt;0,BA964,0)</f>
        <v>0</v>
      </c>
      <c r="BI964" s="57" t="n">
        <f aca="false">IF(BB964&lt;0,BB964,0)</f>
        <v>-484</v>
      </c>
      <c r="BJ964" s="32" t="n">
        <f aca="false">SUM(BE964:BI964)</f>
        <v>-25292.32</v>
      </c>
    </row>
    <row r="965" customFormat="false" ht="15" hidden="false" customHeight="false" outlineLevel="0" collapsed="false">
      <c r="B965" s="65" t="n">
        <f aca="false">+MONTH(D965)</f>
        <v>8</v>
      </c>
      <c r="C965" s="65"/>
      <c r="D965" s="6" t="n">
        <v>36388</v>
      </c>
      <c r="E965" s="66" t="n">
        <v>0</v>
      </c>
      <c r="F965" s="66" t="n">
        <v>0</v>
      </c>
      <c r="G965" s="66" t="n">
        <v>75</v>
      </c>
      <c r="H965" s="66" t="n">
        <v>85</v>
      </c>
      <c r="I965" s="67" t="n">
        <f aca="false">AVERAGE(G965:H965)</f>
        <v>80</v>
      </c>
      <c r="J965" s="68" t="s">
        <v>72</v>
      </c>
      <c r="K965" s="7" t="n">
        <v>12172</v>
      </c>
      <c r="L965" s="69" t="n">
        <v>11036</v>
      </c>
      <c r="M965" s="69" t="n">
        <v>-20208.51</v>
      </c>
      <c r="N965" s="69" t="n">
        <v>-3244</v>
      </c>
      <c r="O965" s="70"/>
      <c r="P965" s="7" t="n">
        <v>15711</v>
      </c>
      <c r="Q965" s="69" t="n">
        <v>9285</v>
      </c>
      <c r="R965" s="70" t="n">
        <v>-10181.055</v>
      </c>
      <c r="S965" s="69" t="n">
        <v>0</v>
      </c>
      <c r="T965" s="69"/>
      <c r="U965" s="69" t="n">
        <v>-37.0373625</v>
      </c>
      <c r="V965" s="7" t="n">
        <v>15930</v>
      </c>
      <c r="W965" s="69" t="n">
        <v>20000</v>
      </c>
      <c r="X965" s="69" t="n">
        <v>-484</v>
      </c>
      <c r="Y965" s="69" t="n">
        <v>0</v>
      </c>
      <c r="Z965" s="70" t="n">
        <v>-354</v>
      </c>
      <c r="AA965" s="69" t="n">
        <v>0</v>
      </c>
      <c r="AB965" s="71" t="n">
        <f aca="false">SUM(K965:Z965)</f>
        <v>49625.3976375</v>
      </c>
      <c r="AC965" s="69" t="n">
        <v>51188</v>
      </c>
      <c r="AD965" s="69" t="n">
        <v>73178</v>
      </c>
      <c r="AE965" s="69" t="n">
        <v>78569</v>
      </c>
      <c r="AF965" s="69" t="n">
        <v>0</v>
      </c>
      <c r="AG965" s="69" t="n">
        <v>0</v>
      </c>
      <c r="AH965" s="71" t="n">
        <f aca="false">SUM(AC965:AG965)</f>
        <v>202935</v>
      </c>
      <c r="AI965" s="72" t="n">
        <f aca="false">+AB965-L965-Q965</f>
        <v>29304.3976375</v>
      </c>
      <c r="AJ965" s="73" t="n">
        <f aca="false">L965+Q965</f>
        <v>20321</v>
      </c>
      <c r="AK965" s="74" t="n">
        <v>5054.2</v>
      </c>
      <c r="AL965" s="74" t="n">
        <v>22721.05468</v>
      </c>
      <c r="AM965" s="75" t="n">
        <v>753</v>
      </c>
      <c r="AN965" s="73" t="n">
        <f aca="false">+AJ965-AM965</f>
        <v>19568</v>
      </c>
      <c r="AO965" s="32" t="n">
        <f aca="false">AC965-AJ965</f>
        <v>30867</v>
      </c>
      <c r="AP965" s="6" t="n">
        <v>36388</v>
      </c>
      <c r="AQ965" s="74" t="n">
        <f aca="false">+AC965-AK965-AL965</f>
        <v>23412.74532</v>
      </c>
      <c r="AR965" s="74" t="n">
        <f aca="false">+AK965+AL965-AN965</f>
        <v>8207.25468</v>
      </c>
      <c r="AS965" s="74" t="n">
        <f aca="false">+AN965</f>
        <v>19568</v>
      </c>
      <c r="AT965" s="57" t="n">
        <f aca="false">+AQ965+IF(AR965&lt;0,-AR965,0)</f>
        <v>23412.74532</v>
      </c>
      <c r="AX965" s="32" t="n">
        <f aca="false">+M965</f>
        <v>-20208.51</v>
      </c>
      <c r="AY965" s="32" t="n">
        <f aca="false">+N965</f>
        <v>-3244</v>
      </c>
      <c r="AZ965" s="32" t="n">
        <f aca="false">+R965</f>
        <v>-10181.055</v>
      </c>
      <c r="BA965" s="32" t="n">
        <f aca="false">+'load Info'!S965</f>
        <v>0</v>
      </c>
      <c r="BB965" s="32" t="n">
        <f aca="false">+X965</f>
        <v>-484</v>
      </c>
      <c r="BE965" s="57" t="n">
        <f aca="false">IF(AX965&lt;0,AX965,0)</f>
        <v>-20208.51</v>
      </c>
      <c r="BF965" s="57" t="n">
        <f aca="false">IF(AY965&lt;0,AY965,0)</f>
        <v>-3244</v>
      </c>
      <c r="BG965" s="57" t="n">
        <f aca="false">IF(AZ965&lt;0,AZ965,0)</f>
        <v>-10181.055</v>
      </c>
      <c r="BH965" s="57" t="n">
        <f aca="false">IF(BA965&lt;0,BA965,0)</f>
        <v>0</v>
      </c>
      <c r="BI965" s="57" t="n">
        <f aca="false">IF(BB965&lt;0,BB965,0)</f>
        <v>-484</v>
      </c>
      <c r="BJ965" s="32" t="n">
        <f aca="false">SUM(BE965:BI965)</f>
        <v>-34117.565</v>
      </c>
    </row>
    <row r="966" customFormat="false" ht="15" hidden="false" customHeight="false" outlineLevel="0" collapsed="false">
      <c r="B966" s="65" t="n">
        <f aca="false">+MONTH(D966)</f>
        <v>8</v>
      </c>
      <c r="C966" s="65"/>
      <c r="D966" s="6" t="n">
        <v>36389</v>
      </c>
      <c r="E966" s="66" t="n">
        <v>0</v>
      </c>
      <c r="F966" s="66" t="n">
        <v>0</v>
      </c>
      <c r="G966" s="66" t="n">
        <v>73</v>
      </c>
      <c r="H966" s="66" t="n">
        <v>93</v>
      </c>
      <c r="I966" s="67" t="n">
        <f aca="false">AVERAGE(G966:H966)</f>
        <v>83</v>
      </c>
      <c r="J966" s="68" t="s">
        <v>72</v>
      </c>
      <c r="K966" s="7" t="n">
        <v>12676</v>
      </c>
      <c r="L966" s="69" t="n">
        <v>10716</v>
      </c>
      <c r="M966" s="69" t="n">
        <v>-19563.31</v>
      </c>
      <c r="N966" s="69" t="n">
        <v>-3244</v>
      </c>
      <c r="O966" s="70"/>
      <c r="P966" s="7" t="n">
        <v>15711</v>
      </c>
      <c r="Q966" s="69" t="n">
        <v>9285</v>
      </c>
      <c r="R966" s="70" t="n">
        <v>-9804.115</v>
      </c>
      <c r="S966" s="69" t="n">
        <v>0</v>
      </c>
      <c r="T966" s="69"/>
      <c r="U966" s="69" t="n">
        <v>-37.9797125</v>
      </c>
      <c r="V966" s="7" t="n">
        <v>15930</v>
      </c>
      <c r="W966" s="69" t="n">
        <v>20000</v>
      </c>
      <c r="X966" s="69" t="n">
        <v>-484</v>
      </c>
      <c r="Y966" s="69" t="n">
        <v>0</v>
      </c>
      <c r="Z966" s="70" t="n">
        <v>-354</v>
      </c>
      <c r="AA966" s="69" t="n">
        <v>0</v>
      </c>
      <c r="AB966" s="71" t="n">
        <f aca="false">SUM(K966:Z966)</f>
        <v>50830.5952875</v>
      </c>
      <c r="AC966" s="69" t="n">
        <v>50471</v>
      </c>
      <c r="AD966" s="69" t="n">
        <v>68941</v>
      </c>
      <c r="AE966" s="69" t="n">
        <v>80626</v>
      </c>
      <c r="AF966" s="69" t="n">
        <v>0</v>
      </c>
      <c r="AG966" s="69" t="n">
        <v>0</v>
      </c>
      <c r="AH966" s="71" t="n">
        <f aca="false">SUM(AC966:AG966)</f>
        <v>200038</v>
      </c>
      <c r="AI966" s="72" t="n">
        <f aca="false">+AB966-L966-Q966</f>
        <v>30829.5952875</v>
      </c>
      <c r="AJ966" s="73" t="n">
        <f aca="false">L966+Q966</f>
        <v>20001</v>
      </c>
      <c r="AK966" s="74" t="n">
        <v>4912.3</v>
      </c>
      <c r="AL966" s="74" t="n">
        <v>22030.1926</v>
      </c>
      <c r="AM966" s="75" t="n">
        <v>753</v>
      </c>
      <c r="AN966" s="73" t="n">
        <f aca="false">+AJ966-AM966</f>
        <v>19248</v>
      </c>
      <c r="AO966" s="32" t="n">
        <f aca="false">AC966-AJ966</f>
        <v>30470</v>
      </c>
      <c r="AP966" s="6" t="n">
        <v>36389</v>
      </c>
      <c r="AQ966" s="74" t="n">
        <f aca="false">+AC966-AK966-AL966</f>
        <v>23528.5074</v>
      </c>
      <c r="AR966" s="74" t="n">
        <f aca="false">+AK966+AL966-AN966</f>
        <v>7694.4926</v>
      </c>
      <c r="AS966" s="74" t="n">
        <f aca="false">+AN966</f>
        <v>19248</v>
      </c>
      <c r="AT966" s="57" t="n">
        <f aca="false">+AQ966+IF(AR966&lt;0,-AR966,0)</f>
        <v>23528.5074</v>
      </c>
      <c r="AX966" s="32" t="n">
        <f aca="false">+M966</f>
        <v>-19563.31</v>
      </c>
      <c r="AY966" s="32" t="n">
        <f aca="false">+N966</f>
        <v>-3244</v>
      </c>
      <c r="AZ966" s="32" t="n">
        <f aca="false">+R966</f>
        <v>-9804.115</v>
      </c>
      <c r="BA966" s="32" t="n">
        <f aca="false">+'load Info'!S966</f>
        <v>0</v>
      </c>
      <c r="BB966" s="32" t="n">
        <f aca="false">+X966</f>
        <v>-484</v>
      </c>
      <c r="BE966" s="57" t="n">
        <f aca="false">IF(AX966&lt;0,AX966,0)</f>
        <v>-19563.31</v>
      </c>
      <c r="BF966" s="57" t="n">
        <f aca="false">IF(AY966&lt;0,AY966,0)</f>
        <v>-3244</v>
      </c>
      <c r="BG966" s="57" t="n">
        <f aca="false">IF(AZ966&lt;0,AZ966,0)</f>
        <v>-9804.115</v>
      </c>
      <c r="BH966" s="57" t="n">
        <f aca="false">IF(BA966&lt;0,BA966,0)</f>
        <v>0</v>
      </c>
      <c r="BI966" s="57" t="n">
        <f aca="false">IF(BB966&lt;0,BB966,0)</f>
        <v>-484</v>
      </c>
      <c r="BJ966" s="32" t="n">
        <f aca="false">SUM(BE966:BI966)</f>
        <v>-33095.425</v>
      </c>
    </row>
    <row r="967" customFormat="false" ht="15" hidden="false" customHeight="false" outlineLevel="0" collapsed="false">
      <c r="B967" s="65" t="n">
        <f aca="false">+MONTH(D967)</f>
        <v>8</v>
      </c>
      <c r="C967" s="65"/>
      <c r="D967" s="6" t="n">
        <v>36390</v>
      </c>
      <c r="E967" s="66" t="n">
        <v>0</v>
      </c>
      <c r="F967" s="66" t="n">
        <v>0</v>
      </c>
      <c r="G967" s="66" t="n">
        <v>78</v>
      </c>
      <c r="H967" s="66" t="n">
        <v>91</v>
      </c>
      <c r="I967" s="67" t="n">
        <f aca="false">AVERAGE(G967:H967)</f>
        <v>84.5</v>
      </c>
      <c r="J967" s="68" t="s">
        <v>72</v>
      </c>
      <c r="K967" s="7" t="n">
        <v>12676</v>
      </c>
      <c r="L967" s="69" t="n">
        <v>10734</v>
      </c>
      <c r="M967" s="69" t="n">
        <v>-21742.49</v>
      </c>
      <c r="N967" s="69" t="n">
        <v>-3244</v>
      </c>
      <c r="O967" s="70"/>
      <c r="P967" s="7" t="n">
        <v>15711</v>
      </c>
      <c r="Q967" s="69" t="n">
        <v>9295</v>
      </c>
      <c r="R967" s="70" t="n">
        <v>-9931.4075</v>
      </c>
      <c r="S967" s="69" t="n">
        <v>0</v>
      </c>
      <c r="T967" s="69"/>
      <c r="U967" s="69" t="n">
        <v>-37.68648125</v>
      </c>
      <c r="V967" s="7" t="n">
        <v>15930</v>
      </c>
      <c r="W967" s="69" t="n">
        <v>20000</v>
      </c>
      <c r="X967" s="69" t="n">
        <v>-484</v>
      </c>
      <c r="Y967" s="69" t="n">
        <v>0</v>
      </c>
      <c r="Z967" s="70" t="n">
        <v>-354</v>
      </c>
      <c r="AA967" s="69" t="n">
        <v>0</v>
      </c>
      <c r="AB967" s="71" t="n">
        <f aca="false">SUM(K967:Z967)</f>
        <v>48552.41601875</v>
      </c>
      <c r="AC967" s="69" t="n">
        <v>45445</v>
      </c>
      <c r="AD967" s="69" t="n">
        <v>71492</v>
      </c>
      <c r="AE967" s="69" t="n">
        <v>73554</v>
      </c>
      <c r="AF967" s="69" t="n">
        <v>0</v>
      </c>
      <c r="AG967" s="69" t="n">
        <v>0</v>
      </c>
      <c r="AH967" s="71" t="n">
        <f aca="false">SUM(AC967:AG967)</f>
        <v>190491</v>
      </c>
      <c r="AI967" s="72" t="n">
        <f aca="false">+AB967-L967-Q967</f>
        <v>28523.41601875</v>
      </c>
      <c r="AJ967" s="73" t="n">
        <f aca="false">L967+Q967</f>
        <v>20029</v>
      </c>
      <c r="AK967" s="74" t="n">
        <v>4930.1</v>
      </c>
      <c r="AL967" s="74" t="n">
        <v>20362.1216</v>
      </c>
      <c r="AM967" s="75" t="n">
        <v>753</v>
      </c>
      <c r="AN967" s="73" t="n">
        <f aca="false">+AJ967-AM967</f>
        <v>19276</v>
      </c>
      <c r="AO967" s="32" t="n">
        <f aca="false">AC967-AJ967</f>
        <v>25416</v>
      </c>
      <c r="AP967" s="6" t="n">
        <v>36390</v>
      </c>
      <c r="AQ967" s="74" t="n">
        <f aca="false">+AC967-AK967-AL967</f>
        <v>20152.7784</v>
      </c>
      <c r="AR967" s="74" t="n">
        <f aca="false">+AK967+AL967-AN967</f>
        <v>6016.2216</v>
      </c>
      <c r="AS967" s="74" t="n">
        <f aca="false">+AN967</f>
        <v>19276</v>
      </c>
      <c r="AT967" s="57" t="n">
        <f aca="false">+AQ967+IF(AR967&lt;0,-AR967,0)</f>
        <v>20152.7784</v>
      </c>
      <c r="AX967" s="32" t="n">
        <f aca="false">+M967</f>
        <v>-21742.49</v>
      </c>
      <c r="AY967" s="32" t="n">
        <f aca="false">+N967</f>
        <v>-3244</v>
      </c>
      <c r="AZ967" s="32" t="n">
        <f aca="false">+R967</f>
        <v>-9931.4075</v>
      </c>
      <c r="BA967" s="32" t="n">
        <f aca="false">+'load Info'!S967</f>
        <v>0</v>
      </c>
      <c r="BB967" s="32" t="n">
        <f aca="false">+X967</f>
        <v>-484</v>
      </c>
      <c r="BE967" s="57" t="n">
        <f aca="false">IF(AX967&lt;0,AX967,0)</f>
        <v>-21742.49</v>
      </c>
      <c r="BF967" s="57" t="n">
        <f aca="false">IF(AY967&lt;0,AY967,0)</f>
        <v>-3244</v>
      </c>
      <c r="BG967" s="57" t="n">
        <f aca="false">IF(AZ967&lt;0,AZ967,0)</f>
        <v>-9931.4075</v>
      </c>
      <c r="BH967" s="57" t="n">
        <f aca="false">IF(BA967&lt;0,BA967,0)</f>
        <v>0</v>
      </c>
      <c r="BI967" s="57" t="n">
        <f aca="false">IF(BB967&lt;0,BB967,0)</f>
        <v>-484</v>
      </c>
      <c r="BJ967" s="32" t="n">
        <f aca="false">SUM(BE967:BI967)</f>
        <v>-35401.8975</v>
      </c>
    </row>
    <row r="968" customFormat="false" ht="15" hidden="false" customHeight="false" outlineLevel="0" collapsed="false">
      <c r="B968" s="65" t="n">
        <f aca="false">+MONTH(D968)</f>
        <v>8</v>
      </c>
      <c r="C968" s="65"/>
      <c r="D968" s="6" t="n">
        <v>36391</v>
      </c>
      <c r="E968" s="66" t="n">
        <v>0</v>
      </c>
      <c r="F968" s="66" t="n">
        <v>0</v>
      </c>
      <c r="G968" s="66" t="n">
        <v>78</v>
      </c>
      <c r="H968" s="66" t="n">
        <v>84</v>
      </c>
      <c r="I968" s="67" t="n">
        <f aca="false">AVERAGE(G968:H968)</f>
        <v>81</v>
      </c>
      <c r="J968" s="68" t="s">
        <v>72</v>
      </c>
      <c r="K968" s="7" t="n">
        <v>7676</v>
      </c>
      <c r="L968" s="69" t="n">
        <v>17236</v>
      </c>
      <c r="M968" s="69" t="n">
        <v>-22268.51</v>
      </c>
      <c r="N968" s="69" t="n">
        <v>-3244</v>
      </c>
      <c r="O968" s="70"/>
      <c r="P968" s="7" t="n">
        <v>15711</v>
      </c>
      <c r="Q968" s="69" t="n">
        <v>9295</v>
      </c>
      <c r="R968" s="70" t="n">
        <v>-9777.0225</v>
      </c>
      <c r="S968" s="69" t="n">
        <v>0</v>
      </c>
      <c r="T968" s="69"/>
      <c r="U968" s="69" t="n">
        <v>-38.07244375</v>
      </c>
      <c r="V968" s="7" t="n">
        <v>15930</v>
      </c>
      <c r="W968" s="69" t="n">
        <v>20000</v>
      </c>
      <c r="X968" s="69" t="n">
        <v>-484</v>
      </c>
      <c r="Y968" s="69" t="n">
        <v>0</v>
      </c>
      <c r="Z968" s="70" t="n">
        <v>-354</v>
      </c>
      <c r="AA968" s="69" t="n">
        <v>0</v>
      </c>
      <c r="AB968" s="71" t="n">
        <f aca="false">SUM(K968:Z968)</f>
        <v>49682.39505625</v>
      </c>
      <c r="AC968" s="69" t="n">
        <v>47531</v>
      </c>
      <c r="AD968" s="69" t="n">
        <v>72243</v>
      </c>
      <c r="AE968" s="69" t="n">
        <v>40333</v>
      </c>
      <c r="AF968" s="69" t="n">
        <v>0</v>
      </c>
      <c r="AG968" s="69" t="n">
        <v>0</v>
      </c>
      <c r="AH968" s="71" t="n">
        <f aca="false">SUM(AC968:AG968)</f>
        <v>160107</v>
      </c>
      <c r="AI968" s="72" t="n">
        <f aca="false">+AB968-L968-Q968</f>
        <v>23151.39505625</v>
      </c>
      <c r="AJ968" s="73" t="n">
        <f aca="false">L968+Q968</f>
        <v>26531</v>
      </c>
      <c r="AK968" s="74" t="n">
        <v>4947.3</v>
      </c>
      <c r="AL968" s="74" t="n">
        <v>21702.83765</v>
      </c>
      <c r="AM968" s="75" t="n">
        <v>753</v>
      </c>
      <c r="AN968" s="73" t="n">
        <f aca="false">+AJ968-AM968</f>
        <v>25778</v>
      </c>
      <c r="AO968" s="32" t="n">
        <f aca="false">AC968-AJ968</f>
        <v>21000</v>
      </c>
      <c r="AP968" s="6" t="n">
        <v>36391</v>
      </c>
      <c r="AQ968" s="74" t="n">
        <f aca="false">+AC968-AK968-AL968</f>
        <v>20880.86235</v>
      </c>
      <c r="AR968" s="74" t="n">
        <f aca="false">+AK968+AL968-AN968</f>
        <v>872.137649999997</v>
      </c>
      <c r="AS968" s="74" t="n">
        <f aca="false">+AN968</f>
        <v>25778</v>
      </c>
      <c r="AT968" s="57" t="n">
        <f aca="false">+AQ968+IF(AR968&lt;0,-AR968,0)</f>
        <v>20880.86235</v>
      </c>
      <c r="AX968" s="32" t="n">
        <f aca="false">+M968</f>
        <v>-22268.51</v>
      </c>
      <c r="AY968" s="32" t="n">
        <f aca="false">+N968</f>
        <v>-3244</v>
      </c>
      <c r="AZ968" s="32" t="n">
        <f aca="false">+R968</f>
        <v>-9777.0225</v>
      </c>
      <c r="BA968" s="32" t="n">
        <f aca="false">+'load Info'!S968</f>
        <v>0</v>
      </c>
      <c r="BB968" s="32" t="n">
        <f aca="false">+X968</f>
        <v>-484</v>
      </c>
      <c r="BE968" s="57" t="n">
        <f aca="false">IF(AX968&lt;0,AX968,0)</f>
        <v>-22268.51</v>
      </c>
      <c r="BF968" s="57" t="n">
        <f aca="false">IF(AY968&lt;0,AY968,0)</f>
        <v>-3244</v>
      </c>
      <c r="BG968" s="57" t="n">
        <f aca="false">IF(AZ968&lt;0,AZ968,0)</f>
        <v>-9777.0225</v>
      </c>
      <c r="BH968" s="57" t="n">
        <f aca="false">IF(BA968&lt;0,BA968,0)</f>
        <v>0</v>
      </c>
      <c r="BI968" s="57" t="n">
        <f aca="false">IF(BB968&lt;0,BB968,0)</f>
        <v>-484</v>
      </c>
      <c r="BJ968" s="32" t="n">
        <f aca="false">SUM(BE968:BI968)</f>
        <v>-35773.5325</v>
      </c>
    </row>
    <row r="969" customFormat="false" ht="15" hidden="false" customHeight="false" outlineLevel="0" collapsed="false">
      <c r="B969" s="65" t="n">
        <f aca="false">+MONTH(D969)</f>
        <v>8</v>
      </c>
      <c r="C969" s="65"/>
      <c r="D969" s="6" t="n">
        <v>36392</v>
      </c>
      <c r="E969" s="66" t="n">
        <v>0</v>
      </c>
      <c r="F969" s="66" t="n">
        <v>0</v>
      </c>
      <c r="G969" s="66" t="n">
        <v>70</v>
      </c>
      <c r="H969" s="66" t="n">
        <v>84</v>
      </c>
      <c r="I969" s="67" t="n">
        <f aca="false">AVERAGE(G969:H969)</f>
        <v>77</v>
      </c>
      <c r="J969" s="68" t="s">
        <v>72</v>
      </c>
      <c r="K969" s="7" t="n">
        <v>2676</v>
      </c>
      <c r="L969" s="69" t="n">
        <v>17236</v>
      </c>
      <c r="M969" s="69" t="n">
        <v>-18767.51</v>
      </c>
      <c r="N969" s="69" t="n">
        <v>-3244</v>
      </c>
      <c r="O969" s="70"/>
      <c r="P969" s="7" t="n">
        <v>15711</v>
      </c>
      <c r="Q969" s="69" t="n">
        <v>9720</v>
      </c>
      <c r="R969" s="70" t="n">
        <v>-9801.0225</v>
      </c>
      <c r="S969" s="69" t="n">
        <v>0</v>
      </c>
      <c r="T969" s="69"/>
      <c r="U969" s="69" t="n">
        <v>-39.07494375</v>
      </c>
      <c r="V969" s="7" t="n">
        <v>15930</v>
      </c>
      <c r="W969" s="69" t="n">
        <v>20000</v>
      </c>
      <c r="X969" s="69" t="n">
        <v>-484</v>
      </c>
      <c r="Y969" s="69" t="n">
        <v>0</v>
      </c>
      <c r="Z969" s="70" t="n">
        <v>-354</v>
      </c>
      <c r="AA969" s="69" t="n">
        <v>0</v>
      </c>
      <c r="AB969" s="71" t="n">
        <f aca="false">SUM(K969:Z969)</f>
        <v>48583.39255625</v>
      </c>
      <c r="AC969" s="69" t="n">
        <v>47712</v>
      </c>
      <c r="AD969" s="69" t="n">
        <v>64583</v>
      </c>
      <c r="AE969" s="69" t="n">
        <v>2919</v>
      </c>
      <c r="AF969" s="69" t="n">
        <v>0</v>
      </c>
      <c r="AG969" s="69" t="n">
        <v>0</v>
      </c>
      <c r="AH969" s="71" t="n">
        <f aca="false">SUM(AC969:AG969)</f>
        <v>115214</v>
      </c>
      <c r="AI969" s="72" t="n">
        <f aca="false">+AB969-L969-Q969</f>
        <v>21627.39255625</v>
      </c>
      <c r="AJ969" s="73" t="n">
        <f aca="false">L969+Q969</f>
        <v>26956</v>
      </c>
      <c r="AK969" s="74" t="n">
        <v>4330.7</v>
      </c>
      <c r="AL969" s="74" t="n">
        <v>20079.20775</v>
      </c>
      <c r="AM969" s="75" t="n">
        <v>753</v>
      </c>
      <c r="AN969" s="73" t="n">
        <f aca="false">+AJ969-AM969</f>
        <v>26203</v>
      </c>
      <c r="AO969" s="32" t="n">
        <f aca="false">AC969-AJ969</f>
        <v>20756</v>
      </c>
      <c r="AP969" s="6" t="n">
        <v>36392</v>
      </c>
      <c r="AQ969" s="74" t="n">
        <f aca="false">+AC969-AK969-AL969</f>
        <v>23302.09225</v>
      </c>
      <c r="AR969" s="74" t="n">
        <f aca="false">+AK969+AL969-AN969</f>
        <v>-1793.09225</v>
      </c>
      <c r="AS969" s="74" t="n">
        <f aca="false">+AN969</f>
        <v>26203</v>
      </c>
      <c r="AT969" s="57" t="n">
        <f aca="false">+AQ969+IF(AR969&lt;0,-AR969,0)</f>
        <v>25095.1845</v>
      </c>
      <c r="AX969" s="32" t="n">
        <f aca="false">+M969</f>
        <v>-18767.51</v>
      </c>
      <c r="AY969" s="32" t="n">
        <f aca="false">+N969</f>
        <v>-3244</v>
      </c>
      <c r="AZ969" s="32" t="n">
        <f aca="false">+R969</f>
        <v>-9801.0225</v>
      </c>
      <c r="BA969" s="32" t="n">
        <f aca="false">+'load Info'!S969</f>
        <v>0</v>
      </c>
      <c r="BB969" s="32" t="n">
        <f aca="false">+X969</f>
        <v>-484</v>
      </c>
      <c r="BE969" s="57" t="n">
        <f aca="false">IF(AX969&lt;0,AX969,0)</f>
        <v>-18767.51</v>
      </c>
      <c r="BF969" s="57" t="n">
        <f aca="false">IF(AY969&lt;0,AY969,0)</f>
        <v>-3244</v>
      </c>
      <c r="BG969" s="57" t="n">
        <f aca="false">IF(AZ969&lt;0,AZ969,0)</f>
        <v>-9801.0225</v>
      </c>
      <c r="BH969" s="57" t="n">
        <f aca="false">IF(BA969&lt;0,BA969,0)</f>
        <v>0</v>
      </c>
      <c r="BI969" s="57" t="n">
        <f aca="false">IF(BB969&lt;0,BB969,0)</f>
        <v>-484</v>
      </c>
      <c r="BJ969" s="32" t="n">
        <f aca="false">SUM(BE969:BI969)</f>
        <v>-32296.5325</v>
      </c>
    </row>
    <row r="970" customFormat="false" ht="15" hidden="false" customHeight="false" outlineLevel="0" collapsed="false">
      <c r="B970" s="65" t="n">
        <f aca="false">+MONTH(D970)</f>
        <v>8</v>
      </c>
      <c r="C970" s="65"/>
      <c r="D970" s="6" t="n">
        <v>36393</v>
      </c>
      <c r="E970" s="66" t="n">
        <v>0</v>
      </c>
      <c r="F970" s="66" t="n">
        <v>0</v>
      </c>
      <c r="G970" s="66" t="n">
        <v>72</v>
      </c>
      <c r="H970" s="66" t="n">
        <v>81</v>
      </c>
      <c r="I970" s="67" t="n">
        <f aca="false">AVERAGE(G970:H970)</f>
        <v>76.5</v>
      </c>
      <c r="J970" s="68" t="s">
        <v>72</v>
      </c>
      <c r="K970" s="7" t="n">
        <v>2676</v>
      </c>
      <c r="L970" s="69" t="n">
        <v>11236</v>
      </c>
      <c r="M970" s="69" t="n">
        <v>-16314.51</v>
      </c>
      <c r="N970" s="69" t="n">
        <v>-3244</v>
      </c>
      <c r="O970" s="70"/>
      <c r="P970" s="7" t="n">
        <v>15711</v>
      </c>
      <c r="Q970" s="69" t="n">
        <v>9721</v>
      </c>
      <c r="R970" s="70" t="n">
        <v>-9793</v>
      </c>
      <c r="S970" s="69" t="n">
        <v>0</v>
      </c>
      <c r="T970" s="69"/>
      <c r="U970" s="69" t="n">
        <v>-39.0975</v>
      </c>
      <c r="V970" s="7" t="n">
        <v>15930</v>
      </c>
      <c r="W970" s="69" t="n">
        <v>20000</v>
      </c>
      <c r="X970" s="69" t="n">
        <v>-484</v>
      </c>
      <c r="Y970" s="69" t="n">
        <v>0</v>
      </c>
      <c r="Z970" s="70" t="n">
        <v>-354</v>
      </c>
      <c r="AA970" s="69" t="n">
        <v>0</v>
      </c>
      <c r="AB970" s="71" t="n">
        <f aca="false">SUM(K970:Z970)</f>
        <v>45045.3925</v>
      </c>
      <c r="AC970" s="69" t="n">
        <v>45519</v>
      </c>
      <c r="AD970" s="69" t="n">
        <v>0</v>
      </c>
      <c r="AE970" s="69" t="n">
        <v>9</v>
      </c>
      <c r="AF970" s="69" t="n">
        <v>0</v>
      </c>
      <c r="AG970" s="69" t="n">
        <v>0</v>
      </c>
      <c r="AH970" s="71" t="n">
        <f aca="false">SUM(AC970:AG970)</f>
        <v>45528</v>
      </c>
      <c r="AI970" s="72" t="n">
        <f aca="false">+AB970-L970-Q970</f>
        <v>24088.3925</v>
      </c>
      <c r="AJ970" s="73" t="n">
        <f aca="false">L970+Q970</f>
        <v>20957</v>
      </c>
      <c r="AK970" s="74" t="n">
        <v>3629.4</v>
      </c>
      <c r="AL970" s="74" t="n">
        <v>23003.33268</v>
      </c>
      <c r="AM970" s="75" t="n">
        <v>753</v>
      </c>
      <c r="AN970" s="73" t="n">
        <f aca="false">+AJ970-AM970</f>
        <v>20204</v>
      </c>
      <c r="AO970" s="32" t="n">
        <f aca="false">AC970-AJ970</f>
        <v>24562</v>
      </c>
      <c r="AP970" s="6" t="n">
        <v>36393</v>
      </c>
      <c r="AQ970" s="74" t="n">
        <f aca="false">+AC970-AK970-AL970</f>
        <v>18886.26732</v>
      </c>
      <c r="AR970" s="74" t="n">
        <f aca="false">+AK970+AL970-AN970</f>
        <v>6428.73268</v>
      </c>
      <c r="AS970" s="74" t="n">
        <f aca="false">+AN970</f>
        <v>20204</v>
      </c>
      <c r="AT970" s="57" t="n">
        <f aca="false">+AQ970+IF(AR970&lt;0,-AR970,0)</f>
        <v>18886.26732</v>
      </c>
      <c r="AX970" s="32" t="n">
        <f aca="false">+M970</f>
        <v>-16314.51</v>
      </c>
      <c r="AY970" s="32" t="n">
        <f aca="false">+N970</f>
        <v>-3244</v>
      </c>
      <c r="AZ970" s="32" t="n">
        <f aca="false">+R970</f>
        <v>-9793</v>
      </c>
      <c r="BA970" s="32" t="n">
        <f aca="false">+'load Info'!S970</f>
        <v>0</v>
      </c>
      <c r="BB970" s="32" t="n">
        <f aca="false">+X970</f>
        <v>-484</v>
      </c>
      <c r="BE970" s="57" t="n">
        <f aca="false">IF(AX970&lt;0,AX970,0)</f>
        <v>-16314.51</v>
      </c>
      <c r="BF970" s="57" t="n">
        <f aca="false">IF(AY970&lt;0,AY970,0)</f>
        <v>-3244</v>
      </c>
      <c r="BG970" s="57" t="n">
        <f aca="false">IF(AZ970&lt;0,AZ970,0)</f>
        <v>-9793</v>
      </c>
      <c r="BH970" s="57" t="n">
        <f aca="false">IF(BA970&lt;0,BA970,0)</f>
        <v>0</v>
      </c>
      <c r="BI970" s="57" t="n">
        <f aca="false">IF(BB970&lt;0,BB970,0)</f>
        <v>-484</v>
      </c>
      <c r="BJ970" s="32" t="n">
        <f aca="false">SUM(BE970:BI970)</f>
        <v>-29835.51</v>
      </c>
    </row>
    <row r="971" customFormat="false" ht="15" hidden="false" customHeight="false" outlineLevel="0" collapsed="false">
      <c r="B971" s="65" t="n">
        <f aca="false">+MONTH(D971)</f>
        <v>8</v>
      </c>
      <c r="C971" s="65"/>
      <c r="D971" s="6" t="n">
        <v>36394</v>
      </c>
      <c r="E971" s="66" t="n">
        <v>0</v>
      </c>
      <c r="F971" s="66" t="n">
        <v>0</v>
      </c>
      <c r="G971" s="66" t="n">
        <v>70</v>
      </c>
      <c r="H971" s="66" t="n">
        <v>79</v>
      </c>
      <c r="I971" s="67" t="n">
        <f aca="false">AVERAGE(G971:H971)</f>
        <v>74.5</v>
      </c>
      <c r="J971" s="68" t="s">
        <v>72</v>
      </c>
      <c r="K971" s="7" t="n">
        <v>2676</v>
      </c>
      <c r="L971" s="69" t="n">
        <v>11236</v>
      </c>
      <c r="M971" s="69" t="n">
        <v>-9842.51</v>
      </c>
      <c r="N971" s="69" t="n">
        <v>-3244</v>
      </c>
      <c r="O971" s="70"/>
      <c r="P971" s="7" t="n">
        <v>15711</v>
      </c>
      <c r="Q971" s="69" t="n">
        <v>9721</v>
      </c>
      <c r="R971" s="70" t="n">
        <v>-9795.005</v>
      </c>
      <c r="S971" s="69" t="n">
        <v>0</v>
      </c>
      <c r="T971" s="69"/>
      <c r="U971" s="69" t="n">
        <v>-39.0924875</v>
      </c>
      <c r="V971" s="7" t="n">
        <v>15930</v>
      </c>
      <c r="W971" s="69" t="n">
        <v>20000</v>
      </c>
      <c r="X971" s="69" t="n">
        <v>-484</v>
      </c>
      <c r="Y971" s="69" t="n">
        <v>0</v>
      </c>
      <c r="Z971" s="70" t="n">
        <v>-354</v>
      </c>
      <c r="AA971" s="69" t="n">
        <v>0</v>
      </c>
      <c r="AB971" s="71" t="n">
        <f aca="false">SUM(K971:Z971)</f>
        <v>51515.3925125</v>
      </c>
      <c r="AC971" s="69" t="n">
        <v>49916</v>
      </c>
      <c r="AD971" s="69" t="n">
        <v>7772</v>
      </c>
      <c r="AE971" s="69" t="n">
        <v>68</v>
      </c>
      <c r="AF971" s="69" t="n">
        <v>0</v>
      </c>
      <c r="AG971" s="69" t="n">
        <v>0</v>
      </c>
      <c r="AH971" s="71" t="n">
        <f aca="false">SUM(AC971:AG971)</f>
        <v>57756</v>
      </c>
      <c r="AI971" s="72" t="n">
        <f aca="false">+AB971-L971-Q971</f>
        <v>30558.3925125</v>
      </c>
      <c r="AJ971" s="73" t="n">
        <f aca="false">L971+Q971</f>
        <v>20957</v>
      </c>
      <c r="AK971" s="74" t="n">
        <v>3858.7</v>
      </c>
      <c r="AL971" s="74" t="n">
        <v>24193.82805</v>
      </c>
      <c r="AM971" s="75" t="n">
        <v>753</v>
      </c>
      <c r="AN971" s="73" t="n">
        <f aca="false">+AJ971-AM971</f>
        <v>20204</v>
      </c>
      <c r="AO971" s="32" t="n">
        <f aca="false">AC971-AJ971</f>
        <v>28959</v>
      </c>
      <c r="AP971" s="6" t="n">
        <v>36394</v>
      </c>
      <c r="AQ971" s="74" t="n">
        <f aca="false">+AC971-AK971-AL971</f>
        <v>21863.47195</v>
      </c>
      <c r="AR971" s="74" t="n">
        <f aca="false">+AK971+AL971-AN971</f>
        <v>7848.52805</v>
      </c>
      <c r="AS971" s="74" t="n">
        <f aca="false">+AN971</f>
        <v>20204</v>
      </c>
      <c r="AT971" s="57" t="n">
        <f aca="false">+AQ971+IF(AR971&lt;0,-AR971,0)</f>
        <v>21863.47195</v>
      </c>
      <c r="AX971" s="32" t="n">
        <f aca="false">+M971</f>
        <v>-9842.51</v>
      </c>
      <c r="AY971" s="32" t="n">
        <f aca="false">+N971</f>
        <v>-3244</v>
      </c>
      <c r="AZ971" s="32" t="n">
        <f aca="false">+R971</f>
        <v>-9795.005</v>
      </c>
      <c r="BA971" s="32" t="n">
        <f aca="false">+'load Info'!S971</f>
        <v>0</v>
      </c>
      <c r="BB971" s="32" t="n">
        <f aca="false">+X971</f>
        <v>-484</v>
      </c>
      <c r="BE971" s="57" t="n">
        <f aca="false">IF(AX971&lt;0,AX971,0)</f>
        <v>-9842.51</v>
      </c>
      <c r="BF971" s="57" t="n">
        <f aca="false">IF(AY971&lt;0,AY971,0)</f>
        <v>-3244</v>
      </c>
      <c r="BG971" s="57" t="n">
        <f aca="false">IF(AZ971&lt;0,AZ971,0)</f>
        <v>-9795.005</v>
      </c>
      <c r="BH971" s="57" t="n">
        <f aca="false">IF(BA971&lt;0,BA971,0)</f>
        <v>0</v>
      </c>
      <c r="BI971" s="57" t="n">
        <f aca="false">IF(BB971&lt;0,BB971,0)</f>
        <v>-484</v>
      </c>
      <c r="BJ971" s="32" t="n">
        <f aca="false">SUM(BE971:BI971)</f>
        <v>-23365.515</v>
      </c>
    </row>
    <row r="972" customFormat="false" ht="15" hidden="false" customHeight="false" outlineLevel="0" collapsed="false">
      <c r="B972" s="65" t="n">
        <f aca="false">+MONTH(D972)</f>
        <v>8</v>
      </c>
      <c r="C972" s="65"/>
      <c r="D972" s="6" t="n">
        <v>36395</v>
      </c>
      <c r="E972" s="66" t="n">
        <v>0</v>
      </c>
      <c r="F972" s="66" t="n">
        <v>0</v>
      </c>
      <c r="G972" s="66" t="n">
        <v>68</v>
      </c>
      <c r="H972" s="66" t="n">
        <v>84</v>
      </c>
      <c r="I972" s="67" t="n">
        <f aca="false">AVERAGE(G972:H972)</f>
        <v>76</v>
      </c>
      <c r="J972" s="68" t="s">
        <v>72</v>
      </c>
      <c r="K972" s="7" t="n">
        <v>12676</v>
      </c>
      <c r="L972" s="69" t="n">
        <v>11182</v>
      </c>
      <c r="M972" s="69" t="n">
        <v>-18185.97</v>
      </c>
      <c r="N972" s="69" t="n">
        <v>-3244</v>
      </c>
      <c r="O972" s="70"/>
      <c r="P972" s="7" t="n">
        <v>15711</v>
      </c>
      <c r="Q972" s="69" t="n">
        <v>9721</v>
      </c>
      <c r="R972" s="70" t="n">
        <v>-9717.8125</v>
      </c>
      <c r="S972" s="69" t="n">
        <v>0</v>
      </c>
      <c r="T972" s="69"/>
      <c r="U972" s="69" t="n">
        <v>-39.28546875</v>
      </c>
      <c r="V972" s="7" t="n">
        <v>15930</v>
      </c>
      <c r="W972" s="69" t="n">
        <v>20000</v>
      </c>
      <c r="X972" s="69" t="n">
        <v>-484</v>
      </c>
      <c r="Y972" s="69" t="n">
        <v>0</v>
      </c>
      <c r="Z972" s="70" t="n">
        <v>-354</v>
      </c>
      <c r="AA972" s="69" t="n">
        <v>0</v>
      </c>
      <c r="AB972" s="71" t="n">
        <f aca="false">SUM(K972:Z972)</f>
        <v>53194.93203125</v>
      </c>
      <c r="AC972" s="69" t="n">
        <v>52900</v>
      </c>
      <c r="AD972" s="69" t="n">
        <v>65112</v>
      </c>
      <c r="AE972" s="69" t="n">
        <v>265</v>
      </c>
      <c r="AF972" s="69" t="n">
        <v>0</v>
      </c>
      <c r="AG972" s="69" t="n">
        <v>2</v>
      </c>
      <c r="AH972" s="71" t="n">
        <f aca="false">SUM(AC972:AG972)</f>
        <v>118279</v>
      </c>
      <c r="AI972" s="72" t="n">
        <f aca="false">+AB972-L972-Q972</f>
        <v>32291.93203125</v>
      </c>
      <c r="AJ972" s="73" t="n">
        <f aca="false">L972+Q972</f>
        <v>20903</v>
      </c>
      <c r="AK972" s="74" t="n">
        <v>5133.6</v>
      </c>
      <c r="AL972" s="74" t="n">
        <v>24054.54534</v>
      </c>
      <c r="AM972" s="75" t="n">
        <v>753</v>
      </c>
      <c r="AN972" s="73" t="n">
        <f aca="false">+AJ972-AM972</f>
        <v>20150</v>
      </c>
      <c r="AO972" s="32" t="n">
        <f aca="false">AC972-AJ972</f>
        <v>31997</v>
      </c>
      <c r="AP972" s="6" t="n">
        <v>36395</v>
      </c>
      <c r="AQ972" s="74" t="n">
        <f aca="false">+AC972-AK972-AL972</f>
        <v>23711.85466</v>
      </c>
      <c r="AR972" s="74" t="n">
        <f aca="false">+AK972+AL972-AN972</f>
        <v>9038.14534</v>
      </c>
      <c r="AS972" s="74" t="n">
        <f aca="false">+AN972</f>
        <v>20150</v>
      </c>
      <c r="AT972" s="57" t="n">
        <f aca="false">+AQ972+IF(AR972&lt;0,-AR972,0)</f>
        <v>23711.85466</v>
      </c>
      <c r="AX972" s="32" t="n">
        <f aca="false">+M972</f>
        <v>-18185.97</v>
      </c>
      <c r="AY972" s="32" t="n">
        <f aca="false">+N972</f>
        <v>-3244</v>
      </c>
      <c r="AZ972" s="32" t="n">
        <f aca="false">+R972</f>
        <v>-9717.8125</v>
      </c>
      <c r="BA972" s="32" t="n">
        <f aca="false">+'load Info'!S972</f>
        <v>0</v>
      </c>
      <c r="BB972" s="32" t="n">
        <f aca="false">+X972</f>
        <v>-484</v>
      </c>
      <c r="BE972" s="57" t="n">
        <f aca="false">IF(AX972&lt;0,AX972,0)</f>
        <v>-18185.97</v>
      </c>
      <c r="BF972" s="57" t="n">
        <f aca="false">IF(AY972&lt;0,AY972,0)</f>
        <v>-3244</v>
      </c>
      <c r="BG972" s="57" t="n">
        <f aca="false">IF(AZ972&lt;0,AZ972,0)</f>
        <v>-9717.8125</v>
      </c>
      <c r="BH972" s="57" t="n">
        <f aca="false">IF(BA972&lt;0,BA972,0)</f>
        <v>0</v>
      </c>
      <c r="BI972" s="57" t="n">
        <f aca="false">IF(BB972&lt;0,BB972,0)</f>
        <v>-484</v>
      </c>
      <c r="BJ972" s="32" t="n">
        <f aca="false">SUM(BE972:BI972)</f>
        <v>-31631.7825</v>
      </c>
    </row>
    <row r="973" customFormat="false" ht="15" hidden="false" customHeight="false" outlineLevel="0" collapsed="false">
      <c r="B973" s="65" t="n">
        <f aca="false">+MONTH(D973)</f>
        <v>8</v>
      </c>
      <c r="C973" s="65"/>
      <c r="D973" s="6" t="n">
        <v>36396</v>
      </c>
      <c r="E973" s="66" t="n">
        <v>0</v>
      </c>
      <c r="F973" s="66" t="n">
        <v>0</v>
      </c>
      <c r="G973" s="66" t="n">
        <v>68</v>
      </c>
      <c r="H973" s="66" t="n">
        <v>84</v>
      </c>
      <c r="I973" s="67" t="n">
        <f aca="false">AVERAGE(G973:H973)</f>
        <v>76</v>
      </c>
      <c r="J973" s="68" t="s">
        <v>72</v>
      </c>
      <c r="K973" s="7" t="n">
        <v>12676</v>
      </c>
      <c r="L973" s="69" t="n">
        <v>10863</v>
      </c>
      <c r="M973" s="69" t="n">
        <v>-19556.53</v>
      </c>
      <c r="N973" s="69" t="n">
        <v>-3244</v>
      </c>
      <c r="O973" s="70"/>
      <c r="P973" s="7" t="n">
        <v>15711</v>
      </c>
      <c r="Q973" s="69" t="n">
        <v>10196</v>
      </c>
      <c r="R973" s="70" t="n">
        <v>-10211.86</v>
      </c>
      <c r="S973" s="69" t="n">
        <v>0</v>
      </c>
      <c r="T973" s="69"/>
      <c r="U973" s="69" t="n">
        <v>-39.23785</v>
      </c>
      <c r="V973" s="7" t="n">
        <v>15930</v>
      </c>
      <c r="W973" s="69" t="n">
        <v>20000</v>
      </c>
      <c r="X973" s="69" t="n">
        <v>-484</v>
      </c>
      <c r="Y973" s="69" t="n">
        <v>0</v>
      </c>
      <c r="Z973" s="70" t="n">
        <v>-354</v>
      </c>
      <c r="AA973" s="69" t="n">
        <v>0</v>
      </c>
      <c r="AB973" s="71" t="n">
        <f aca="false">SUM(K973:Z973)</f>
        <v>51486.37215</v>
      </c>
      <c r="AC973" s="69" t="n">
        <v>52259</v>
      </c>
      <c r="AD973" s="69" t="n">
        <v>43607</v>
      </c>
      <c r="AE973" s="69" t="n">
        <v>265</v>
      </c>
      <c r="AF973" s="69" t="n">
        <v>0</v>
      </c>
      <c r="AG973" s="69" t="n">
        <v>0</v>
      </c>
      <c r="AH973" s="71" t="n">
        <f aca="false">SUM(AC973:AG973)</f>
        <v>96131</v>
      </c>
      <c r="AI973" s="72" t="n">
        <f aca="false">+AB973-L973-Q973</f>
        <v>30427.37215</v>
      </c>
      <c r="AJ973" s="73" t="n">
        <f aca="false">L973+Q973</f>
        <v>21059</v>
      </c>
      <c r="AK973" s="74" t="n">
        <v>5004.1</v>
      </c>
      <c r="AL973" s="74" t="n">
        <v>24516.37686</v>
      </c>
      <c r="AM973" s="75" t="n">
        <v>753</v>
      </c>
      <c r="AN973" s="73" t="n">
        <f aca="false">+AJ973-AM973</f>
        <v>20306</v>
      </c>
      <c r="AO973" s="32" t="n">
        <f aca="false">AC973-AJ973</f>
        <v>31200</v>
      </c>
      <c r="AP973" s="6" t="n">
        <v>36396</v>
      </c>
      <c r="AQ973" s="74" t="n">
        <f aca="false">+AC973-AK973-AL973</f>
        <v>22738.52314</v>
      </c>
      <c r="AR973" s="74" t="n">
        <f aca="false">+AK973+AL973-AN973</f>
        <v>9214.47686</v>
      </c>
      <c r="AS973" s="74" t="n">
        <f aca="false">+AN973</f>
        <v>20306</v>
      </c>
      <c r="AT973" s="57" t="n">
        <f aca="false">+AQ973+IF(AR973&lt;0,-AR973,0)</f>
        <v>22738.52314</v>
      </c>
      <c r="AX973" s="32" t="n">
        <f aca="false">+M973</f>
        <v>-19556.53</v>
      </c>
      <c r="AY973" s="32" t="n">
        <f aca="false">+N973</f>
        <v>-3244</v>
      </c>
      <c r="AZ973" s="32" t="n">
        <f aca="false">+R973</f>
        <v>-10211.86</v>
      </c>
      <c r="BA973" s="32" t="n">
        <f aca="false">+'load Info'!S973</f>
        <v>0</v>
      </c>
      <c r="BB973" s="32" t="n">
        <f aca="false">+X973</f>
        <v>-484</v>
      </c>
      <c r="BE973" s="57" t="n">
        <f aca="false">IF(AX973&lt;0,AX973,0)</f>
        <v>-19556.53</v>
      </c>
      <c r="BF973" s="57" t="n">
        <f aca="false">IF(AY973&lt;0,AY973,0)</f>
        <v>-3244</v>
      </c>
      <c r="BG973" s="57" t="n">
        <f aca="false">IF(AZ973&lt;0,AZ973,0)</f>
        <v>-10211.86</v>
      </c>
      <c r="BH973" s="57" t="n">
        <f aca="false">IF(BA973&lt;0,BA973,0)</f>
        <v>0</v>
      </c>
      <c r="BI973" s="57" t="n">
        <f aca="false">IF(BB973&lt;0,BB973,0)</f>
        <v>-484</v>
      </c>
      <c r="BJ973" s="32" t="n">
        <f aca="false">SUM(BE973:BI973)</f>
        <v>-33496.39</v>
      </c>
    </row>
    <row r="974" customFormat="false" ht="15" hidden="false" customHeight="false" outlineLevel="0" collapsed="false">
      <c r="B974" s="65" t="n">
        <f aca="false">+MONTH(D974)</f>
        <v>8</v>
      </c>
      <c r="C974" s="65"/>
      <c r="D974" s="6" t="n">
        <v>36397</v>
      </c>
      <c r="E974" s="66" t="n">
        <v>0</v>
      </c>
      <c r="F974" s="66" t="n">
        <v>0</v>
      </c>
      <c r="G974" s="66" t="n">
        <v>72</v>
      </c>
      <c r="H974" s="66" t="n">
        <v>80</v>
      </c>
      <c r="I974" s="67" t="n">
        <f aca="false">AVERAGE(G974:H974)</f>
        <v>76</v>
      </c>
      <c r="J974" s="68" t="s">
        <v>72</v>
      </c>
      <c r="K974" s="7" t="n">
        <v>12676</v>
      </c>
      <c r="L974" s="69" t="n">
        <v>11236</v>
      </c>
      <c r="M974" s="69" t="n">
        <v>-15174.51</v>
      </c>
      <c r="N974" s="69" t="n">
        <v>-3244</v>
      </c>
      <c r="O974" s="70"/>
      <c r="P974" s="7" t="n">
        <v>15711</v>
      </c>
      <c r="Q974" s="69" t="n">
        <v>9275</v>
      </c>
      <c r="R974" s="70" t="n">
        <v>-12544.975</v>
      </c>
      <c r="S974" s="69" t="n">
        <v>0</v>
      </c>
      <c r="T974" s="69"/>
      <c r="U974" s="69" t="n">
        <v>-31.1025625</v>
      </c>
      <c r="V974" s="7" t="n">
        <v>15930</v>
      </c>
      <c r="W974" s="69" t="n">
        <v>20000</v>
      </c>
      <c r="X974" s="69" t="n">
        <v>-484</v>
      </c>
      <c r="Y974" s="69" t="n">
        <v>0</v>
      </c>
      <c r="Z974" s="70" t="n">
        <v>-354</v>
      </c>
      <c r="AA974" s="69" t="n">
        <v>0</v>
      </c>
      <c r="AB974" s="71" t="n">
        <f aca="false">SUM(K974:Z974)</f>
        <v>52995.4124375</v>
      </c>
      <c r="AC974" s="69" t="n">
        <v>52952</v>
      </c>
      <c r="AD974" s="69" t="n">
        <v>400</v>
      </c>
      <c r="AE974" s="69" t="n">
        <v>32337</v>
      </c>
      <c r="AF974" s="69" t="n">
        <v>0</v>
      </c>
      <c r="AG974" s="69" t="n">
        <v>8</v>
      </c>
      <c r="AH974" s="71" t="n">
        <f aca="false">SUM(AC974:AG974)</f>
        <v>85697</v>
      </c>
      <c r="AI974" s="72" t="n">
        <f aca="false">+AB974-L974-Q974</f>
        <v>32484.4124375</v>
      </c>
      <c r="AJ974" s="73" t="n">
        <f aca="false">L974+Q974</f>
        <v>20511</v>
      </c>
      <c r="AK974" s="74" t="n">
        <v>5142.4</v>
      </c>
      <c r="AL974" s="74" t="n">
        <v>23249.82619</v>
      </c>
      <c r="AM974" s="75" t="n">
        <v>753</v>
      </c>
      <c r="AN974" s="73" t="n">
        <f aca="false">+AJ974-AM974</f>
        <v>19758</v>
      </c>
      <c r="AO974" s="32" t="n">
        <f aca="false">AC974-AJ974</f>
        <v>32441</v>
      </c>
      <c r="AP974" s="6" t="n">
        <v>36397</v>
      </c>
      <c r="AQ974" s="74" t="n">
        <f aca="false">+AC974-AK974-AL974</f>
        <v>24559.77381</v>
      </c>
      <c r="AR974" s="74" t="n">
        <f aca="false">+AK974+AL974-AN974</f>
        <v>8634.22619</v>
      </c>
      <c r="AS974" s="74" t="n">
        <f aca="false">+AN974</f>
        <v>19758</v>
      </c>
      <c r="AT974" s="57" t="n">
        <f aca="false">+AQ974+IF(AR974&lt;0,-AR974,0)</f>
        <v>24559.77381</v>
      </c>
      <c r="AX974" s="32" t="n">
        <f aca="false">+M974</f>
        <v>-15174.51</v>
      </c>
      <c r="AY974" s="32" t="n">
        <f aca="false">+N974</f>
        <v>-3244</v>
      </c>
      <c r="AZ974" s="32" t="n">
        <f aca="false">+R974</f>
        <v>-12544.975</v>
      </c>
      <c r="BA974" s="32" t="n">
        <f aca="false">+'load Info'!S974</f>
        <v>0</v>
      </c>
      <c r="BB974" s="32" t="n">
        <f aca="false">+X974</f>
        <v>-484</v>
      </c>
      <c r="BE974" s="57" t="n">
        <f aca="false">IF(AX974&lt;0,AX974,0)</f>
        <v>-15174.51</v>
      </c>
      <c r="BF974" s="57" t="n">
        <f aca="false">IF(AY974&lt;0,AY974,0)</f>
        <v>-3244</v>
      </c>
      <c r="BG974" s="57" t="n">
        <f aca="false">IF(AZ974&lt;0,AZ974,0)</f>
        <v>-12544.975</v>
      </c>
      <c r="BH974" s="57" t="n">
        <f aca="false">IF(BA974&lt;0,BA974,0)</f>
        <v>0</v>
      </c>
      <c r="BI974" s="57" t="n">
        <f aca="false">IF(BB974&lt;0,BB974,0)</f>
        <v>-484</v>
      </c>
      <c r="BJ974" s="32" t="n">
        <f aca="false">SUM(BE974:BI974)</f>
        <v>-31447.485</v>
      </c>
    </row>
    <row r="975" customFormat="false" ht="15" hidden="false" customHeight="false" outlineLevel="0" collapsed="false">
      <c r="B975" s="65" t="n">
        <f aca="false">+MONTH(D975)</f>
        <v>8</v>
      </c>
      <c r="C975" s="65"/>
      <c r="D975" s="6" t="n">
        <v>36398</v>
      </c>
      <c r="E975" s="66" t="n">
        <v>0</v>
      </c>
      <c r="F975" s="66" t="n">
        <v>0</v>
      </c>
      <c r="G975" s="66" t="n">
        <v>72</v>
      </c>
      <c r="H975" s="66" t="n">
        <v>89</v>
      </c>
      <c r="I975" s="67" t="n">
        <f aca="false">AVERAGE(G975:H975)</f>
        <v>80.5</v>
      </c>
      <c r="J975" s="68" t="s">
        <v>72</v>
      </c>
      <c r="K975" s="7" t="n">
        <v>12676</v>
      </c>
      <c r="L975" s="69" t="n">
        <v>11171</v>
      </c>
      <c r="M975" s="69" t="n">
        <v>-19857.51</v>
      </c>
      <c r="N975" s="69" t="n">
        <v>-3244</v>
      </c>
      <c r="O975" s="70"/>
      <c r="P975" s="7" t="n">
        <v>15711</v>
      </c>
      <c r="Q975" s="69" t="n">
        <v>10775</v>
      </c>
      <c r="R975" s="70" t="n">
        <v>-11453.5125</v>
      </c>
      <c r="S975" s="69" t="n">
        <v>0</v>
      </c>
      <c r="T975" s="69"/>
      <c r="U975" s="69" t="n">
        <v>-37.58121875</v>
      </c>
      <c r="V975" s="7" t="n">
        <v>15930</v>
      </c>
      <c r="W975" s="69" t="n">
        <v>20000</v>
      </c>
      <c r="X975" s="69" t="n">
        <v>-484</v>
      </c>
      <c r="Y975" s="69" t="n">
        <v>0</v>
      </c>
      <c r="Z975" s="70" t="n">
        <v>-354</v>
      </c>
      <c r="AA975" s="69" t="n">
        <v>0</v>
      </c>
      <c r="AB975" s="71" t="n">
        <f aca="false">SUM(K975:Z975)</f>
        <v>50832.39628125</v>
      </c>
      <c r="AC975" s="69" t="n">
        <v>50618</v>
      </c>
      <c r="AD975" s="69" t="n">
        <v>43675</v>
      </c>
      <c r="AE975" s="69" t="n">
        <v>49113</v>
      </c>
      <c r="AF975" s="69" t="n">
        <v>0</v>
      </c>
      <c r="AG975" s="69" t="n">
        <v>0</v>
      </c>
      <c r="AH975" s="71" t="n">
        <f aca="false">SUM(AC975:AG975)</f>
        <v>143406</v>
      </c>
      <c r="AI975" s="72" t="n">
        <f aca="false">+AB975-L975-Q975</f>
        <v>28886.39628125</v>
      </c>
      <c r="AJ975" s="73" t="n">
        <f aca="false">L975+Q975</f>
        <v>21946</v>
      </c>
      <c r="AK975" s="74" t="n">
        <v>5053.5</v>
      </c>
      <c r="AL975" s="74" t="n">
        <v>22861.30718</v>
      </c>
      <c r="AM975" s="75" t="n">
        <v>753</v>
      </c>
      <c r="AN975" s="73" t="n">
        <f aca="false">+AJ975-AM975</f>
        <v>21193</v>
      </c>
      <c r="AO975" s="32" t="n">
        <f aca="false">AC975-AJ975</f>
        <v>28672</v>
      </c>
      <c r="AP975" s="6" t="n">
        <v>36398</v>
      </c>
      <c r="AQ975" s="74" t="n">
        <f aca="false">+AC975-AK975-AL975</f>
        <v>22703.19282</v>
      </c>
      <c r="AR975" s="74" t="n">
        <f aca="false">+AK975+AL975-AN975</f>
        <v>6721.80718</v>
      </c>
      <c r="AS975" s="74" t="n">
        <f aca="false">+AN975</f>
        <v>21193</v>
      </c>
      <c r="AT975" s="57" t="n">
        <f aca="false">+AQ975+IF(AR975&lt;0,-AR975,0)</f>
        <v>22703.19282</v>
      </c>
      <c r="AX975" s="32" t="n">
        <f aca="false">+M975</f>
        <v>-19857.51</v>
      </c>
      <c r="AY975" s="32" t="n">
        <f aca="false">+N975</f>
        <v>-3244</v>
      </c>
      <c r="AZ975" s="32" t="n">
        <f aca="false">+R975</f>
        <v>-11453.5125</v>
      </c>
      <c r="BA975" s="32" t="n">
        <f aca="false">+'load Info'!S975</f>
        <v>0</v>
      </c>
      <c r="BB975" s="32" t="n">
        <f aca="false">+X975</f>
        <v>-484</v>
      </c>
      <c r="BE975" s="57" t="n">
        <f aca="false">IF(AX975&lt;0,AX975,0)</f>
        <v>-19857.51</v>
      </c>
      <c r="BF975" s="57" t="n">
        <f aca="false">IF(AY975&lt;0,AY975,0)</f>
        <v>-3244</v>
      </c>
      <c r="BG975" s="57" t="n">
        <f aca="false">IF(AZ975&lt;0,AZ975,0)</f>
        <v>-11453.5125</v>
      </c>
      <c r="BH975" s="57" t="n">
        <f aca="false">IF(BA975&lt;0,BA975,0)</f>
        <v>0</v>
      </c>
      <c r="BI975" s="57" t="n">
        <f aca="false">IF(BB975&lt;0,BB975,0)</f>
        <v>-484</v>
      </c>
      <c r="BJ975" s="32" t="n">
        <f aca="false">SUM(BE975:BI975)</f>
        <v>-35039.0225</v>
      </c>
    </row>
    <row r="976" customFormat="false" ht="15" hidden="false" customHeight="false" outlineLevel="0" collapsed="false">
      <c r="B976" s="65" t="n">
        <f aca="false">+MONTH(D976)</f>
        <v>8</v>
      </c>
      <c r="C976" s="65"/>
      <c r="D976" s="6" t="n">
        <v>36399</v>
      </c>
      <c r="E976" s="66" t="n">
        <v>0</v>
      </c>
      <c r="F976" s="66" t="n">
        <v>0</v>
      </c>
      <c r="G976" s="66" t="n">
        <v>70</v>
      </c>
      <c r="H976" s="66" t="n">
        <v>85</v>
      </c>
      <c r="I976" s="67" t="n">
        <f aca="false">AVERAGE(G976:H976)</f>
        <v>77.5</v>
      </c>
      <c r="J976" s="68" t="s">
        <v>72</v>
      </c>
      <c r="K976" s="7" t="n">
        <v>7676</v>
      </c>
      <c r="L976" s="69" t="n">
        <v>11171</v>
      </c>
      <c r="M976" s="69" t="n">
        <v>-15817.51</v>
      </c>
      <c r="N976" s="69" t="n">
        <v>-3244</v>
      </c>
      <c r="O976" s="70"/>
      <c r="P976" s="7" t="n">
        <v>15711</v>
      </c>
      <c r="Q976" s="69" t="n">
        <v>10775</v>
      </c>
      <c r="R976" s="70" t="n">
        <v>-12373.8075</v>
      </c>
      <c r="S976" s="69" t="n">
        <v>0</v>
      </c>
      <c r="T976" s="69"/>
      <c r="U976" s="69" t="n">
        <v>-35.28048125</v>
      </c>
      <c r="V976" s="7" t="n">
        <v>15930</v>
      </c>
      <c r="W976" s="69" t="n">
        <v>20000</v>
      </c>
      <c r="X976" s="69" t="n">
        <v>-484</v>
      </c>
      <c r="Y976" s="69" t="n">
        <v>0</v>
      </c>
      <c r="Z976" s="70" t="n">
        <v>-354</v>
      </c>
      <c r="AA976" s="69" t="n">
        <v>0</v>
      </c>
      <c r="AB976" s="71" t="n">
        <f aca="false">SUM(K976:Z976)</f>
        <v>48954.40201875</v>
      </c>
      <c r="AC976" s="69" t="n">
        <v>49407</v>
      </c>
      <c r="AD976" s="69" t="n">
        <v>62111</v>
      </c>
      <c r="AE976" s="69" t="n">
        <v>30988</v>
      </c>
      <c r="AF976" s="69" t="n">
        <v>0</v>
      </c>
      <c r="AG976" s="69" t="n">
        <v>0</v>
      </c>
      <c r="AH976" s="71" t="n">
        <f aca="false">SUM(AC976:AG976)</f>
        <v>142506</v>
      </c>
      <c r="AI976" s="72" t="n">
        <f aca="false">+AB976-L976-Q976</f>
        <v>27008.40201875</v>
      </c>
      <c r="AJ976" s="73" t="n">
        <f aca="false">L976+Q976</f>
        <v>21946</v>
      </c>
      <c r="AK976" s="74" t="n">
        <v>4285.8</v>
      </c>
      <c r="AL976" s="74" t="n">
        <v>20268.92005</v>
      </c>
      <c r="AM976" s="75" t="n">
        <v>753</v>
      </c>
      <c r="AN976" s="73" t="n">
        <f aca="false">+AJ976-AM976</f>
        <v>21193</v>
      </c>
      <c r="AO976" s="32" t="n">
        <f aca="false">AC976-AJ976</f>
        <v>27461</v>
      </c>
      <c r="AP976" s="6" t="n">
        <v>36399</v>
      </c>
      <c r="AQ976" s="74" t="n">
        <f aca="false">+AC976-AK976-AL976</f>
        <v>24852.27995</v>
      </c>
      <c r="AR976" s="74" t="n">
        <f aca="false">+AK976+AL976-AN976</f>
        <v>3361.72005</v>
      </c>
      <c r="AS976" s="74" t="n">
        <f aca="false">+AN976</f>
        <v>21193</v>
      </c>
      <c r="AT976" s="57" t="n">
        <f aca="false">+AQ976+IF(AR976&lt;0,-AR976,0)</f>
        <v>24852.27995</v>
      </c>
      <c r="AX976" s="32" t="n">
        <f aca="false">+M976</f>
        <v>-15817.51</v>
      </c>
      <c r="AY976" s="32" t="n">
        <f aca="false">+N976</f>
        <v>-3244</v>
      </c>
      <c r="AZ976" s="32" t="n">
        <f aca="false">+R976</f>
        <v>-12373.8075</v>
      </c>
      <c r="BA976" s="32" t="n">
        <f aca="false">+'load Info'!S976</f>
        <v>0</v>
      </c>
      <c r="BB976" s="32" t="n">
        <f aca="false">+X976</f>
        <v>-484</v>
      </c>
      <c r="BE976" s="57" t="n">
        <f aca="false">IF(AX976&lt;0,AX976,0)</f>
        <v>-15817.51</v>
      </c>
      <c r="BF976" s="57" t="n">
        <f aca="false">IF(AY976&lt;0,AY976,0)</f>
        <v>-3244</v>
      </c>
      <c r="BG976" s="57" t="n">
        <f aca="false">IF(AZ976&lt;0,AZ976,0)</f>
        <v>-12373.8075</v>
      </c>
      <c r="BH976" s="57" t="n">
        <f aca="false">IF(BA976&lt;0,BA976,0)</f>
        <v>0</v>
      </c>
      <c r="BI976" s="57" t="n">
        <f aca="false">IF(BB976&lt;0,BB976,0)</f>
        <v>-484</v>
      </c>
      <c r="BJ976" s="32" t="n">
        <f aca="false">SUM(BE976:BI976)</f>
        <v>-31919.3175</v>
      </c>
    </row>
    <row r="977" customFormat="false" ht="15" hidden="false" customHeight="false" outlineLevel="0" collapsed="false">
      <c r="B977" s="65" t="n">
        <f aca="false">+MONTH(D977)</f>
        <v>8</v>
      </c>
      <c r="C977" s="65"/>
      <c r="D977" s="6" t="n">
        <v>36400</v>
      </c>
      <c r="E977" s="66" t="n">
        <v>0</v>
      </c>
      <c r="F977" s="66" t="n">
        <v>0</v>
      </c>
      <c r="G977" s="66" t="n">
        <v>72</v>
      </c>
      <c r="H977" s="66" t="n">
        <v>87</v>
      </c>
      <c r="I977" s="67" t="n">
        <f aca="false">AVERAGE(G977:H977)</f>
        <v>79.5</v>
      </c>
      <c r="J977" s="68" t="s">
        <v>72</v>
      </c>
      <c r="K977" s="7" t="n">
        <v>2626</v>
      </c>
      <c r="L977" s="69" t="n">
        <v>12040</v>
      </c>
      <c r="M977" s="69" t="n">
        <v>-15557.51</v>
      </c>
      <c r="N977" s="69" t="n">
        <v>-3244</v>
      </c>
      <c r="O977" s="70"/>
      <c r="P977" s="7" t="n">
        <v>15711</v>
      </c>
      <c r="Q977" s="69" t="n">
        <v>11143</v>
      </c>
      <c r="R977" s="70" t="n">
        <v>-11723.2675</v>
      </c>
      <c r="S977" s="69" t="n">
        <v>0</v>
      </c>
      <c r="T977" s="69"/>
      <c r="U977" s="69" t="n">
        <v>-37.82683125</v>
      </c>
      <c r="V977" s="7" t="n">
        <v>15930</v>
      </c>
      <c r="W977" s="69" t="n">
        <v>20000</v>
      </c>
      <c r="X977" s="69" t="n">
        <v>-484</v>
      </c>
      <c r="Y977" s="69" t="n">
        <v>0</v>
      </c>
      <c r="Z977" s="70" t="n">
        <v>-354</v>
      </c>
      <c r="AA977" s="69" t="n">
        <v>0</v>
      </c>
      <c r="AB977" s="71" t="n">
        <f aca="false">SUM(K977:Z977)</f>
        <v>46049.39566875</v>
      </c>
      <c r="AC977" s="69" t="n">
        <v>44616</v>
      </c>
      <c r="AD977" s="69" t="n">
        <v>25103</v>
      </c>
      <c r="AE977" s="69" t="n">
        <v>43495</v>
      </c>
      <c r="AF977" s="69" t="n">
        <v>0</v>
      </c>
      <c r="AG977" s="69" t="n">
        <v>0</v>
      </c>
      <c r="AH977" s="71" t="n">
        <f aca="false">SUM(AC977:AG977)</f>
        <v>113214</v>
      </c>
      <c r="AI977" s="72" t="n">
        <f aca="false">+AB977-L977-Q977</f>
        <v>22866.39566875</v>
      </c>
      <c r="AJ977" s="73" t="n">
        <f aca="false">L977+Q977</f>
        <v>23183</v>
      </c>
      <c r="AK977" s="74" t="n">
        <v>2726.8</v>
      </c>
      <c r="AL977" s="74" t="n">
        <v>21134.09527</v>
      </c>
      <c r="AM977" s="75" t="n">
        <v>753</v>
      </c>
      <c r="AN977" s="73" t="n">
        <f aca="false">+AJ977-AM977</f>
        <v>22430</v>
      </c>
      <c r="AO977" s="32" t="n">
        <f aca="false">AC977-AJ977</f>
        <v>21433</v>
      </c>
      <c r="AP977" s="6" t="n">
        <v>36400</v>
      </c>
      <c r="AQ977" s="74" t="n">
        <f aca="false">+AC977-AK977-AL977</f>
        <v>20755.10473</v>
      </c>
      <c r="AR977" s="74" t="n">
        <f aca="false">+AK977+AL977-AN977</f>
        <v>1430.89527</v>
      </c>
      <c r="AS977" s="74" t="n">
        <f aca="false">+AN977</f>
        <v>22430</v>
      </c>
      <c r="AT977" s="57" t="n">
        <f aca="false">+AQ977+IF(AR977&lt;0,-AR977,0)</f>
        <v>20755.10473</v>
      </c>
      <c r="AX977" s="32" t="n">
        <f aca="false">+M977</f>
        <v>-15557.51</v>
      </c>
      <c r="AY977" s="32" t="n">
        <f aca="false">+N977</f>
        <v>-3244</v>
      </c>
      <c r="AZ977" s="32" t="n">
        <f aca="false">+R977</f>
        <v>-11723.2675</v>
      </c>
      <c r="BA977" s="32" t="n">
        <f aca="false">+'load Info'!S977</f>
        <v>0</v>
      </c>
      <c r="BB977" s="32" t="n">
        <f aca="false">+X977</f>
        <v>-484</v>
      </c>
      <c r="BE977" s="57" t="n">
        <f aca="false">IF(AX977&lt;0,AX977,0)</f>
        <v>-15557.51</v>
      </c>
      <c r="BF977" s="57" t="n">
        <f aca="false">IF(AY977&lt;0,AY977,0)</f>
        <v>-3244</v>
      </c>
      <c r="BG977" s="57" t="n">
        <f aca="false">IF(AZ977&lt;0,AZ977,0)</f>
        <v>-11723.2675</v>
      </c>
      <c r="BH977" s="57" t="n">
        <f aca="false">IF(BA977&lt;0,BA977,0)</f>
        <v>0</v>
      </c>
      <c r="BI977" s="57" t="n">
        <f aca="false">IF(BB977&lt;0,BB977,0)</f>
        <v>-484</v>
      </c>
      <c r="BJ977" s="32" t="n">
        <f aca="false">SUM(BE977:BI977)</f>
        <v>-31008.7775</v>
      </c>
    </row>
    <row r="978" customFormat="false" ht="15" hidden="false" customHeight="false" outlineLevel="0" collapsed="false">
      <c r="B978" s="65" t="n">
        <f aca="false">+MONTH(D978)</f>
        <v>8</v>
      </c>
      <c r="C978" s="65"/>
      <c r="D978" s="6" t="n">
        <v>36401</v>
      </c>
      <c r="E978" s="66" t="n">
        <v>0</v>
      </c>
      <c r="F978" s="66" t="n">
        <v>0</v>
      </c>
      <c r="G978" s="66" t="n">
        <v>74</v>
      </c>
      <c r="H978" s="66" t="n">
        <v>86</v>
      </c>
      <c r="I978" s="67" t="n">
        <f aca="false">AVERAGE(G978:H978)</f>
        <v>80</v>
      </c>
      <c r="J978" s="68" t="s">
        <v>72</v>
      </c>
      <c r="K978" s="7" t="n">
        <v>2676</v>
      </c>
      <c r="L978" s="69" t="n">
        <v>11221</v>
      </c>
      <c r="M978" s="69" t="n">
        <v>-16260.51</v>
      </c>
      <c r="N978" s="69" t="n">
        <v>-3244</v>
      </c>
      <c r="O978" s="70"/>
      <c r="P978" s="7" t="n">
        <v>15711</v>
      </c>
      <c r="Q978" s="69" t="n">
        <v>10743</v>
      </c>
      <c r="R978" s="70" t="n">
        <v>-9851.5975</v>
      </c>
      <c r="S978" s="69" t="n">
        <v>0</v>
      </c>
      <c r="T978" s="69"/>
      <c r="U978" s="69" t="n">
        <v>-41.50600625</v>
      </c>
      <c r="V978" s="7" t="n">
        <v>15930</v>
      </c>
      <c r="W978" s="69" t="n">
        <v>20000</v>
      </c>
      <c r="X978" s="69" t="n">
        <v>-484</v>
      </c>
      <c r="Y978" s="69" t="n">
        <v>0</v>
      </c>
      <c r="Z978" s="70" t="n">
        <v>-354</v>
      </c>
      <c r="AA978" s="69" t="n">
        <v>0</v>
      </c>
      <c r="AB978" s="71" t="n">
        <f aca="false">SUM(K978:Z978)</f>
        <v>46045.38649375</v>
      </c>
      <c r="AC978" s="69" t="n">
        <v>46743</v>
      </c>
      <c r="AD978" s="69" t="n">
        <v>49123</v>
      </c>
      <c r="AE978" s="69" t="n">
        <v>31478</v>
      </c>
      <c r="AF978" s="69" t="n">
        <v>0</v>
      </c>
      <c r="AG978" s="69" t="n">
        <v>0</v>
      </c>
      <c r="AH978" s="71" t="n">
        <f aca="false">SUM(AC978:AG978)</f>
        <v>127344</v>
      </c>
      <c r="AI978" s="72" t="n">
        <f aca="false">+AB978-L978-Q978</f>
        <v>24081.38649375</v>
      </c>
      <c r="AJ978" s="73" t="n">
        <f aca="false">L978+Q978</f>
        <v>21964</v>
      </c>
      <c r="AK978" s="74" t="n">
        <v>3534.7</v>
      </c>
      <c r="AL978" s="74" t="n">
        <v>21581.64591</v>
      </c>
      <c r="AM978" s="75" t="n">
        <v>753</v>
      </c>
      <c r="AN978" s="73" t="n">
        <f aca="false">+AJ978-AM978</f>
        <v>21211</v>
      </c>
      <c r="AO978" s="32" t="n">
        <f aca="false">AC978-AJ978</f>
        <v>24779</v>
      </c>
      <c r="AP978" s="6" t="n">
        <v>36401</v>
      </c>
      <c r="AQ978" s="74" t="n">
        <f aca="false">+AC978-AK978-AL978</f>
        <v>21626.65409</v>
      </c>
      <c r="AR978" s="74" t="n">
        <f aca="false">+AK978+AL978-AN978</f>
        <v>3905.34591</v>
      </c>
      <c r="AS978" s="74" t="n">
        <f aca="false">+AN978</f>
        <v>21211</v>
      </c>
      <c r="AT978" s="57" t="n">
        <f aca="false">+AQ978+IF(AR978&lt;0,-AR978,0)</f>
        <v>21626.65409</v>
      </c>
      <c r="AX978" s="32" t="n">
        <f aca="false">+M978</f>
        <v>-16260.51</v>
      </c>
      <c r="AY978" s="32" t="n">
        <f aca="false">+N978</f>
        <v>-3244</v>
      </c>
      <c r="AZ978" s="32" t="n">
        <f aca="false">+R978</f>
        <v>-9851.5975</v>
      </c>
      <c r="BA978" s="32" t="n">
        <f aca="false">+'load Info'!S978</f>
        <v>0</v>
      </c>
      <c r="BB978" s="32" t="n">
        <f aca="false">+X978</f>
        <v>-484</v>
      </c>
      <c r="BE978" s="57" t="n">
        <f aca="false">IF(AX978&lt;0,AX978,0)</f>
        <v>-16260.51</v>
      </c>
      <c r="BF978" s="57" t="n">
        <f aca="false">IF(AY978&lt;0,AY978,0)</f>
        <v>-3244</v>
      </c>
      <c r="BG978" s="57" t="n">
        <f aca="false">IF(AZ978&lt;0,AZ978,0)</f>
        <v>-9851.5975</v>
      </c>
      <c r="BH978" s="57" t="n">
        <f aca="false">IF(BA978&lt;0,BA978,0)</f>
        <v>0</v>
      </c>
      <c r="BI978" s="57" t="n">
        <f aca="false">IF(BB978&lt;0,BB978,0)</f>
        <v>-484</v>
      </c>
      <c r="BJ978" s="32" t="n">
        <f aca="false">SUM(BE978:BI978)</f>
        <v>-29840.1075</v>
      </c>
    </row>
    <row r="979" customFormat="false" ht="15" hidden="false" customHeight="false" outlineLevel="0" collapsed="false">
      <c r="B979" s="65" t="n">
        <f aca="false">+MONTH(D979)</f>
        <v>8</v>
      </c>
      <c r="C979" s="65"/>
      <c r="D979" s="6" t="n">
        <v>36402</v>
      </c>
      <c r="E979" s="66" t="n">
        <v>0</v>
      </c>
      <c r="F979" s="66" t="n">
        <v>0</v>
      </c>
      <c r="G979" s="66" t="n">
        <v>67</v>
      </c>
      <c r="H979" s="66" t="n">
        <v>80</v>
      </c>
      <c r="I979" s="67" t="n">
        <f aca="false">AVERAGE(G979:H979)</f>
        <v>73.5</v>
      </c>
      <c r="J979" s="68" t="s">
        <v>72</v>
      </c>
      <c r="K979" s="7" t="n">
        <v>12676</v>
      </c>
      <c r="L979" s="69" t="n">
        <v>12040</v>
      </c>
      <c r="M979" s="69" t="n">
        <v>-16279.51</v>
      </c>
      <c r="N979" s="69" t="n">
        <v>-3244</v>
      </c>
      <c r="O979" s="70"/>
      <c r="P979" s="7" t="n">
        <v>15711</v>
      </c>
      <c r="Q979" s="69" t="n">
        <v>9643</v>
      </c>
      <c r="R979" s="70" t="n">
        <v>-9660.865</v>
      </c>
      <c r="S979" s="69" t="n">
        <v>0</v>
      </c>
      <c r="T979" s="69"/>
      <c r="U979" s="69" t="n">
        <v>-39.2328375</v>
      </c>
      <c r="V979" s="7" t="n">
        <v>15930</v>
      </c>
      <c r="W979" s="69" t="n">
        <v>20000</v>
      </c>
      <c r="X979" s="69" t="n">
        <v>-484</v>
      </c>
      <c r="Y979" s="69" t="n">
        <v>0</v>
      </c>
      <c r="Z979" s="70" t="n">
        <v>-354</v>
      </c>
      <c r="AA979" s="69" t="n">
        <v>0</v>
      </c>
      <c r="AB979" s="71" t="n">
        <f aca="false">SUM(K979:Z979)</f>
        <v>55938.3921625</v>
      </c>
      <c r="AC979" s="69" t="n">
        <v>51530</v>
      </c>
      <c r="AD979" s="69" t="n">
        <v>4128</v>
      </c>
      <c r="AE979" s="69" t="n">
        <v>3799</v>
      </c>
      <c r="AF979" s="69" t="n">
        <v>0</v>
      </c>
      <c r="AG979" s="69" t="n">
        <v>0</v>
      </c>
      <c r="AH979" s="71" t="n">
        <f aca="false">SUM(AC979:AG979)</f>
        <v>59457</v>
      </c>
      <c r="AI979" s="72" t="n">
        <f aca="false">+AB979-L979-Q979</f>
        <v>34255.3921625</v>
      </c>
      <c r="AJ979" s="73" t="n">
        <f aca="false">L979+Q979</f>
        <v>21683</v>
      </c>
      <c r="AK979" s="74" t="n">
        <v>5436.5</v>
      </c>
      <c r="AL979" s="74" t="n">
        <v>22252.81794</v>
      </c>
      <c r="AM979" s="75" t="n">
        <v>753</v>
      </c>
      <c r="AN979" s="73" t="n">
        <f aca="false">+AJ979-AM979</f>
        <v>20930</v>
      </c>
      <c r="AO979" s="32" t="n">
        <f aca="false">AC979-AJ979</f>
        <v>29847</v>
      </c>
      <c r="AP979" s="6" t="n">
        <v>36402</v>
      </c>
      <c r="AQ979" s="74" t="n">
        <f aca="false">+AC979-AK979-AL979</f>
        <v>23840.68206</v>
      </c>
      <c r="AR979" s="74" t="n">
        <f aca="false">+AK979+AL979-AN979</f>
        <v>6759.31794</v>
      </c>
      <c r="AS979" s="74" t="n">
        <f aca="false">+AN979</f>
        <v>20930</v>
      </c>
      <c r="AT979" s="57" t="n">
        <f aca="false">+AQ979+IF(AR979&lt;0,-AR979,0)</f>
        <v>23840.68206</v>
      </c>
      <c r="AX979" s="32" t="n">
        <f aca="false">+M979</f>
        <v>-16279.51</v>
      </c>
      <c r="AY979" s="32" t="n">
        <f aca="false">+N979</f>
        <v>-3244</v>
      </c>
      <c r="AZ979" s="32" t="n">
        <f aca="false">+R979</f>
        <v>-9660.865</v>
      </c>
      <c r="BA979" s="32" t="n">
        <f aca="false">+'load Info'!S979</f>
        <v>0</v>
      </c>
      <c r="BB979" s="32" t="n">
        <f aca="false">+X979</f>
        <v>-484</v>
      </c>
      <c r="BE979" s="57" t="n">
        <f aca="false">IF(AX979&lt;0,AX979,0)</f>
        <v>-16279.51</v>
      </c>
      <c r="BF979" s="57" t="n">
        <f aca="false">IF(AY979&lt;0,AY979,0)</f>
        <v>-3244</v>
      </c>
      <c r="BG979" s="57" t="n">
        <f aca="false">IF(AZ979&lt;0,AZ979,0)</f>
        <v>-9660.865</v>
      </c>
      <c r="BH979" s="57" t="n">
        <f aca="false">IF(BA979&lt;0,BA979,0)</f>
        <v>0</v>
      </c>
      <c r="BI979" s="57" t="n">
        <f aca="false">IF(BB979&lt;0,BB979,0)</f>
        <v>-484</v>
      </c>
      <c r="BJ979" s="32" t="n">
        <f aca="false">SUM(BE979:BI979)</f>
        <v>-29668.375</v>
      </c>
    </row>
    <row r="980" customFormat="false" ht="15" hidden="false" customHeight="false" outlineLevel="0" collapsed="false">
      <c r="B980" s="65" t="n">
        <f aca="false">+MONTH(D980)</f>
        <v>8</v>
      </c>
      <c r="C980" s="65"/>
      <c r="D980" s="6" t="n">
        <v>36403</v>
      </c>
      <c r="E980" s="66" t="n">
        <v>0</v>
      </c>
      <c r="F980" s="66" t="n">
        <v>0</v>
      </c>
      <c r="G980" s="66" t="n">
        <v>68</v>
      </c>
      <c r="H980" s="66" t="n">
        <v>72</v>
      </c>
      <c r="I980" s="67" t="n">
        <f aca="false">AVERAGE(G980:H980)</f>
        <v>70</v>
      </c>
      <c r="J980" s="68" t="n">
        <v>0</v>
      </c>
      <c r="K980" s="7" t="n">
        <v>12676</v>
      </c>
      <c r="L980" s="69" t="n">
        <v>13179</v>
      </c>
      <c r="M980" s="69" t="n">
        <v>-20468.51</v>
      </c>
      <c r="N980" s="69" t="n">
        <v>-3244</v>
      </c>
      <c r="O980" s="70"/>
      <c r="P980" s="7" t="n">
        <v>15711</v>
      </c>
      <c r="Q980" s="69" t="n">
        <v>9518</v>
      </c>
      <c r="R980" s="70" t="n">
        <v>-9053.6625</v>
      </c>
      <c r="S980" s="69" t="n">
        <v>0</v>
      </c>
      <c r="T980" s="69"/>
      <c r="U980" s="69" t="n">
        <v>-40.43834375</v>
      </c>
      <c r="V980" s="7" t="n">
        <v>15930</v>
      </c>
      <c r="W980" s="69" t="n">
        <v>20000</v>
      </c>
      <c r="X980" s="69" t="n">
        <v>-484</v>
      </c>
      <c r="Y980" s="69" t="n">
        <v>0</v>
      </c>
      <c r="Z980" s="70" t="n">
        <v>-354</v>
      </c>
      <c r="AA980" s="69" t="n">
        <v>0</v>
      </c>
      <c r="AB980" s="71" t="n">
        <f aca="false">SUM(K980:Z980)</f>
        <v>53369.38915625</v>
      </c>
      <c r="AC980" s="69" t="n">
        <v>52373</v>
      </c>
      <c r="AD980" s="69" t="n">
        <v>5421</v>
      </c>
      <c r="AE980" s="69" t="n">
        <v>82</v>
      </c>
      <c r="AF980" s="69" t="n">
        <v>174</v>
      </c>
      <c r="AG980" s="69" t="n">
        <v>0</v>
      </c>
      <c r="AH980" s="71" t="n">
        <f aca="false">SUM(AC980:AG980)</f>
        <v>58050</v>
      </c>
      <c r="AI980" s="72" t="n">
        <f aca="false">+AB980-L980-Q980</f>
        <v>30672.38915625</v>
      </c>
      <c r="AJ980" s="73" t="n">
        <f aca="false">L980+Q980</f>
        <v>22697</v>
      </c>
      <c r="AK980" s="74" t="n">
        <v>5416.9</v>
      </c>
      <c r="AL980" s="74" t="n">
        <v>22484.18373</v>
      </c>
      <c r="AM980" s="75" t="n">
        <v>753</v>
      </c>
      <c r="AN980" s="73" t="n">
        <f aca="false">+AJ980-AM980</f>
        <v>21944</v>
      </c>
      <c r="AO980" s="32" t="n">
        <f aca="false">AC980-AJ980</f>
        <v>29676</v>
      </c>
      <c r="AP980" s="6" t="n">
        <v>36403</v>
      </c>
      <c r="AQ980" s="74" t="n">
        <f aca="false">+AC980-AK980-AL980</f>
        <v>24471.91627</v>
      </c>
      <c r="AR980" s="74" t="n">
        <f aca="false">+AK980+AL980-AN980</f>
        <v>5957.08373</v>
      </c>
      <c r="AS980" s="74" t="n">
        <f aca="false">+AN980</f>
        <v>21944</v>
      </c>
      <c r="AT980" s="57" t="n">
        <f aca="false">+AQ980+IF(AR980&lt;0,-AR980,0)</f>
        <v>24471.91627</v>
      </c>
      <c r="AX980" s="32" t="n">
        <f aca="false">+M980</f>
        <v>-20468.51</v>
      </c>
      <c r="AY980" s="32" t="n">
        <f aca="false">+N980</f>
        <v>-3244</v>
      </c>
      <c r="AZ980" s="32" t="n">
        <f aca="false">+R980</f>
        <v>-9053.6625</v>
      </c>
      <c r="BA980" s="32" t="n">
        <f aca="false">+'load Info'!S980</f>
        <v>0</v>
      </c>
      <c r="BB980" s="32" t="n">
        <f aca="false">+X980</f>
        <v>-484</v>
      </c>
      <c r="BE980" s="57" t="n">
        <f aca="false">IF(AX980&lt;0,AX980,0)</f>
        <v>-20468.51</v>
      </c>
      <c r="BF980" s="57" t="n">
        <f aca="false">IF(AY980&lt;0,AY980,0)</f>
        <v>-3244</v>
      </c>
      <c r="BG980" s="57" t="n">
        <f aca="false">IF(AZ980&lt;0,AZ980,0)</f>
        <v>-9053.6625</v>
      </c>
      <c r="BH980" s="57" t="n">
        <f aca="false">IF(BA980&lt;0,BA980,0)</f>
        <v>0</v>
      </c>
      <c r="BI980" s="57" t="n">
        <f aca="false">IF(BB980&lt;0,BB980,0)</f>
        <v>-484</v>
      </c>
      <c r="BJ980" s="32" t="n">
        <f aca="false">SUM(BE980:BI980)</f>
        <v>-33250.1725</v>
      </c>
    </row>
    <row r="981" customFormat="false" ht="15" hidden="false" customHeight="false" outlineLevel="0" collapsed="false">
      <c r="B981" s="65" t="n">
        <f aca="false">+MONTH(D981)</f>
        <v>9</v>
      </c>
      <c r="C981" s="65"/>
      <c r="D981" s="6" t="n">
        <v>36404</v>
      </c>
      <c r="E981" s="66" t="n">
        <v>0</v>
      </c>
      <c r="F981" s="66" t="n">
        <v>0</v>
      </c>
      <c r="G981" s="66" t="n">
        <v>69</v>
      </c>
      <c r="H981" s="66" t="n">
        <v>73</v>
      </c>
      <c r="I981" s="67" t="n">
        <f aca="false">AVERAGE(G981:H981)</f>
        <v>71</v>
      </c>
      <c r="J981" s="68" t="s">
        <v>72</v>
      </c>
      <c r="K981" s="7" t="n">
        <v>4200</v>
      </c>
      <c r="L981" s="69" t="n">
        <v>14905</v>
      </c>
      <c r="M981" s="69" t="n">
        <v>-12246.84</v>
      </c>
      <c r="N981" s="69" t="n">
        <v>-3244</v>
      </c>
      <c r="O981" s="70"/>
      <c r="P981" s="7" t="n">
        <v>8413</v>
      </c>
      <c r="Q981" s="69" t="n">
        <v>3863</v>
      </c>
      <c r="R981" s="70" t="n">
        <v>-1577.32</v>
      </c>
      <c r="S981" s="69" t="n">
        <v>0</v>
      </c>
      <c r="T981" s="69"/>
      <c r="U981" s="69" t="n">
        <v>-26.7467</v>
      </c>
      <c r="V981" s="7" t="n">
        <v>15930</v>
      </c>
      <c r="W981" s="69" t="n">
        <v>20000</v>
      </c>
      <c r="X981" s="69" t="n">
        <v>-484</v>
      </c>
      <c r="Y981" s="69" t="n">
        <v>0</v>
      </c>
      <c r="Z981" s="70" t="n">
        <v>-354</v>
      </c>
      <c r="AA981" s="69" t="n">
        <v>0</v>
      </c>
      <c r="AB981" s="71" t="n">
        <f aca="false">SUM(K981:Z981)</f>
        <v>49378.0933</v>
      </c>
      <c r="AC981" s="69" t="n">
        <v>52368</v>
      </c>
      <c r="AD981" s="69" t="n">
        <v>201</v>
      </c>
      <c r="AE981" s="69" t="n">
        <v>94</v>
      </c>
      <c r="AF981" s="69" t="n">
        <v>0</v>
      </c>
      <c r="AG981" s="69" t="n">
        <v>0</v>
      </c>
      <c r="AH981" s="71" t="n">
        <f aca="false">SUM(AC981:AG981)</f>
        <v>52663</v>
      </c>
      <c r="AI981" s="72" t="n">
        <f aca="false">+AB981-L981-Q981</f>
        <v>30610.0933</v>
      </c>
      <c r="AJ981" s="73" t="n">
        <f aca="false">L981+Q981</f>
        <v>18768</v>
      </c>
      <c r="AK981" s="74" t="n">
        <v>5387.2</v>
      </c>
      <c r="AL981" s="74" t="n">
        <v>22085.1642</v>
      </c>
      <c r="AM981" s="75" t="n">
        <v>1063</v>
      </c>
      <c r="AN981" s="73" t="n">
        <f aca="false">+AJ981-AM981</f>
        <v>17705</v>
      </c>
      <c r="AO981" s="32" t="n">
        <f aca="false">AC981-AJ981</f>
        <v>33600</v>
      </c>
      <c r="AP981" s="6" t="n">
        <v>36404</v>
      </c>
      <c r="AQ981" s="74" t="n">
        <f aca="false">+AC981-AK981-AL981</f>
        <v>24895.6358</v>
      </c>
      <c r="AR981" s="74" t="n">
        <f aca="false">+AK981+AL981-AN981</f>
        <v>9767.3642</v>
      </c>
      <c r="AS981" s="74" t="n">
        <f aca="false">+AN981</f>
        <v>17705</v>
      </c>
      <c r="AT981" s="57" t="n">
        <f aca="false">+AQ981+IF(AR981&lt;0,-AR981,0)</f>
        <v>24895.6358</v>
      </c>
      <c r="AX981" s="32" t="n">
        <f aca="false">+M981</f>
        <v>-12246.84</v>
      </c>
      <c r="AY981" s="32" t="n">
        <f aca="false">+N981</f>
        <v>-3244</v>
      </c>
      <c r="AZ981" s="32" t="n">
        <f aca="false">+R981</f>
        <v>-1577.32</v>
      </c>
      <c r="BA981" s="32" t="n">
        <f aca="false">+'load Info'!S981</f>
        <v>0</v>
      </c>
      <c r="BB981" s="32" t="n">
        <f aca="false">+X981</f>
        <v>-484</v>
      </c>
      <c r="BE981" s="57" t="n">
        <f aca="false">IF(AX981&lt;0,AX981,0)</f>
        <v>-12246.84</v>
      </c>
      <c r="BF981" s="57" t="n">
        <f aca="false">IF(AY981&lt;0,AY981,0)</f>
        <v>-3244</v>
      </c>
      <c r="BG981" s="57" t="n">
        <f aca="false">IF(AZ981&lt;0,AZ981,0)</f>
        <v>-1577.32</v>
      </c>
      <c r="BH981" s="57" t="n">
        <f aca="false">IF(BA981&lt;0,BA981,0)</f>
        <v>0</v>
      </c>
      <c r="BI981" s="57" t="n">
        <f aca="false">IF(BB981&lt;0,BB981,0)</f>
        <v>-484</v>
      </c>
      <c r="BJ981" s="32" t="n">
        <f aca="false">SUM(BE981:BI981)</f>
        <v>-17552.16</v>
      </c>
    </row>
    <row r="982" customFormat="false" ht="15" hidden="false" customHeight="false" outlineLevel="0" collapsed="false">
      <c r="B982" s="65" t="n">
        <f aca="false">+MONTH(D982)</f>
        <v>9</v>
      </c>
      <c r="C982" s="65"/>
      <c r="D982" s="6" t="n">
        <v>36405</v>
      </c>
      <c r="E982" s="66" t="n">
        <v>0</v>
      </c>
      <c r="F982" s="66" t="n">
        <v>0</v>
      </c>
      <c r="G982" s="66" t="n">
        <v>72</v>
      </c>
      <c r="H982" s="66" t="n">
        <v>74</v>
      </c>
      <c r="I982" s="67" t="n">
        <f aca="false">AVERAGE(G982:H982)</f>
        <v>73</v>
      </c>
      <c r="J982" s="68" t="s">
        <v>72</v>
      </c>
      <c r="K982" s="7" t="n">
        <v>16000</v>
      </c>
      <c r="L982" s="69" t="n">
        <v>15905</v>
      </c>
      <c r="M982" s="69" t="n">
        <v>-15644.84</v>
      </c>
      <c r="N982" s="69" t="n">
        <v>-3244</v>
      </c>
      <c r="O982" s="70"/>
      <c r="P982" s="7" t="n">
        <v>8956</v>
      </c>
      <c r="Q982" s="69" t="n">
        <v>3863</v>
      </c>
      <c r="R982" s="70" t="n">
        <v>-9242.08</v>
      </c>
      <c r="S982" s="69" t="n">
        <v>0</v>
      </c>
      <c r="T982" s="69"/>
      <c r="U982" s="69" t="n">
        <v>-8.9423</v>
      </c>
      <c r="V982" s="7" t="n">
        <v>15930</v>
      </c>
      <c r="W982" s="69" t="n">
        <v>20000</v>
      </c>
      <c r="X982" s="69" t="n">
        <v>-484</v>
      </c>
      <c r="Y982" s="69" t="n">
        <v>0</v>
      </c>
      <c r="Z982" s="70" t="n">
        <v>-354</v>
      </c>
      <c r="AA982" s="69" t="n">
        <v>0</v>
      </c>
      <c r="AB982" s="71" t="n">
        <f aca="false">SUM(K982:Z982)</f>
        <v>51676.1377</v>
      </c>
      <c r="AC982" s="69" t="n">
        <v>50652</v>
      </c>
      <c r="AD982" s="69" t="n">
        <v>33590</v>
      </c>
      <c r="AE982" s="69" t="n">
        <v>9271</v>
      </c>
      <c r="AF982" s="69" t="n">
        <v>0</v>
      </c>
      <c r="AG982" s="69" t="n">
        <v>0</v>
      </c>
      <c r="AH982" s="71" t="n">
        <f aca="false">SUM(AC982:AG982)</f>
        <v>93513</v>
      </c>
      <c r="AI982" s="72" t="n">
        <f aca="false">+AB982-L982-Q982</f>
        <v>31908.1377</v>
      </c>
      <c r="AJ982" s="73" t="n">
        <f aca="false">L982+Q982</f>
        <v>19768</v>
      </c>
      <c r="AK982" s="74" t="n">
        <v>5397.3</v>
      </c>
      <c r="AL982" s="74" t="n">
        <v>21479.39035</v>
      </c>
      <c r="AM982" s="75" t="n">
        <v>1063</v>
      </c>
      <c r="AN982" s="73" t="n">
        <f aca="false">+AJ982-AM982</f>
        <v>18705</v>
      </c>
      <c r="AO982" s="32" t="n">
        <f aca="false">AC982-AJ982</f>
        <v>30884</v>
      </c>
      <c r="AP982" s="6" t="n">
        <v>36405</v>
      </c>
      <c r="AQ982" s="74" t="n">
        <f aca="false">+AC982-AK982-AL982</f>
        <v>23775.30965</v>
      </c>
      <c r="AR982" s="74" t="n">
        <f aca="false">+AK982+AL982-AN982</f>
        <v>8171.69035</v>
      </c>
      <c r="AS982" s="74" t="n">
        <f aca="false">+AN982</f>
        <v>18705</v>
      </c>
      <c r="AT982" s="57" t="n">
        <f aca="false">+AQ982+IF(AR982&lt;0,-AR982,0)</f>
        <v>23775.30965</v>
      </c>
      <c r="AX982" s="32" t="n">
        <f aca="false">+M982</f>
        <v>-15644.84</v>
      </c>
      <c r="AY982" s="32" t="n">
        <f aca="false">+N982</f>
        <v>-3244</v>
      </c>
      <c r="AZ982" s="32" t="n">
        <f aca="false">+R982</f>
        <v>-9242.08</v>
      </c>
      <c r="BA982" s="32" t="n">
        <f aca="false">+'load Info'!S982</f>
        <v>0</v>
      </c>
      <c r="BB982" s="32" t="n">
        <f aca="false">+X982</f>
        <v>-484</v>
      </c>
      <c r="BE982" s="57" t="n">
        <f aca="false">IF(AX982&lt;0,AX982,0)</f>
        <v>-15644.84</v>
      </c>
      <c r="BF982" s="57" t="n">
        <f aca="false">IF(AY982&lt;0,AY982,0)</f>
        <v>-3244</v>
      </c>
      <c r="BG982" s="57" t="n">
        <f aca="false">IF(AZ982&lt;0,AZ982,0)</f>
        <v>-9242.08</v>
      </c>
      <c r="BH982" s="57" t="n">
        <f aca="false">IF(BA982&lt;0,BA982,0)</f>
        <v>0</v>
      </c>
      <c r="BI982" s="57" t="n">
        <f aca="false">IF(BB982&lt;0,BB982,0)</f>
        <v>-484</v>
      </c>
      <c r="BJ982" s="32" t="n">
        <f aca="false">SUM(BE982:BI982)</f>
        <v>-28614.92</v>
      </c>
    </row>
    <row r="983" customFormat="false" ht="15" hidden="false" customHeight="false" outlineLevel="0" collapsed="false">
      <c r="B983" s="65" t="n">
        <f aca="false">+MONTH(D983)</f>
        <v>9</v>
      </c>
      <c r="C983" s="65"/>
      <c r="D983" s="6" t="n">
        <v>36406</v>
      </c>
      <c r="E983" s="66" t="n">
        <v>0</v>
      </c>
      <c r="F983" s="66" t="n">
        <v>0</v>
      </c>
      <c r="G983" s="66" t="n">
        <v>72</v>
      </c>
      <c r="H983" s="66" t="n">
        <v>76</v>
      </c>
      <c r="I983" s="67" t="n">
        <f aca="false">AVERAGE(G983:H983)</f>
        <v>74</v>
      </c>
      <c r="J983" s="68" t="s">
        <v>72</v>
      </c>
      <c r="K983" s="7" t="n">
        <v>4200</v>
      </c>
      <c r="L983" s="69" t="n">
        <v>18925</v>
      </c>
      <c r="M983" s="69" t="n">
        <v>-8995.24</v>
      </c>
      <c r="N983" s="69" t="n">
        <v>-3244</v>
      </c>
      <c r="O983" s="70"/>
      <c r="P983" s="7" t="n">
        <v>8956</v>
      </c>
      <c r="Q983" s="69" t="n">
        <v>3863</v>
      </c>
      <c r="R983" s="70" t="n">
        <v>-9280.175</v>
      </c>
      <c r="S983" s="69" t="n">
        <v>0</v>
      </c>
      <c r="T983" s="69"/>
      <c r="U983" s="69" t="n">
        <v>-8.8470625</v>
      </c>
      <c r="V983" s="7" t="n">
        <v>15930</v>
      </c>
      <c r="W983" s="69" t="n">
        <v>20000</v>
      </c>
      <c r="X983" s="69" t="n">
        <v>-484</v>
      </c>
      <c r="Y983" s="69" t="n">
        <v>0</v>
      </c>
      <c r="Z983" s="70" t="n">
        <v>-354</v>
      </c>
      <c r="AA983" s="69" t="n">
        <v>0</v>
      </c>
      <c r="AB983" s="71" t="n">
        <f aca="false">SUM(K983:Z983)</f>
        <v>49507.7379375</v>
      </c>
      <c r="AC983" s="69" t="n">
        <v>47587</v>
      </c>
      <c r="AD983" s="69" t="n">
        <v>57295</v>
      </c>
      <c r="AE983" s="69" t="n">
        <v>20702</v>
      </c>
      <c r="AF983" s="69" t="n">
        <v>0</v>
      </c>
      <c r="AG983" s="69" t="n">
        <v>0</v>
      </c>
      <c r="AH983" s="71" t="n">
        <f aca="false">SUM(AC983:AG983)</f>
        <v>125584</v>
      </c>
      <c r="AI983" s="72" t="n">
        <f aca="false">+AB983-L983-Q983</f>
        <v>26719.7379375</v>
      </c>
      <c r="AJ983" s="73" t="n">
        <f aca="false">L983+Q983</f>
        <v>22788</v>
      </c>
      <c r="AK983" s="74" t="n">
        <v>4111</v>
      </c>
      <c r="AL983" s="74" t="n">
        <v>20834.73043</v>
      </c>
      <c r="AM983" s="75" t="n">
        <v>1063</v>
      </c>
      <c r="AN983" s="73" t="n">
        <f aca="false">+AJ983-AM983</f>
        <v>21725</v>
      </c>
      <c r="AO983" s="32" t="n">
        <f aca="false">AC983-AJ983</f>
        <v>24799</v>
      </c>
      <c r="AP983" s="6" t="n">
        <v>36406</v>
      </c>
      <c r="AQ983" s="74" t="n">
        <f aca="false">+AC983-AK983-AL983</f>
        <v>22641.26957</v>
      </c>
      <c r="AR983" s="74" t="n">
        <f aca="false">+AK983+AL983-AN983</f>
        <v>3220.73043</v>
      </c>
      <c r="AS983" s="74" t="n">
        <f aca="false">+AN983</f>
        <v>21725</v>
      </c>
      <c r="AT983" s="57" t="n">
        <f aca="false">+AQ983+IF(AR983&lt;0,-AR983,0)</f>
        <v>22641.26957</v>
      </c>
      <c r="AX983" s="32" t="n">
        <f aca="false">+M983</f>
        <v>-8995.24</v>
      </c>
      <c r="AY983" s="32" t="n">
        <f aca="false">+N983</f>
        <v>-3244</v>
      </c>
      <c r="AZ983" s="32" t="n">
        <f aca="false">+R983</f>
        <v>-9280.175</v>
      </c>
      <c r="BA983" s="32" t="n">
        <f aca="false">+'load Info'!S983</f>
        <v>0</v>
      </c>
      <c r="BB983" s="32" t="n">
        <f aca="false">+X983</f>
        <v>-484</v>
      </c>
      <c r="BE983" s="57" t="n">
        <f aca="false">IF(AX983&lt;0,AX983,0)</f>
        <v>-8995.24</v>
      </c>
      <c r="BF983" s="57" t="n">
        <f aca="false">IF(AY983&lt;0,AY983,0)</f>
        <v>-3244</v>
      </c>
      <c r="BG983" s="57" t="n">
        <f aca="false">IF(AZ983&lt;0,AZ983,0)</f>
        <v>-9280.175</v>
      </c>
      <c r="BH983" s="57" t="n">
        <f aca="false">IF(BA983&lt;0,BA983,0)</f>
        <v>0</v>
      </c>
      <c r="BI983" s="57" t="n">
        <f aca="false">IF(BB983&lt;0,BB983,0)</f>
        <v>-484</v>
      </c>
      <c r="BJ983" s="32" t="n">
        <f aca="false">SUM(BE983:BI983)</f>
        <v>-22003.415</v>
      </c>
    </row>
    <row r="984" customFormat="false" ht="15" hidden="false" customHeight="false" outlineLevel="0" collapsed="false">
      <c r="B984" s="65" t="n">
        <f aca="false">+MONTH(D984)</f>
        <v>9</v>
      </c>
      <c r="C984" s="65"/>
      <c r="D984" s="6" t="n">
        <v>36407</v>
      </c>
      <c r="E984" s="66" t="n">
        <v>0</v>
      </c>
      <c r="F984" s="66" t="n">
        <v>0</v>
      </c>
      <c r="G984" s="66" t="n">
        <v>74</v>
      </c>
      <c r="H984" s="66" t="n">
        <v>76</v>
      </c>
      <c r="I984" s="67" t="n">
        <f aca="false">AVERAGE(G984:H984)</f>
        <v>75</v>
      </c>
      <c r="J984" s="68" t="s">
        <v>72</v>
      </c>
      <c r="K984" s="7" t="n">
        <v>0</v>
      </c>
      <c r="L984" s="69" t="n">
        <v>18907</v>
      </c>
      <c r="M984" s="69" t="n">
        <v>-9054.84</v>
      </c>
      <c r="N984" s="69" t="n">
        <v>-3244</v>
      </c>
      <c r="O984" s="70"/>
      <c r="P984" s="7" t="n">
        <v>8956</v>
      </c>
      <c r="Q984" s="69" t="n">
        <v>3863</v>
      </c>
      <c r="R984" s="70" t="n">
        <v>-5122.8075</v>
      </c>
      <c r="S984" s="69" t="n">
        <v>0</v>
      </c>
      <c r="T984" s="69"/>
      <c r="U984" s="69" t="n">
        <v>-19.24048125</v>
      </c>
      <c r="V984" s="7" t="n">
        <v>15930</v>
      </c>
      <c r="W984" s="69" t="n">
        <v>15241</v>
      </c>
      <c r="X984" s="69" t="n">
        <v>-484</v>
      </c>
      <c r="Y984" s="69" t="n">
        <v>0</v>
      </c>
      <c r="Z984" s="70" t="n">
        <v>-307</v>
      </c>
      <c r="AA984" s="69" t="n">
        <v>0</v>
      </c>
      <c r="AB984" s="71" t="n">
        <f aca="false">SUM(K984:Z984)</f>
        <v>44665.11201875</v>
      </c>
      <c r="AC984" s="69" t="n">
        <v>45591</v>
      </c>
      <c r="AD984" s="69" t="n">
        <v>0</v>
      </c>
      <c r="AE984" s="69" t="n">
        <v>9</v>
      </c>
      <c r="AF984" s="69" t="n">
        <v>0</v>
      </c>
      <c r="AG984" s="69" t="n">
        <v>0</v>
      </c>
      <c r="AH984" s="71" t="n">
        <f aca="false">SUM(AC984:AG984)</f>
        <v>45600</v>
      </c>
      <c r="AI984" s="72" t="n">
        <f aca="false">+AB984-L984-Q984</f>
        <v>21895.11201875</v>
      </c>
      <c r="AJ984" s="73" t="n">
        <f aca="false">L984+Q984</f>
        <v>22770</v>
      </c>
      <c r="AK984" s="74" t="n">
        <v>2673.7</v>
      </c>
      <c r="AL984" s="74" t="n">
        <v>18620.08924</v>
      </c>
      <c r="AM984" s="75" t="n">
        <v>1063</v>
      </c>
      <c r="AN984" s="73" t="n">
        <f aca="false">+AJ984-AM984</f>
        <v>21707</v>
      </c>
      <c r="AO984" s="32" t="n">
        <f aca="false">AC984-AJ984</f>
        <v>22821</v>
      </c>
      <c r="AP984" s="6" t="n">
        <v>36407</v>
      </c>
      <c r="AQ984" s="74" t="n">
        <f aca="false">+AC984-AK984-AL984</f>
        <v>24297.21076</v>
      </c>
      <c r="AR984" s="74" t="n">
        <f aca="false">+AK984+AL984-AN984</f>
        <v>-413.210759999998</v>
      </c>
      <c r="AS984" s="74" t="n">
        <f aca="false">+AN984</f>
        <v>21707</v>
      </c>
      <c r="AT984" s="57" t="n">
        <f aca="false">+AQ984+IF(AR984&lt;0,-AR984,0)</f>
        <v>24710.42152</v>
      </c>
      <c r="AX984" s="32" t="n">
        <f aca="false">+M984</f>
        <v>-9054.84</v>
      </c>
      <c r="AY984" s="32" t="n">
        <f aca="false">+N984</f>
        <v>-3244</v>
      </c>
      <c r="AZ984" s="32" t="n">
        <f aca="false">+R984</f>
        <v>-5122.8075</v>
      </c>
      <c r="BA984" s="32" t="n">
        <f aca="false">+'load Info'!S984</f>
        <v>0</v>
      </c>
      <c r="BB984" s="32" t="n">
        <f aca="false">+X984</f>
        <v>-484</v>
      </c>
      <c r="BE984" s="57" t="n">
        <f aca="false">IF(AX984&lt;0,AX984,0)</f>
        <v>-9054.84</v>
      </c>
      <c r="BF984" s="57" t="n">
        <f aca="false">IF(AY984&lt;0,AY984,0)</f>
        <v>-3244</v>
      </c>
      <c r="BG984" s="57" t="n">
        <f aca="false">IF(AZ984&lt;0,AZ984,0)</f>
        <v>-5122.8075</v>
      </c>
      <c r="BH984" s="57" t="n">
        <f aca="false">IF(BA984&lt;0,BA984,0)</f>
        <v>0</v>
      </c>
      <c r="BI984" s="57" t="n">
        <f aca="false">IF(BB984&lt;0,BB984,0)</f>
        <v>-484</v>
      </c>
      <c r="BJ984" s="32" t="n">
        <f aca="false">SUM(BE984:BI984)</f>
        <v>-17905.6475</v>
      </c>
    </row>
    <row r="985" customFormat="false" ht="15" hidden="false" customHeight="false" outlineLevel="0" collapsed="false">
      <c r="B985" s="65" t="n">
        <f aca="false">+MONTH(D985)</f>
        <v>9</v>
      </c>
      <c r="C985" s="65"/>
      <c r="D985" s="6" t="n">
        <v>36408</v>
      </c>
      <c r="E985" s="66" t="n">
        <v>0</v>
      </c>
      <c r="F985" s="66" t="n">
        <v>0</v>
      </c>
      <c r="G985" s="66" t="n">
        <v>75</v>
      </c>
      <c r="H985" s="66" t="n">
        <v>84</v>
      </c>
      <c r="I985" s="67" t="n">
        <f aca="false">AVERAGE(G985:H985)</f>
        <v>79.5</v>
      </c>
      <c r="J985" s="68" t="s">
        <v>72</v>
      </c>
      <c r="K985" s="7" t="n">
        <v>0</v>
      </c>
      <c r="L985" s="69" t="n">
        <v>18907</v>
      </c>
      <c r="M985" s="69" t="n">
        <v>-11534.84</v>
      </c>
      <c r="N985" s="69" t="n">
        <v>-3244</v>
      </c>
      <c r="O985" s="70"/>
      <c r="P985" s="7" t="n">
        <v>8956</v>
      </c>
      <c r="Q985" s="69" t="n">
        <v>3863</v>
      </c>
      <c r="R985" s="70" t="n">
        <v>-5098.7475</v>
      </c>
      <c r="S985" s="69" t="n">
        <v>0</v>
      </c>
      <c r="T985" s="69"/>
      <c r="U985" s="69" t="n">
        <v>-19.30063125</v>
      </c>
      <c r="V985" s="7" t="n">
        <v>15930</v>
      </c>
      <c r="W985" s="69" t="n">
        <v>15241</v>
      </c>
      <c r="X985" s="69" t="n">
        <v>-484</v>
      </c>
      <c r="Y985" s="69" t="n">
        <v>0</v>
      </c>
      <c r="Z985" s="70" t="n">
        <v>-307</v>
      </c>
      <c r="AA985" s="69" t="n">
        <v>0</v>
      </c>
      <c r="AB985" s="71" t="n">
        <f aca="false">SUM(K985:Z985)</f>
        <v>42209.11186875</v>
      </c>
      <c r="AC985" s="69" t="n">
        <v>43030</v>
      </c>
      <c r="AD985" s="69" t="n">
        <v>6365</v>
      </c>
      <c r="AE985" s="69" t="n">
        <v>69</v>
      </c>
      <c r="AF985" s="69" t="n">
        <v>0</v>
      </c>
      <c r="AG985" s="69" t="n">
        <v>0</v>
      </c>
      <c r="AH985" s="71" t="n">
        <f aca="false">SUM(AC985:AG985)</f>
        <v>49464</v>
      </c>
      <c r="AI985" s="72" t="n">
        <f aca="false">+AB985-L985-Q985</f>
        <v>19439.11186875</v>
      </c>
      <c r="AJ985" s="73" t="n">
        <f aca="false">L985+Q985</f>
        <v>22770</v>
      </c>
      <c r="AK985" s="74" t="n">
        <v>2785.9</v>
      </c>
      <c r="AL985" s="74" t="n">
        <v>24303.66417</v>
      </c>
      <c r="AM985" s="75" t="n">
        <v>1063</v>
      </c>
      <c r="AN985" s="73" t="n">
        <f aca="false">+AJ985-AM985</f>
        <v>21707</v>
      </c>
      <c r="AO985" s="32" t="n">
        <f aca="false">AC985-AJ985</f>
        <v>20260</v>
      </c>
      <c r="AP985" s="6" t="n">
        <v>36408</v>
      </c>
      <c r="AQ985" s="74" t="n">
        <f aca="false">+AC985-AK985-AL985</f>
        <v>15940.43583</v>
      </c>
      <c r="AR985" s="74" t="n">
        <f aca="false">+AK985+AL985-AN985</f>
        <v>5382.56417</v>
      </c>
      <c r="AS985" s="74" t="n">
        <f aca="false">+AN985</f>
        <v>21707</v>
      </c>
      <c r="AT985" s="57" t="n">
        <f aca="false">+AQ985+IF(AR985&lt;0,-AR985,0)</f>
        <v>15940.43583</v>
      </c>
      <c r="AX985" s="32" t="n">
        <f aca="false">+M985</f>
        <v>-11534.84</v>
      </c>
      <c r="AY985" s="32" t="n">
        <f aca="false">+N985</f>
        <v>-3244</v>
      </c>
      <c r="AZ985" s="32" t="n">
        <f aca="false">+R985</f>
        <v>-5098.7475</v>
      </c>
      <c r="BA985" s="32" t="n">
        <f aca="false">+'load Info'!S985</f>
        <v>0</v>
      </c>
      <c r="BB985" s="32" t="n">
        <f aca="false">+X985</f>
        <v>-484</v>
      </c>
      <c r="BE985" s="57" t="n">
        <f aca="false">IF(AX985&lt;0,AX985,0)</f>
        <v>-11534.84</v>
      </c>
      <c r="BF985" s="57" t="n">
        <f aca="false">IF(AY985&lt;0,AY985,0)</f>
        <v>-3244</v>
      </c>
      <c r="BG985" s="57" t="n">
        <f aca="false">IF(AZ985&lt;0,AZ985,0)</f>
        <v>-5098.7475</v>
      </c>
      <c r="BH985" s="57" t="n">
        <f aca="false">IF(BA985&lt;0,BA985,0)</f>
        <v>0</v>
      </c>
      <c r="BI985" s="57" t="n">
        <f aca="false">IF(BB985&lt;0,BB985,0)</f>
        <v>-484</v>
      </c>
      <c r="BJ985" s="32" t="n">
        <f aca="false">SUM(BE985:BI985)</f>
        <v>-20361.5875</v>
      </c>
    </row>
    <row r="986" customFormat="false" ht="15" hidden="false" customHeight="false" outlineLevel="0" collapsed="false">
      <c r="B986" s="65" t="n">
        <f aca="false">+MONTH(D986)</f>
        <v>9</v>
      </c>
      <c r="C986" s="65"/>
      <c r="D986" s="6" t="n">
        <v>36409</v>
      </c>
      <c r="E986" s="66" t="n">
        <v>0</v>
      </c>
      <c r="F986" s="66" t="n">
        <v>0</v>
      </c>
      <c r="G986" s="66" t="n">
        <v>74</v>
      </c>
      <c r="H986" s="66" t="n">
        <v>84</v>
      </c>
      <c r="I986" s="67" t="n">
        <f aca="false">AVERAGE(G986:H986)</f>
        <v>79</v>
      </c>
      <c r="J986" s="68" t="s">
        <v>72</v>
      </c>
      <c r="K986" s="7" t="n">
        <v>0</v>
      </c>
      <c r="L986" s="69" t="n">
        <v>18907</v>
      </c>
      <c r="M986" s="69" t="n">
        <v>-3469.84</v>
      </c>
      <c r="N986" s="69" t="n">
        <v>-3244</v>
      </c>
      <c r="O986" s="70"/>
      <c r="P986" s="7" t="n">
        <v>8956</v>
      </c>
      <c r="Q986" s="69" t="n">
        <v>3863</v>
      </c>
      <c r="R986" s="70" t="n">
        <v>-4130.3325</v>
      </c>
      <c r="S986" s="69" t="n">
        <v>0</v>
      </c>
      <c r="T986" s="69"/>
      <c r="U986" s="69" t="n">
        <v>-21.72166875</v>
      </c>
      <c r="V986" s="7" t="n">
        <v>15930</v>
      </c>
      <c r="W986" s="69" t="n">
        <v>15241</v>
      </c>
      <c r="X986" s="69" t="n">
        <v>-484</v>
      </c>
      <c r="Y986" s="69" t="n">
        <v>0</v>
      </c>
      <c r="Z986" s="70" t="n">
        <v>-307</v>
      </c>
      <c r="AA986" s="69" t="n">
        <v>0</v>
      </c>
      <c r="AB986" s="71" t="n">
        <f aca="false">SUM(K986:Z986)</f>
        <v>51240.10583125</v>
      </c>
      <c r="AC986" s="69" t="n">
        <v>51090</v>
      </c>
      <c r="AD986" s="69" t="n">
        <v>39344</v>
      </c>
      <c r="AE986" s="69" t="n">
        <v>183</v>
      </c>
      <c r="AF986" s="69" t="n">
        <v>0</v>
      </c>
      <c r="AG986" s="69" t="n">
        <v>2</v>
      </c>
      <c r="AH986" s="71" t="n">
        <f aca="false">SUM(AC986:AG986)</f>
        <v>90619</v>
      </c>
      <c r="AI986" s="72" t="n">
        <f aca="false">+AB986-L986-Q986</f>
        <v>28470.10583125</v>
      </c>
      <c r="AJ986" s="73" t="n">
        <f aca="false">L986+Q986</f>
        <v>22770</v>
      </c>
      <c r="AK986" s="74" t="n">
        <v>3878</v>
      </c>
      <c r="AL986" s="74" t="n">
        <v>24235.62762</v>
      </c>
      <c r="AM986" s="75" t="n">
        <v>1063</v>
      </c>
      <c r="AN986" s="73" t="n">
        <f aca="false">+AJ986-AM986</f>
        <v>21707</v>
      </c>
      <c r="AO986" s="32" t="n">
        <f aca="false">AC986-AJ986</f>
        <v>28320</v>
      </c>
      <c r="AP986" s="6" t="n">
        <v>36409</v>
      </c>
      <c r="AQ986" s="74" t="n">
        <f aca="false">+AC986-AK986-AL986</f>
        <v>22976.37238</v>
      </c>
      <c r="AR986" s="74" t="n">
        <f aca="false">+AK986+AL986-AN986</f>
        <v>6406.62762</v>
      </c>
      <c r="AS986" s="74" t="n">
        <f aca="false">+AN986</f>
        <v>21707</v>
      </c>
      <c r="AT986" s="57" t="n">
        <f aca="false">+AQ986+IF(AR986&lt;0,-AR986,0)</f>
        <v>22976.37238</v>
      </c>
      <c r="AX986" s="32" t="n">
        <f aca="false">+M986</f>
        <v>-3469.84</v>
      </c>
      <c r="AY986" s="32" t="n">
        <f aca="false">+N986</f>
        <v>-3244</v>
      </c>
      <c r="AZ986" s="32" t="n">
        <f aca="false">+R986</f>
        <v>-4130.3325</v>
      </c>
      <c r="BA986" s="32" t="n">
        <f aca="false">+'load Info'!S986</f>
        <v>0</v>
      </c>
      <c r="BB986" s="32" t="n">
        <f aca="false">+X986</f>
        <v>-484</v>
      </c>
      <c r="BE986" s="57" t="n">
        <f aca="false">IF(AX986&lt;0,AX986,0)</f>
        <v>-3469.84</v>
      </c>
      <c r="BF986" s="57" t="n">
        <f aca="false">IF(AY986&lt;0,AY986,0)</f>
        <v>-3244</v>
      </c>
      <c r="BG986" s="57" t="n">
        <f aca="false">IF(AZ986&lt;0,AZ986,0)</f>
        <v>-4130.3325</v>
      </c>
      <c r="BH986" s="57" t="n">
        <f aca="false">IF(BA986&lt;0,BA986,0)</f>
        <v>0</v>
      </c>
      <c r="BI986" s="57" t="n">
        <f aca="false">IF(BB986&lt;0,BB986,0)</f>
        <v>-484</v>
      </c>
      <c r="BJ986" s="32" t="n">
        <f aca="false">SUM(BE986:BI986)</f>
        <v>-11328.1725</v>
      </c>
    </row>
    <row r="987" customFormat="false" ht="15" hidden="false" customHeight="false" outlineLevel="0" collapsed="false">
      <c r="B987" s="65" t="n">
        <f aca="false">+MONTH(D987)</f>
        <v>9</v>
      </c>
      <c r="C987" s="65"/>
      <c r="D987" s="6" t="n">
        <v>36410</v>
      </c>
      <c r="E987" s="66" t="n">
        <v>0</v>
      </c>
      <c r="F987" s="66" t="n">
        <v>0</v>
      </c>
      <c r="G987" s="66" t="n">
        <v>72</v>
      </c>
      <c r="H987" s="66" t="n">
        <v>84</v>
      </c>
      <c r="I987" s="67" t="n">
        <f aca="false">AVERAGE(G987:H987)</f>
        <v>78</v>
      </c>
      <c r="J987" s="68" t="s">
        <v>72</v>
      </c>
      <c r="K987" s="7" t="n">
        <v>16000</v>
      </c>
      <c r="L987" s="69" t="n">
        <v>18907</v>
      </c>
      <c r="M987" s="69" t="n">
        <v>-16277.84</v>
      </c>
      <c r="N987" s="69" t="n">
        <v>-3244</v>
      </c>
      <c r="O987" s="70"/>
      <c r="P987" s="7" t="n">
        <v>8956</v>
      </c>
      <c r="Q987" s="69" t="n">
        <v>3863</v>
      </c>
      <c r="R987" s="70" t="n">
        <v>-9716.2625</v>
      </c>
      <c r="S987" s="69" t="n">
        <v>0</v>
      </c>
      <c r="T987" s="69"/>
      <c r="U987" s="69" t="n">
        <v>-7.75684375</v>
      </c>
      <c r="V987" s="7" t="n">
        <v>15930</v>
      </c>
      <c r="W987" s="69" t="n">
        <v>20000</v>
      </c>
      <c r="X987" s="69" t="n">
        <v>-484</v>
      </c>
      <c r="Y987" s="69" t="n">
        <v>0</v>
      </c>
      <c r="Z987" s="70" t="n">
        <v>-354</v>
      </c>
      <c r="AA987" s="69" t="n">
        <v>0</v>
      </c>
      <c r="AB987" s="71" t="n">
        <f aca="false">SUM(K987:Z987)</f>
        <v>53572.14065625</v>
      </c>
      <c r="AC987" s="69" t="n">
        <v>52486</v>
      </c>
      <c r="AD987" s="69" t="n">
        <v>70848</v>
      </c>
      <c r="AE987" s="69" t="n">
        <v>40919</v>
      </c>
      <c r="AF987" s="69" t="n">
        <v>0</v>
      </c>
      <c r="AG987" s="69" t="n">
        <v>0</v>
      </c>
      <c r="AH987" s="71" t="n">
        <f aca="false">SUM(AC987:AG987)</f>
        <v>164253</v>
      </c>
      <c r="AI987" s="72" t="n">
        <f aca="false">+AB987-L987-Q987</f>
        <v>30802.14065625</v>
      </c>
      <c r="AJ987" s="73" t="n">
        <f aca="false">L987+Q987</f>
        <v>22770</v>
      </c>
      <c r="AK987" s="74" t="n">
        <v>5247</v>
      </c>
      <c r="AL987" s="74" t="n">
        <v>22590.16424</v>
      </c>
      <c r="AM987" s="75" t="n">
        <v>1063</v>
      </c>
      <c r="AN987" s="73" t="n">
        <f aca="false">+AJ987-AM987</f>
        <v>21707</v>
      </c>
      <c r="AO987" s="32" t="n">
        <f aca="false">AC987-AJ987</f>
        <v>29716</v>
      </c>
      <c r="AP987" s="6" t="n">
        <v>36410</v>
      </c>
      <c r="AQ987" s="74" t="n">
        <f aca="false">+AC987-AK987-AL987</f>
        <v>24648.83576</v>
      </c>
      <c r="AR987" s="74" t="n">
        <f aca="false">+AK987+AL987-AN987</f>
        <v>6130.16424</v>
      </c>
      <c r="AS987" s="74" t="n">
        <f aca="false">+AN987</f>
        <v>21707</v>
      </c>
      <c r="AT987" s="57" t="n">
        <f aca="false">+AQ987+IF(AR987&lt;0,-AR987,0)</f>
        <v>24648.83576</v>
      </c>
      <c r="AX987" s="32" t="n">
        <f aca="false">+M987</f>
        <v>-16277.84</v>
      </c>
      <c r="AY987" s="32" t="n">
        <f aca="false">+N987</f>
        <v>-3244</v>
      </c>
      <c r="AZ987" s="32" t="n">
        <f aca="false">+R987</f>
        <v>-9716.2625</v>
      </c>
      <c r="BA987" s="32" t="n">
        <f aca="false">+'load Info'!S987</f>
        <v>0</v>
      </c>
      <c r="BB987" s="32" t="n">
        <f aca="false">+X987</f>
        <v>-484</v>
      </c>
      <c r="BE987" s="57" t="n">
        <f aca="false">IF(AX987&lt;0,AX987,0)</f>
        <v>-16277.84</v>
      </c>
      <c r="BF987" s="57" t="n">
        <f aca="false">IF(AY987&lt;0,AY987,0)</f>
        <v>-3244</v>
      </c>
      <c r="BG987" s="57" t="n">
        <f aca="false">IF(AZ987&lt;0,AZ987,0)</f>
        <v>-9716.2625</v>
      </c>
      <c r="BH987" s="57" t="n">
        <f aca="false">IF(BA987&lt;0,BA987,0)</f>
        <v>0</v>
      </c>
      <c r="BI987" s="57" t="n">
        <f aca="false">IF(BB987&lt;0,BB987,0)</f>
        <v>-484</v>
      </c>
      <c r="BJ987" s="32" t="n">
        <f aca="false">SUM(BE987:BI987)</f>
        <v>-29722.1025</v>
      </c>
    </row>
    <row r="988" customFormat="false" ht="15" hidden="false" customHeight="false" outlineLevel="0" collapsed="false">
      <c r="B988" s="65" t="n">
        <f aca="false">+MONTH(D988)</f>
        <v>9</v>
      </c>
      <c r="C988" s="65"/>
      <c r="D988" s="6" t="n">
        <v>36411</v>
      </c>
      <c r="E988" s="66" t="n">
        <v>0</v>
      </c>
      <c r="F988" s="66" t="n">
        <v>0</v>
      </c>
      <c r="G988" s="66" t="n">
        <v>72</v>
      </c>
      <c r="H988" s="66" t="n">
        <v>87</v>
      </c>
      <c r="I988" s="67" t="n">
        <f aca="false">AVERAGE(G988:H988)</f>
        <v>79.5</v>
      </c>
      <c r="J988" s="68" t="s">
        <v>72</v>
      </c>
      <c r="K988" s="7" t="n">
        <v>12000</v>
      </c>
      <c r="L988" s="69" t="n">
        <v>16907</v>
      </c>
      <c r="M988" s="69" t="n">
        <v>-11376.84</v>
      </c>
      <c r="N988" s="69" t="n">
        <v>-3244</v>
      </c>
      <c r="O988" s="70"/>
      <c r="P988" s="7" t="n">
        <v>8956</v>
      </c>
      <c r="Q988" s="69" t="n">
        <v>3863</v>
      </c>
      <c r="R988" s="70" t="n">
        <v>-6461.145</v>
      </c>
      <c r="S988" s="69" t="n">
        <v>0</v>
      </c>
      <c r="T988" s="69"/>
      <c r="U988" s="69" t="n">
        <v>-15.8946375</v>
      </c>
      <c r="V988" s="7" t="n">
        <v>15930</v>
      </c>
      <c r="W988" s="69" t="n">
        <v>20000</v>
      </c>
      <c r="X988" s="69" t="n">
        <v>-484</v>
      </c>
      <c r="Y988" s="69" t="n">
        <v>0</v>
      </c>
      <c r="Z988" s="70" t="n">
        <v>-354</v>
      </c>
      <c r="AA988" s="69" t="n">
        <v>0</v>
      </c>
      <c r="AB988" s="71" t="n">
        <f aca="false">SUM(K988:Z988)</f>
        <v>55720.1203625</v>
      </c>
      <c r="AC988" s="69" t="n">
        <v>54469</v>
      </c>
      <c r="AD988" s="69" t="n">
        <v>63621</v>
      </c>
      <c r="AE988" s="69" t="n">
        <v>61257</v>
      </c>
      <c r="AF988" s="69" t="n">
        <v>0</v>
      </c>
      <c r="AG988" s="69" t="n">
        <v>0</v>
      </c>
      <c r="AH988" s="71" t="n">
        <f aca="false">SUM(AC988:AG988)</f>
        <v>179347</v>
      </c>
      <c r="AI988" s="72" t="n">
        <f aca="false">+AB988-L988-Q988</f>
        <v>34950.1203625</v>
      </c>
      <c r="AJ988" s="73" t="n">
        <f aca="false">L988+Q988</f>
        <v>20770</v>
      </c>
      <c r="AK988" s="74" t="n">
        <v>5315.3</v>
      </c>
      <c r="AL988" s="74" t="n">
        <v>21178.77891</v>
      </c>
      <c r="AM988" s="75" t="n">
        <v>1063</v>
      </c>
      <c r="AN988" s="73" t="n">
        <f aca="false">+AJ988-AM988</f>
        <v>19707</v>
      </c>
      <c r="AO988" s="32" t="n">
        <f aca="false">AC988-AJ988</f>
        <v>33699</v>
      </c>
      <c r="AP988" s="6" t="n">
        <v>36411</v>
      </c>
      <c r="AQ988" s="74" t="n">
        <f aca="false">+AC988-AK988-AL988</f>
        <v>27974.92109</v>
      </c>
      <c r="AR988" s="74" t="n">
        <f aca="false">+AK988+AL988-AN988</f>
        <v>6787.07891</v>
      </c>
      <c r="AS988" s="74" t="n">
        <f aca="false">+AN988</f>
        <v>19707</v>
      </c>
      <c r="AT988" s="57" t="n">
        <f aca="false">+AQ988+IF(AR988&lt;0,-AR988,0)</f>
        <v>27974.92109</v>
      </c>
      <c r="AX988" s="32" t="n">
        <f aca="false">+M988</f>
        <v>-11376.84</v>
      </c>
      <c r="AY988" s="32" t="n">
        <f aca="false">+N988</f>
        <v>-3244</v>
      </c>
      <c r="AZ988" s="32" t="n">
        <f aca="false">+R988</f>
        <v>-6461.145</v>
      </c>
      <c r="BA988" s="32" t="n">
        <f aca="false">+'load Info'!S988</f>
        <v>0</v>
      </c>
      <c r="BB988" s="32" t="n">
        <f aca="false">+X988</f>
        <v>-484</v>
      </c>
      <c r="BE988" s="57" t="n">
        <f aca="false">IF(AX988&lt;0,AX988,0)</f>
        <v>-11376.84</v>
      </c>
      <c r="BF988" s="57" t="n">
        <f aca="false">IF(AY988&lt;0,AY988,0)</f>
        <v>-3244</v>
      </c>
      <c r="BG988" s="57" t="n">
        <f aca="false">IF(AZ988&lt;0,AZ988,0)</f>
        <v>-6461.145</v>
      </c>
      <c r="BH988" s="57" t="n">
        <f aca="false">IF(BA988&lt;0,BA988,0)</f>
        <v>0</v>
      </c>
      <c r="BI988" s="57" t="n">
        <f aca="false">IF(BB988&lt;0,BB988,0)</f>
        <v>-484</v>
      </c>
      <c r="BJ988" s="32" t="n">
        <f aca="false">SUM(BE988:BI988)</f>
        <v>-21565.985</v>
      </c>
    </row>
    <row r="989" customFormat="false" ht="15" hidden="false" customHeight="false" outlineLevel="0" collapsed="false">
      <c r="B989" s="65" t="n">
        <f aca="false">+MONTH(D989)</f>
        <v>9</v>
      </c>
      <c r="C989" s="65"/>
      <c r="D989" s="6" t="n">
        <v>36412</v>
      </c>
      <c r="E989" s="66" t="n">
        <v>0</v>
      </c>
      <c r="F989" s="66" t="n">
        <v>0</v>
      </c>
      <c r="G989" s="66" t="n">
        <v>71</v>
      </c>
      <c r="H989" s="66" t="n">
        <v>86</v>
      </c>
      <c r="I989" s="67" t="n">
        <f aca="false">AVERAGE(G989:H989)</f>
        <v>78.5</v>
      </c>
      <c r="J989" s="68" t="s">
        <v>72</v>
      </c>
      <c r="K989" s="7" t="n">
        <v>12001</v>
      </c>
      <c r="L989" s="69" t="n">
        <v>16907</v>
      </c>
      <c r="M989" s="69" t="n">
        <v>-14335.84</v>
      </c>
      <c r="N989" s="69" t="n">
        <v>-3244</v>
      </c>
      <c r="O989" s="70"/>
      <c r="P989" s="7" t="n">
        <v>8956</v>
      </c>
      <c r="Q989" s="69" t="n">
        <v>3863</v>
      </c>
      <c r="R989" s="70" t="n">
        <v>-10579.415</v>
      </c>
      <c r="S989" s="69" t="n">
        <v>0</v>
      </c>
      <c r="T989" s="69"/>
      <c r="U989" s="69" t="n">
        <v>-5.5989625</v>
      </c>
      <c r="V989" s="7" t="n">
        <v>15930</v>
      </c>
      <c r="W989" s="69" t="n">
        <v>20000</v>
      </c>
      <c r="X989" s="69" t="n">
        <v>-484</v>
      </c>
      <c r="Y989" s="69" t="n">
        <v>0</v>
      </c>
      <c r="Z989" s="70" t="n">
        <v>-354</v>
      </c>
      <c r="AA989" s="69" t="n">
        <v>0</v>
      </c>
      <c r="AB989" s="71" t="n">
        <f aca="false">SUM(K989:Z989)</f>
        <v>48654.1460375</v>
      </c>
      <c r="AC989" s="69" t="n">
        <v>49692</v>
      </c>
      <c r="AD989" s="69" t="n">
        <v>53685</v>
      </c>
      <c r="AE989" s="69" t="n">
        <v>33409</v>
      </c>
      <c r="AF989" s="69" t="n">
        <v>0</v>
      </c>
      <c r="AG989" s="69" t="n">
        <v>0</v>
      </c>
      <c r="AH989" s="71" t="n">
        <f aca="false">SUM(AC989:AG989)</f>
        <v>136786</v>
      </c>
      <c r="AI989" s="72" t="n">
        <f aca="false">+AB989-L989-Q989</f>
        <v>27884.1460375</v>
      </c>
      <c r="AJ989" s="73" t="n">
        <f aca="false">L989+Q989</f>
        <v>20770</v>
      </c>
      <c r="AK989" s="74" t="n">
        <v>5532.8</v>
      </c>
      <c r="AL989" s="74" t="n">
        <v>21953.65979</v>
      </c>
      <c r="AM989" s="75" t="n">
        <v>1063</v>
      </c>
      <c r="AN989" s="73" t="n">
        <f aca="false">+AJ989-AM989</f>
        <v>19707</v>
      </c>
      <c r="AO989" s="32" t="n">
        <f aca="false">AC989-AJ989</f>
        <v>28922</v>
      </c>
      <c r="AP989" s="6" t="n">
        <v>36412</v>
      </c>
      <c r="AQ989" s="74" t="n">
        <f aca="false">+AC989-AK989-AL989</f>
        <v>22205.54021</v>
      </c>
      <c r="AR989" s="74" t="n">
        <f aca="false">+AK989+AL989-AN989</f>
        <v>7779.45979</v>
      </c>
      <c r="AS989" s="74" t="n">
        <f aca="false">+AN989</f>
        <v>19707</v>
      </c>
      <c r="AT989" s="57" t="n">
        <f aca="false">+AQ989+IF(AR989&lt;0,-AR989,0)</f>
        <v>22205.54021</v>
      </c>
      <c r="AX989" s="32" t="n">
        <f aca="false">+M989</f>
        <v>-14335.84</v>
      </c>
      <c r="AY989" s="32" t="n">
        <f aca="false">+N989</f>
        <v>-3244</v>
      </c>
      <c r="AZ989" s="32" t="n">
        <f aca="false">+R989</f>
        <v>-10579.415</v>
      </c>
      <c r="BA989" s="32" t="n">
        <f aca="false">+'load Info'!S989</f>
        <v>0</v>
      </c>
      <c r="BB989" s="32" t="n">
        <f aca="false">+X989</f>
        <v>-484</v>
      </c>
      <c r="BE989" s="57" t="n">
        <f aca="false">IF(AX989&lt;0,AX989,0)</f>
        <v>-14335.84</v>
      </c>
      <c r="BF989" s="57" t="n">
        <f aca="false">IF(AY989&lt;0,AY989,0)</f>
        <v>-3244</v>
      </c>
      <c r="BG989" s="57" t="n">
        <f aca="false">IF(AZ989&lt;0,AZ989,0)</f>
        <v>-10579.415</v>
      </c>
      <c r="BH989" s="57" t="n">
        <f aca="false">IF(BA989&lt;0,BA989,0)</f>
        <v>0</v>
      </c>
      <c r="BI989" s="57" t="n">
        <f aca="false">IF(BB989&lt;0,BB989,0)</f>
        <v>-484</v>
      </c>
      <c r="BJ989" s="32" t="n">
        <f aca="false">SUM(BE989:BI989)</f>
        <v>-28643.255</v>
      </c>
    </row>
    <row r="990" customFormat="false" ht="15" hidden="false" customHeight="false" outlineLevel="0" collapsed="false">
      <c r="B990" s="65" t="n">
        <f aca="false">+MONTH(D990)</f>
        <v>9</v>
      </c>
      <c r="C990" s="65"/>
      <c r="D990" s="6" t="n">
        <v>36413</v>
      </c>
      <c r="E990" s="66" t="n">
        <v>0</v>
      </c>
      <c r="F990" s="66" t="n">
        <v>0</v>
      </c>
      <c r="G990" s="66" t="n">
        <v>69</v>
      </c>
      <c r="H990" s="66" t="n">
        <v>78</v>
      </c>
      <c r="I990" s="67" t="n">
        <f aca="false">AVERAGE(G990:H990)</f>
        <v>73.5</v>
      </c>
      <c r="J990" s="68" t="s">
        <v>72</v>
      </c>
      <c r="K990" s="7" t="n">
        <v>4200</v>
      </c>
      <c r="L990" s="69" t="n">
        <v>16958</v>
      </c>
      <c r="M990" s="69" t="n">
        <v>-8828.84</v>
      </c>
      <c r="N990" s="69" t="n">
        <v>-3244</v>
      </c>
      <c r="O990" s="70"/>
      <c r="P990" s="7" t="n">
        <v>8956</v>
      </c>
      <c r="Q990" s="69" t="n">
        <v>3863</v>
      </c>
      <c r="R990" s="70" t="n">
        <v>-7676.175</v>
      </c>
      <c r="S990" s="69" t="n">
        <v>0</v>
      </c>
      <c r="T990" s="69"/>
      <c r="U990" s="69" t="n">
        <v>-12.8570625</v>
      </c>
      <c r="V990" s="7" t="n">
        <v>15930</v>
      </c>
      <c r="W990" s="69" t="n">
        <v>20000</v>
      </c>
      <c r="X990" s="69" t="n">
        <v>-484</v>
      </c>
      <c r="Y990" s="69" t="n">
        <v>0</v>
      </c>
      <c r="Z990" s="70" t="n">
        <v>-354</v>
      </c>
      <c r="AA990" s="69" t="n">
        <v>0</v>
      </c>
      <c r="AB990" s="71" t="n">
        <f aca="false">SUM(K990:Z990)</f>
        <v>49307.1279375</v>
      </c>
      <c r="AC990" s="69" t="n">
        <v>49985</v>
      </c>
      <c r="AD990" s="69" t="n">
        <v>15086</v>
      </c>
      <c r="AE990" s="69" t="n">
        <v>12395</v>
      </c>
      <c r="AF990" s="69" t="n">
        <v>0</v>
      </c>
      <c r="AG990" s="69" t="n">
        <v>0</v>
      </c>
      <c r="AH990" s="71" t="n">
        <f aca="false">SUM(AC990:AG990)</f>
        <v>77466</v>
      </c>
      <c r="AI990" s="72" t="n">
        <f aca="false">+AB990-L990-Q990</f>
        <v>28486.1279375</v>
      </c>
      <c r="AJ990" s="73" t="n">
        <f aca="false">L990+Q990</f>
        <v>20821</v>
      </c>
      <c r="AK990" s="74" t="n">
        <v>4883.5</v>
      </c>
      <c r="AL990" s="74" t="n">
        <v>21686.43577</v>
      </c>
      <c r="AM990" s="75" t="n">
        <v>1063</v>
      </c>
      <c r="AN990" s="73" t="n">
        <f aca="false">+AJ990-AM990</f>
        <v>19758</v>
      </c>
      <c r="AO990" s="32" t="n">
        <f aca="false">AC990-AJ990</f>
        <v>29164</v>
      </c>
      <c r="AP990" s="6" t="n">
        <v>36413</v>
      </c>
      <c r="AQ990" s="74" t="n">
        <f aca="false">+AC990-AK990-AL990</f>
        <v>23415.06423</v>
      </c>
      <c r="AR990" s="74" t="n">
        <f aca="false">+AK990+AL990-AN990</f>
        <v>6811.93577</v>
      </c>
      <c r="AS990" s="74" t="n">
        <f aca="false">+AN990</f>
        <v>19758</v>
      </c>
      <c r="AT990" s="57" t="n">
        <f aca="false">+AQ990+IF(AR990&lt;0,-AR990,0)</f>
        <v>23415.06423</v>
      </c>
      <c r="AX990" s="32" t="n">
        <f aca="false">+M990</f>
        <v>-8828.84</v>
      </c>
      <c r="AY990" s="32" t="n">
        <f aca="false">+N990</f>
        <v>-3244</v>
      </c>
      <c r="AZ990" s="32" t="n">
        <f aca="false">+R990</f>
        <v>-7676.175</v>
      </c>
      <c r="BA990" s="32" t="n">
        <f aca="false">+'load Info'!S990</f>
        <v>0</v>
      </c>
      <c r="BB990" s="32" t="n">
        <f aca="false">+X990</f>
        <v>-484</v>
      </c>
      <c r="BE990" s="57" t="n">
        <f aca="false">IF(AX990&lt;0,AX990,0)</f>
        <v>-8828.84</v>
      </c>
      <c r="BF990" s="57" t="n">
        <f aca="false">IF(AY990&lt;0,AY990,0)</f>
        <v>-3244</v>
      </c>
      <c r="BG990" s="57" t="n">
        <f aca="false">IF(AZ990&lt;0,AZ990,0)</f>
        <v>-7676.175</v>
      </c>
      <c r="BH990" s="57" t="n">
        <f aca="false">IF(BA990&lt;0,BA990,0)</f>
        <v>0</v>
      </c>
      <c r="BI990" s="57" t="n">
        <f aca="false">IF(BB990&lt;0,BB990,0)</f>
        <v>-484</v>
      </c>
      <c r="BJ990" s="32" t="n">
        <f aca="false">SUM(BE990:BI990)</f>
        <v>-20233.015</v>
      </c>
    </row>
    <row r="991" customFormat="false" ht="15" hidden="false" customHeight="false" outlineLevel="0" collapsed="false">
      <c r="B991" s="65" t="n">
        <f aca="false">+MONTH(D991)</f>
        <v>9</v>
      </c>
      <c r="C991" s="65"/>
      <c r="D991" s="6" t="n">
        <v>36414</v>
      </c>
      <c r="E991" s="66" t="n">
        <v>0</v>
      </c>
      <c r="F991" s="66" t="n">
        <v>0</v>
      </c>
      <c r="G991" s="66" t="n">
        <v>64</v>
      </c>
      <c r="H991" s="66" t="n">
        <v>78</v>
      </c>
      <c r="I991" s="67" t="n">
        <f aca="false">AVERAGE(G991:H991)</f>
        <v>71</v>
      </c>
      <c r="J991" s="68" t="s">
        <v>72</v>
      </c>
      <c r="K991" s="7" t="n">
        <v>4200</v>
      </c>
      <c r="L991" s="69" t="n">
        <v>19227</v>
      </c>
      <c r="M991" s="69" t="n">
        <v>-10693.84</v>
      </c>
      <c r="N991" s="69" t="n">
        <v>-3244</v>
      </c>
      <c r="O991" s="70"/>
      <c r="P991" s="7" t="n">
        <v>8956</v>
      </c>
      <c r="Q991" s="69" t="n">
        <v>3863</v>
      </c>
      <c r="R991" s="70" t="n">
        <v>-9461.6275</v>
      </c>
      <c r="S991" s="69" t="n">
        <v>0</v>
      </c>
      <c r="T991" s="69"/>
      <c r="U991" s="69" t="n">
        <v>-8.39343125</v>
      </c>
      <c r="V991" s="7" t="n">
        <v>15930</v>
      </c>
      <c r="W991" s="69" t="n">
        <v>20000</v>
      </c>
      <c r="X991" s="69" t="n">
        <v>-484</v>
      </c>
      <c r="Y991" s="69" t="n">
        <v>0</v>
      </c>
      <c r="Z991" s="70" t="n">
        <v>-354</v>
      </c>
      <c r="AA991" s="69" t="n">
        <v>0</v>
      </c>
      <c r="AB991" s="71" t="n">
        <f aca="false">SUM(K991:Z991)</f>
        <v>47930.13906875</v>
      </c>
      <c r="AC991" s="69" t="n">
        <v>48601</v>
      </c>
      <c r="AD991" s="69" t="n">
        <v>1471</v>
      </c>
      <c r="AE991" s="69" t="n">
        <v>484</v>
      </c>
      <c r="AF991" s="69" t="n">
        <v>0</v>
      </c>
      <c r="AG991" s="69" t="n">
        <v>8</v>
      </c>
      <c r="AH991" s="71" t="n">
        <f aca="false">SUM(AC991:AG991)</f>
        <v>50564</v>
      </c>
      <c r="AI991" s="72" t="n">
        <f aca="false">+AB991-L991-Q991</f>
        <v>24840.13906875</v>
      </c>
      <c r="AJ991" s="73" t="n">
        <f aca="false">L991+Q991</f>
        <v>23090</v>
      </c>
      <c r="AK991" s="74" t="n">
        <v>3557.4</v>
      </c>
      <c r="AL991" s="74" t="n">
        <v>23444.55415</v>
      </c>
      <c r="AM991" s="75" t="n">
        <v>1063</v>
      </c>
      <c r="AN991" s="73" t="n">
        <f aca="false">+AJ991-AM991</f>
        <v>22027</v>
      </c>
      <c r="AO991" s="32" t="n">
        <f aca="false">AC991-AJ991</f>
        <v>25511</v>
      </c>
      <c r="AP991" s="6" t="n">
        <v>36414</v>
      </c>
      <c r="AQ991" s="74" t="n">
        <f aca="false">+AC991-AK991-AL991</f>
        <v>21599.04585</v>
      </c>
      <c r="AR991" s="74" t="n">
        <f aca="false">+AK991+AL991-AN991</f>
        <v>4974.95415</v>
      </c>
      <c r="AS991" s="74" t="n">
        <f aca="false">+AN991</f>
        <v>22027</v>
      </c>
      <c r="AT991" s="57" t="n">
        <f aca="false">+AQ991+IF(AR991&lt;0,-AR991,0)</f>
        <v>21599.04585</v>
      </c>
      <c r="AX991" s="32" t="n">
        <f aca="false">+M991</f>
        <v>-10693.84</v>
      </c>
      <c r="AY991" s="32" t="n">
        <f aca="false">+N991</f>
        <v>-3244</v>
      </c>
      <c r="AZ991" s="32" t="n">
        <f aca="false">+R991</f>
        <v>-9461.6275</v>
      </c>
      <c r="BA991" s="32" t="n">
        <f aca="false">+'load Info'!S991</f>
        <v>0</v>
      </c>
      <c r="BB991" s="32" t="n">
        <f aca="false">+X991</f>
        <v>-484</v>
      </c>
      <c r="BE991" s="57" t="n">
        <f aca="false">IF(AX991&lt;0,AX991,0)</f>
        <v>-10693.84</v>
      </c>
      <c r="BF991" s="57" t="n">
        <f aca="false">IF(AY991&lt;0,AY991,0)</f>
        <v>-3244</v>
      </c>
      <c r="BG991" s="57" t="n">
        <f aca="false">IF(AZ991&lt;0,AZ991,0)</f>
        <v>-9461.6275</v>
      </c>
      <c r="BH991" s="57" t="n">
        <f aca="false">IF(BA991&lt;0,BA991,0)</f>
        <v>0</v>
      </c>
      <c r="BI991" s="57" t="n">
        <f aca="false">IF(BB991&lt;0,BB991,0)</f>
        <v>-484</v>
      </c>
      <c r="BJ991" s="32" t="n">
        <f aca="false">SUM(BE991:BI991)</f>
        <v>-23883.4675</v>
      </c>
    </row>
    <row r="992" customFormat="false" ht="15" hidden="false" customHeight="false" outlineLevel="0" collapsed="false">
      <c r="B992" s="65" t="n">
        <f aca="false">+MONTH(D992)</f>
        <v>9</v>
      </c>
      <c r="C992" s="65"/>
      <c r="D992" s="6" t="n">
        <v>36415</v>
      </c>
      <c r="E992" s="66" t="n">
        <v>0</v>
      </c>
      <c r="F992" s="66" t="n">
        <v>0</v>
      </c>
      <c r="G992" s="66" t="n">
        <v>60</v>
      </c>
      <c r="H992" s="66" t="n">
        <v>80</v>
      </c>
      <c r="I992" s="67" t="n">
        <f aca="false">AVERAGE(G992:H992)</f>
        <v>70</v>
      </c>
      <c r="J992" s="68" t="s">
        <v>72</v>
      </c>
      <c r="K992" s="7" t="n">
        <v>4200</v>
      </c>
      <c r="L992" s="69" t="n">
        <v>19227</v>
      </c>
      <c r="M992" s="69" t="n">
        <v>-7609.84</v>
      </c>
      <c r="N992" s="69" t="n">
        <v>-3244</v>
      </c>
      <c r="O992" s="70"/>
      <c r="P992" s="7" t="n">
        <v>8956</v>
      </c>
      <c r="Q992" s="69" t="n">
        <v>3863</v>
      </c>
      <c r="R992" s="70" t="n">
        <v>-8693.7125</v>
      </c>
      <c r="S992" s="69" t="n">
        <v>0</v>
      </c>
      <c r="T992" s="69"/>
      <c r="U992" s="69" t="n">
        <v>-10.31321875</v>
      </c>
      <c r="V992" s="7" t="n">
        <v>15930</v>
      </c>
      <c r="W992" s="69" t="n">
        <v>20000</v>
      </c>
      <c r="X992" s="69" t="n">
        <v>-484</v>
      </c>
      <c r="Y992" s="69" t="n">
        <v>0</v>
      </c>
      <c r="Z992" s="70" t="n">
        <v>-354</v>
      </c>
      <c r="AA992" s="69" t="n">
        <v>0</v>
      </c>
      <c r="AB992" s="71" t="n">
        <f aca="false">SUM(K992:Z992)</f>
        <v>51780.13428125</v>
      </c>
      <c r="AC992" s="69" t="n">
        <v>51269</v>
      </c>
      <c r="AD992" s="69" t="n">
        <v>28952</v>
      </c>
      <c r="AE992" s="69" t="n">
        <v>5214</v>
      </c>
      <c r="AF992" s="69" t="n">
        <v>0</v>
      </c>
      <c r="AG992" s="69" t="n">
        <v>59</v>
      </c>
      <c r="AH992" s="71" t="n">
        <f aca="false">SUM(AC992:AG992)</f>
        <v>85494</v>
      </c>
      <c r="AI992" s="72" t="n">
        <f aca="false">+AB992-L992-Q992</f>
        <v>28690.13428125</v>
      </c>
      <c r="AJ992" s="73" t="n">
        <f aca="false">L992+Q992</f>
        <v>23090</v>
      </c>
      <c r="AK992" s="74" t="n">
        <v>3686.2</v>
      </c>
      <c r="AL992" s="74" t="n">
        <v>21817.31343</v>
      </c>
      <c r="AM992" s="75" t="n">
        <v>1063</v>
      </c>
      <c r="AN992" s="73" t="n">
        <f aca="false">+AJ992-AM992</f>
        <v>22027</v>
      </c>
      <c r="AO992" s="32" t="n">
        <f aca="false">AC992-AJ992</f>
        <v>28179</v>
      </c>
      <c r="AP992" s="6" t="n">
        <v>36415</v>
      </c>
      <c r="AQ992" s="74" t="n">
        <f aca="false">+AC992-AK992-AL992</f>
        <v>25765.48657</v>
      </c>
      <c r="AR992" s="74" t="n">
        <f aca="false">+AK992+AL992-AN992</f>
        <v>3476.51343</v>
      </c>
      <c r="AS992" s="74" t="n">
        <f aca="false">+AN992</f>
        <v>22027</v>
      </c>
      <c r="AT992" s="57" t="n">
        <f aca="false">+AQ992+IF(AR992&lt;0,-AR992,0)</f>
        <v>25765.48657</v>
      </c>
      <c r="AX992" s="32" t="n">
        <f aca="false">+M992</f>
        <v>-7609.84</v>
      </c>
      <c r="AY992" s="32" t="n">
        <f aca="false">+N992</f>
        <v>-3244</v>
      </c>
      <c r="AZ992" s="32" t="n">
        <f aca="false">+R992</f>
        <v>-8693.7125</v>
      </c>
      <c r="BA992" s="32" t="n">
        <f aca="false">+'load Info'!S992</f>
        <v>0</v>
      </c>
      <c r="BB992" s="32" t="n">
        <f aca="false">+X992</f>
        <v>-484</v>
      </c>
      <c r="BE992" s="57" t="n">
        <f aca="false">IF(AX992&lt;0,AX992,0)</f>
        <v>-7609.84</v>
      </c>
      <c r="BF992" s="57" t="n">
        <f aca="false">IF(AY992&lt;0,AY992,0)</f>
        <v>-3244</v>
      </c>
      <c r="BG992" s="57" t="n">
        <f aca="false">IF(AZ992&lt;0,AZ992,0)</f>
        <v>-8693.7125</v>
      </c>
      <c r="BH992" s="57" t="n">
        <f aca="false">IF(BA992&lt;0,BA992,0)</f>
        <v>0</v>
      </c>
      <c r="BI992" s="57" t="n">
        <f aca="false">IF(BB992&lt;0,BB992,0)</f>
        <v>-484</v>
      </c>
      <c r="BJ992" s="32" t="n">
        <f aca="false">SUM(BE992:BI992)</f>
        <v>-20031.5525</v>
      </c>
    </row>
    <row r="993" customFormat="false" ht="15" hidden="false" customHeight="false" outlineLevel="0" collapsed="false">
      <c r="B993" s="65" t="n">
        <f aca="false">+MONTH(D993)</f>
        <v>9</v>
      </c>
      <c r="C993" s="65"/>
      <c r="D993" s="6" t="n">
        <v>36416</v>
      </c>
      <c r="E993" s="66" t="n">
        <v>0</v>
      </c>
      <c r="F993" s="66" t="n">
        <v>0</v>
      </c>
      <c r="G993" s="66" t="n">
        <v>70</v>
      </c>
      <c r="H993" s="66" t="n">
        <v>79</v>
      </c>
      <c r="I993" s="67" t="n">
        <f aca="false">AVERAGE(G993:H993)</f>
        <v>74.5</v>
      </c>
      <c r="J993" s="68" t="s">
        <v>72</v>
      </c>
      <c r="K993" s="7" t="n">
        <v>14000</v>
      </c>
      <c r="L993" s="69" t="n">
        <v>19227</v>
      </c>
      <c r="M993" s="69" t="n">
        <v>-17117.84</v>
      </c>
      <c r="N993" s="69" t="n">
        <v>-3244</v>
      </c>
      <c r="O993" s="70"/>
      <c r="P993" s="7" t="n">
        <v>8956</v>
      </c>
      <c r="Q993" s="69" t="n">
        <v>3863</v>
      </c>
      <c r="R993" s="70" t="n">
        <v>-11027.5325</v>
      </c>
      <c r="S993" s="69" t="n">
        <v>0</v>
      </c>
      <c r="T993" s="69"/>
      <c r="U993" s="69" t="n">
        <v>-4.47866875</v>
      </c>
      <c r="V993" s="7" t="n">
        <v>15930</v>
      </c>
      <c r="W993" s="69" t="n">
        <v>20000</v>
      </c>
      <c r="X993" s="69" t="n">
        <v>-484</v>
      </c>
      <c r="Y993" s="69" t="n">
        <v>0</v>
      </c>
      <c r="Z993" s="70" t="n">
        <v>-354</v>
      </c>
      <c r="AA993" s="69" t="n">
        <v>0</v>
      </c>
      <c r="AB993" s="71" t="n">
        <f aca="false">SUM(K993:Z993)</f>
        <v>49744.14883125</v>
      </c>
      <c r="AC993" s="69" t="n">
        <v>50657</v>
      </c>
      <c r="AD993" s="69" t="n">
        <v>57412</v>
      </c>
      <c r="AE993" s="69" t="n">
        <v>32535</v>
      </c>
      <c r="AF993" s="69" t="n">
        <v>0</v>
      </c>
      <c r="AG993" s="69" t="n">
        <v>0</v>
      </c>
      <c r="AH993" s="71" t="n">
        <f aca="false">SUM(AC993:AG993)</f>
        <v>140604</v>
      </c>
      <c r="AI993" s="72" t="n">
        <f aca="false">+AB993-L993-Q993</f>
        <v>26654.14883125</v>
      </c>
      <c r="AJ993" s="73" t="n">
        <f aca="false">L993+Q993</f>
        <v>23090</v>
      </c>
      <c r="AK993" s="74" t="n">
        <v>5305.7</v>
      </c>
      <c r="AL993" s="74" t="n">
        <v>21247.21789</v>
      </c>
      <c r="AM993" s="75" t="n">
        <v>1063</v>
      </c>
      <c r="AN993" s="73" t="n">
        <f aca="false">+AJ993-AM993</f>
        <v>22027</v>
      </c>
      <c r="AO993" s="32" t="n">
        <f aca="false">AC993-AJ993</f>
        <v>27567</v>
      </c>
      <c r="AP993" s="6" t="n">
        <v>36416</v>
      </c>
      <c r="AQ993" s="74" t="n">
        <f aca="false">+AC993-AK993-AL993</f>
        <v>24104.08211</v>
      </c>
      <c r="AR993" s="74" t="n">
        <f aca="false">+AK993+AL993-AN993</f>
        <v>4525.91789</v>
      </c>
      <c r="AS993" s="74" t="n">
        <f aca="false">+AN993</f>
        <v>22027</v>
      </c>
      <c r="AT993" s="57" t="n">
        <f aca="false">+AQ993+IF(AR993&lt;0,-AR993,0)</f>
        <v>24104.08211</v>
      </c>
      <c r="AX993" s="32" t="n">
        <f aca="false">+M993</f>
        <v>-17117.84</v>
      </c>
      <c r="AY993" s="32" t="n">
        <f aca="false">+N993</f>
        <v>-3244</v>
      </c>
      <c r="AZ993" s="32" t="n">
        <f aca="false">+R993</f>
        <v>-11027.5325</v>
      </c>
      <c r="BA993" s="32" t="n">
        <f aca="false">+'load Info'!S993</f>
        <v>0</v>
      </c>
      <c r="BB993" s="32" t="n">
        <f aca="false">+X993</f>
        <v>-484</v>
      </c>
      <c r="BE993" s="57" t="n">
        <f aca="false">IF(AX993&lt;0,AX993,0)</f>
        <v>-17117.84</v>
      </c>
      <c r="BF993" s="57" t="n">
        <f aca="false">IF(AY993&lt;0,AY993,0)</f>
        <v>-3244</v>
      </c>
      <c r="BG993" s="57" t="n">
        <f aca="false">IF(AZ993&lt;0,AZ993,0)</f>
        <v>-11027.5325</v>
      </c>
      <c r="BH993" s="57" t="n">
        <f aca="false">IF(BA993&lt;0,BA993,0)</f>
        <v>0</v>
      </c>
      <c r="BI993" s="57" t="n">
        <f aca="false">IF(BB993&lt;0,BB993,0)</f>
        <v>-484</v>
      </c>
      <c r="BJ993" s="32" t="n">
        <f aca="false">SUM(BE993:BI993)</f>
        <v>-31873.3725</v>
      </c>
    </row>
    <row r="994" customFormat="false" ht="15" hidden="false" customHeight="false" outlineLevel="0" collapsed="false">
      <c r="B994" s="65" t="n">
        <f aca="false">+MONTH(D994)</f>
        <v>9</v>
      </c>
      <c r="C994" s="65"/>
      <c r="D994" s="6" t="n">
        <v>36417</v>
      </c>
      <c r="E994" s="66" t="n">
        <v>0</v>
      </c>
      <c r="F994" s="66" t="n">
        <v>0</v>
      </c>
      <c r="G994" s="66" t="n">
        <v>73</v>
      </c>
      <c r="H994" s="66" t="n">
        <v>75</v>
      </c>
      <c r="I994" s="67" t="n">
        <f aca="false">AVERAGE(G994:H994)</f>
        <v>74</v>
      </c>
      <c r="J994" s="68" t="s">
        <v>72</v>
      </c>
      <c r="K994" s="7" t="n">
        <v>14000</v>
      </c>
      <c r="L994" s="69" t="n">
        <v>19217</v>
      </c>
      <c r="M994" s="69" t="n">
        <v>-14863.84</v>
      </c>
      <c r="N994" s="69" t="n">
        <v>-3244</v>
      </c>
      <c r="O994" s="70"/>
      <c r="P994" s="7" t="n">
        <v>8956</v>
      </c>
      <c r="Q994" s="69" t="n">
        <v>3863</v>
      </c>
      <c r="R994" s="70" t="n">
        <v>-11040.565</v>
      </c>
      <c r="S994" s="69" t="n">
        <v>0</v>
      </c>
      <c r="T994" s="69"/>
      <c r="U994" s="69" t="n">
        <v>-4.4460875</v>
      </c>
      <c r="V994" s="7" t="n">
        <v>15930</v>
      </c>
      <c r="W994" s="69" t="n">
        <v>20000</v>
      </c>
      <c r="X994" s="69" t="n">
        <v>-484</v>
      </c>
      <c r="Y994" s="69" t="n">
        <v>0</v>
      </c>
      <c r="Z994" s="70" t="n">
        <v>-354</v>
      </c>
      <c r="AA994" s="69" t="n">
        <v>0</v>
      </c>
      <c r="AB994" s="71" t="n">
        <f aca="false">SUM(K994:Z994)</f>
        <v>51975.1489125</v>
      </c>
      <c r="AC994" s="69" t="n">
        <v>50982</v>
      </c>
      <c r="AD994" s="69" t="n">
        <v>63171</v>
      </c>
      <c r="AE994" s="69" t="n">
        <v>32807</v>
      </c>
      <c r="AF994" s="69" t="n">
        <v>0</v>
      </c>
      <c r="AG994" s="69" t="n">
        <v>0</v>
      </c>
      <c r="AH994" s="71" t="n">
        <f aca="false">SUM(AC994:AG994)</f>
        <v>146960</v>
      </c>
      <c r="AI994" s="72" t="n">
        <f aca="false">+AB994-L994-Q994</f>
        <v>28895.1489125</v>
      </c>
      <c r="AJ994" s="73" t="n">
        <f aca="false">L994+Q994</f>
        <v>23080</v>
      </c>
      <c r="AK994" s="74" t="n">
        <v>5238</v>
      </c>
      <c r="AL994" s="74" t="n">
        <v>19825.30665</v>
      </c>
      <c r="AM994" s="75" t="n">
        <v>1063</v>
      </c>
      <c r="AN994" s="73" t="n">
        <f aca="false">+AJ994-AM994</f>
        <v>22017</v>
      </c>
      <c r="AO994" s="32" t="n">
        <f aca="false">AC994-AJ994</f>
        <v>27902</v>
      </c>
      <c r="AP994" s="6" t="n">
        <v>36417</v>
      </c>
      <c r="AQ994" s="74" t="n">
        <f aca="false">+AC994-AK994-AL994</f>
        <v>25918.69335</v>
      </c>
      <c r="AR994" s="74" t="n">
        <f aca="false">+AK994+AL994-AN994</f>
        <v>3046.30665</v>
      </c>
      <c r="AS994" s="74" t="n">
        <f aca="false">+AN994</f>
        <v>22017</v>
      </c>
      <c r="AT994" s="57" t="n">
        <f aca="false">+AQ994+IF(AR994&lt;0,-AR994,0)</f>
        <v>25918.69335</v>
      </c>
      <c r="AX994" s="32" t="n">
        <f aca="false">+M994</f>
        <v>-14863.84</v>
      </c>
      <c r="AY994" s="32" t="n">
        <f aca="false">+N994</f>
        <v>-3244</v>
      </c>
      <c r="AZ994" s="32" t="n">
        <f aca="false">+R994</f>
        <v>-11040.565</v>
      </c>
      <c r="BA994" s="32" t="n">
        <f aca="false">+'load Info'!S994</f>
        <v>0</v>
      </c>
      <c r="BB994" s="32" t="n">
        <f aca="false">+X994</f>
        <v>-484</v>
      </c>
      <c r="BE994" s="57" t="n">
        <f aca="false">IF(AX994&lt;0,AX994,0)</f>
        <v>-14863.84</v>
      </c>
      <c r="BF994" s="57" t="n">
        <f aca="false">IF(AY994&lt;0,AY994,0)</f>
        <v>-3244</v>
      </c>
      <c r="BG994" s="57" t="n">
        <f aca="false">IF(AZ994&lt;0,AZ994,0)</f>
        <v>-11040.565</v>
      </c>
      <c r="BH994" s="57" t="n">
        <f aca="false">IF(BA994&lt;0,BA994,0)</f>
        <v>0</v>
      </c>
      <c r="BI994" s="57" t="n">
        <f aca="false">IF(BB994&lt;0,BB994,0)</f>
        <v>-484</v>
      </c>
      <c r="BJ994" s="32" t="n">
        <f aca="false">SUM(BE994:BI994)</f>
        <v>-29632.405</v>
      </c>
    </row>
    <row r="995" customFormat="false" ht="15" hidden="false" customHeight="false" outlineLevel="0" collapsed="false">
      <c r="B995" s="65" t="n">
        <f aca="false">+MONTH(D995)</f>
        <v>9</v>
      </c>
      <c r="C995" s="65"/>
      <c r="D995" s="6" t="n">
        <v>36418</v>
      </c>
      <c r="E995" s="66" t="n">
        <v>0</v>
      </c>
      <c r="F995" s="66" t="n">
        <v>0</v>
      </c>
      <c r="G995" s="66" t="n">
        <v>71</v>
      </c>
      <c r="H995" s="66" t="n">
        <v>76</v>
      </c>
      <c r="I995" s="67" t="n">
        <f aca="false">AVERAGE(G995:H995)</f>
        <v>73.5</v>
      </c>
      <c r="J995" s="68" t="s">
        <v>72</v>
      </c>
      <c r="K995" s="7" t="n">
        <v>14000</v>
      </c>
      <c r="L995" s="69" t="n">
        <v>19217</v>
      </c>
      <c r="M995" s="69" t="n">
        <v>-18909.84</v>
      </c>
      <c r="N995" s="69" t="n">
        <v>-3244</v>
      </c>
      <c r="O995" s="70"/>
      <c r="P995" s="7" t="n">
        <v>8956</v>
      </c>
      <c r="Q995" s="69" t="n">
        <v>4458</v>
      </c>
      <c r="R995" s="70" t="n">
        <v>-11595.465</v>
      </c>
      <c r="S995" s="69" t="n">
        <v>0</v>
      </c>
      <c r="T995" s="69"/>
      <c r="U995" s="69" t="n">
        <v>-4.5463375</v>
      </c>
      <c r="V995" s="7" t="n">
        <v>15930</v>
      </c>
      <c r="W995" s="69" t="n">
        <v>20000</v>
      </c>
      <c r="X995" s="69" t="n">
        <v>-484</v>
      </c>
      <c r="Y995" s="69" t="n">
        <v>0</v>
      </c>
      <c r="Z995" s="70" t="n">
        <v>-354</v>
      </c>
      <c r="AA995" s="69" t="n">
        <v>0</v>
      </c>
      <c r="AB995" s="71" t="n">
        <f aca="false">SUM(K995:Z995)</f>
        <v>47969.1486625</v>
      </c>
      <c r="AC995" s="69" t="n">
        <v>46974</v>
      </c>
      <c r="AD995" s="69" t="n">
        <v>66009</v>
      </c>
      <c r="AE995" s="69" t="n">
        <v>31675</v>
      </c>
      <c r="AF995" s="69" t="n">
        <v>0</v>
      </c>
      <c r="AG995" s="69" t="n">
        <v>0</v>
      </c>
      <c r="AH995" s="71" t="n">
        <f aca="false">SUM(AC995:AG995)</f>
        <v>144658</v>
      </c>
      <c r="AI995" s="72" t="n">
        <f aca="false">+AB995-L995-Q995</f>
        <v>24294.1486625</v>
      </c>
      <c r="AJ995" s="73" t="n">
        <f aca="false">L995+Q995</f>
        <v>23675</v>
      </c>
      <c r="AK995" s="74" t="n">
        <v>3657.7</v>
      </c>
      <c r="AL995" s="74" t="n">
        <v>16269.407</v>
      </c>
      <c r="AM995" s="75" t="n">
        <v>1063</v>
      </c>
      <c r="AN995" s="73" t="n">
        <f aca="false">+AJ995-AM995</f>
        <v>22612</v>
      </c>
      <c r="AO995" s="32" t="n">
        <f aca="false">AC995-AJ995</f>
        <v>23299</v>
      </c>
      <c r="AP995" s="6" t="n">
        <v>36418</v>
      </c>
      <c r="AQ995" s="74" t="n">
        <f aca="false">+AC995-AK995-AL995</f>
        <v>27046.893</v>
      </c>
      <c r="AR995" s="74" t="n">
        <f aca="false">+AK995+AL995-AN995</f>
        <v>-2684.893</v>
      </c>
      <c r="AS995" s="74" t="n">
        <f aca="false">+AN995</f>
        <v>22612</v>
      </c>
      <c r="AT995" s="57" t="n">
        <f aca="false">+AQ995+IF(AR995&lt;0,-AR995,0)</f>
        <v>29731.786</v>
      </c>
      <c r="AX995" s="32" t="n">
        <f aca="false">+M995</f>
        <v>-18909.84</v>
      </c>
      <c r="AY995" s="32" t="n">
        <f aca="false">+N995</f>
        <v>-3244</v>
      </c>
      <c r="AZ995" s="32" t="n">
        <f aca="false">+R995</f>
        <v>-11595.465</v>
      </c>
      <c r="BA995" s="32" t="n">
        <f aca="false">+'load Info'!S995</f>
        <v>0</v>
      </c>
      <c r="BB995" s="32" t="n">
        <f aca="false">+X995</f>
        <v>-484</v>
      </c>
      <c r="BE995" s="57" t="n">
        <f aca="false">IF(AX995&lt;0,AX995,0)</f>
        <v>-18909.84</v>
      </c>
      <c r="BF995" s="57" t="n">
        <f aca="false">IF(AY995&lt;0,AY995,0)</f>
        <v>-3244</v>
      </c>
      <c r="BG995" s="57" t="n">
        <f aca="false">IF(AZ995&lt;0,AZ995,0)</f>
        <v>-11595.465</v>
      </c>
      <c r="BH995" s="57" t="n">
        <f aca="false">IF(BA995&lt;0,BA995,0)</f>
        <v>0</v>
      </c>
      <c r="BI995" s="57" t="n">
        <f aca="false">IF(BB995&lt;0,BB995,0)</f>
        <v>-484</v>
      </c>
      <c r="BJ995" s="32" t="n">
        <f aca="false">SUM(BE995:BI995)</f>
        <v>-34233.305</v>
      </c>
    </row>
    <row r="996" customFormat="false" ht="15" hidden="false" customHeight="false" outlineLevel="0" collapsed="false">
      <c r="B996" s="65" t="n">
        <f aca="false">+MONTH(D996)</f>
        <v>9</v>
      </c>
      <c r="C996" s="65"/>
      <c r="D996" s="6" t="n">
        <v>36419</v>
      </c>
      <c r="E996" s="66" t="n">
        <v>0</v>
      </c>
      <c r="F996" s="66" t="n">
        <v>0</v>
      </c>
      <c r="G996" s="66" t="n">
        <v>65</v>
      </c>
      <c r="H996" s="66" t="n">
        <v>79</v>
      </c>
      <c r="I996" s="67" t="n">
        <f aca="false">AVERAGE(G996:H996)</f>
        <v>72</v>
      </c>
      <c r="J996" s="68" t="s">
        <v>72</v>
      </c>
      <c r="K996" s="7" t="n">
        <v>9000</v>
      </c>
      <c r="L996" s="69" t="n">
        <v>17217</v>
      </c>
      <c r="M996" s="69" t="n">
        <v>-19730.84</v>
      </c>
      <c r="N996" s="69" t="n">
        <v>-3244</v>
      </c>
      <c r="O996" s="70"/>
      <c r="P996" s="7" t="n">
        <v>8956</v>
      </c>
      <c r="Q996" s="69" t="n">
        <v>4458</v>
      </c>
      <c r="R996" s="70" t="n">
        <v>-10767.4</v>
      </c>
      <c r="S996" s="69" t="n">
        <v>0</v>
      </c>
      <c r="T996" s="69"/>
      <c r="U996" s="69" t="n">
        <v>-6.6165</v>
      </c>
      <c r="V996" s="7" t="n">
        <v>15930</v>
      </c>
      <c r="W996" s="69" t="n">
        <v>20000</v>
      </c>
      <c r="X996" s="69" t="n">
        <v>-484</v>
      </c>
      <c r="Y996" s="69" t="n">
        <v>0</v>
      </c>
      <c r="Z996" s="70" t="n">
        <v>-354</v>
      </c>
      <c r="AA996" s="69" t="n">
        <v>0</v>
      </c>
      <c r="AB996" s="71" t="n">
        <f aca="false">SUM(K996:Z996)</f>
        <v>40974.1435</v>
      </c>
      <c r="AC996" s="69" t="n">
        <v>40021</v>
      </c>
      <c r="AD996" s="69" t="n">
        <v>5921</v>
      </c>
      <c r="AE996" s="69" t="n">
        <v>6490</v>
      </c>
      <c r="AF996" s="69" t="n">
        <v>0</v>
      </c>
      <c r="AG996" s="69" t="n">
        <v>1</v>
      </c>
      <c r="AH996" s="71" t="n">
        <f aca="false">SUM(AC996:AG996)</f>
        <v>52433</v>
      </c>
      <c r="AI996" s="72" t="n">
        <f aca="false">+AB996-L996-Q996</f>
        <v>19299.1435</v>
      </c>
      <c r="AJ996" s="73" t="n">
        <f aca="false">L996+Q996</f>
        <v>21675</v>
      </c>
      <c r="AK996" s="74" t="n">
        <v>3351.9</v>
      </c>
      <c r="AL996" s="74" t="n">
        <v>22059.18085</v>
      </c>
      <c r="AM996" s="75" t="n">
        <v>1063</v>
      </c>
      <c r="AN996" s="73" t="n">
        <f aca="false">+AJ996-AM996</f>
        <v>20612</v>
      </c>
      <c r="AO996" s="32" t="n">
        <f aca="false">AC996-AJ996</f>
        <v>18346</v>
      </c>
      <c r="AP996" s="6" t="n">
        <v>36419</v>
      </c>
      <c r="AQ996" s="74" t="n">
        <f aca="false">+AC996-AK996-AL996</f>
        <v>14609.91915</v>
      </c>
      <c r="AR996" s="74" t="n">
        <f aca="false">+AK996+AL996-AN996</f>
        <v>4799.08085</v>
      </c>
      <c r="AS996" s="74" t="n">
        <f aca="false">+AN996</f>
        <v>20612</v>
      </c>
      <c r="AT996" s="57" t="n">
        <f aca="false">+AQ996+IF(AR996&lt;0,-AR996,0)</f>
        <v>14609.91915</v>
      </c>
      <c r="AX996" s="32" t="n">
        <f aca="false">+M996</f>
        <v>-19730.84</v>
      </c>
      <c r="AY996" s="32" t="n">
        <f aca="false">+N996</f>
        <v>-3244</v>
      </c>
      <c r="AZ996" s="32" t="n">
        <f aca="false">+R996</f>
        <v>-10767.4</v>
      </c>
      <c r="BA996" s="32" t="n">
        <f aca="false">+'load Info'!S996</f>
        <v>0</v>
      </c>
      <c r="BB996" s="32" t="n">
        <f aca="false">+X996</f>
        <v>-484</v>
      </c>
      <c r="BE996" s="57" t="n">
        <f aca="false">IF(AX996&lt;0,AX996,0)</f>
        <v>-19730.84</v>
      </c>
      <c r="BF996" s="57" t="n">
        <f aca="false">IF(AY996&lt;0,AY996,0)</f>
        <v>-3244</v>
      </c>
      <c r="BG996" s="57" t="n">
        <f aca="false">IF(AZ996&lt;0,AZ996,0)</f>
        <v>-10767.4</v>
      </c>
      <c r="BH996" s="57" t="n">
        <f aca="false">IF(BA996&lt;0,BA996,0)</f>
        <v>0</v>
      </c>
      <c r="BI996" s="57" t="n">
        <f aca="false">IF(BB996&lt;0,BB996,0)</f>
        <v>-484</v>
      </c>
      <c r="BJ996" s="32" t="n">
        <f aca="false">SUM(BE996:BI996)</f>
        <v>-34226.24</v>
      </c>
    </row>
    <row r="997" customFormat="false" ht="15" hidden="false" customHeight="false" outlineLevel="0" collapsed="false">
      <c r="B997" s="65" t="n">
        <f aca="false">+MONTH(D997)</f>
        <v>9</v>
      </c>
      <c r="C997" s="65"/>
      <c r="D997" s="6" t="n">
        <v>36420</v>
      </c>
      <c r="E997" s="66" t="n">
        <v>0</v>
      </c>
      <c r="F997" s="66" t="n">
        <v>0</v>
      </c>
      <c r="G997" s="66" t="n">
        <v>57</v>
      </c>
      <c r="H997" s="66" t="n">
        <v>74</v>
      </c>
      <c r="I997" s="67" t="n">
        <f aca="false">AVERAGE(G997:H997)</f>
        <v>65.5</v>
      </c>
      <c r="J997" s="68" t="s">
        <v>72</v>
      </c>
      <c r="K997" s="7" t="n">
        <v>4000</v>
      </c>
      <c r="L997" s="69" t="n">
        <v>17217</v>
      </c>
      <c r="M997" s="69" t="n">
        <v>-7451.84</v>
      </c>
      <c r="N997" s="69" t="n">
        <v>-3244</v>
      </c>
      <c r="O997" s="70"/>
      <c r="P997" s="7" t="n">
        <v>8956</v>
      </c>
      <c r="Q997" s="69" t="n">
        <v>4258</v>
      </c>
      <c r="R997" s="70" t="n">
        <v>-9816.5275</v>
      </c>
      <c r="S997" s="69" t="n">
        <v>0</v>
      </c>
      <c r="T997" s="69"/>
      <c r="U997" s="69" t="n">
        <v>-8.49368125</v>
      </c>
      <c r="V997" s="7" t="n">
        <v>15930</v>
      </c>
      <c r="W997" s="69" t="n">
        <v>20000</v>
      </c>
      <c r="X997" s="69" t="n">
        <v>-484</v>
      </c>
      <c r="Y997" s="69" t="n">
        <v>0</v>
      </c>
      <c r="Z997" s="70" t="n">
        <v>-354</v>
      </c>
      <c r="AA997" s="69" t="n">
        <v>0</v>
      </c>
      <c r="AB997" s="71" t="n">
        <f aca="false">SUM(K997:Z997)</f>
        <v>49002.13881875</v>
      </c>
      <c r="AC997" s="69" t="n">
        <v>53430</v>
      </c>
      <c r="AD997" s="69" t="n">
        <v>0</v>
      </c>
      <c r="AE997" s="69" t="n">
        <v>498</v>
      </c>
      <c r="AF997" s="69" t="n">
        <v>0</v>
      </c>
      <c r="AG997" s="69" t="n">
        <v>0</v>
      </c>
      <c r="AH997" s="71" t="n">
        <f aca="false">SUM(AC997:AG997)</f>
        <v>53928</v>
      </c>
      <c r="AI997" s="72" t="n">
        <f aca="false">+AB997-L997-Q997</f>
        <v>27527.13881875</v>
      </c>
      <c r="AJ997" s="73" t="n">
        <f aca="false">L997+Q997</f>
        <v>21475</v>
      </c>
      <c r="AK997" s="74" t="n">
        <v>4619.5</v>
      </c>
      <c r="AL997" s="74" t="n">
        <v>20116.13593</v>
      </c>
      <c r="AM997" s="75" t="n">
        <v>1063</v>
      </c>
      <c r="AN997" s="73" t="n">
        <f aca="false">+AJ997-AM997</f>
        <v>20412</v>
      </c>
      <c r="AO997" s="32" t="n">
        <f aca="false">AC997-AJ997</f>
        <v>31955</v>
      </c>
      <c r="AP997" s="6" t="n">
        <v>36420</v>
      </c>
      <c r="AQ997" s="74" t="n">
        <f aca="false">+AC997-AK997-AL997</f>
        <v>28694.36407</v>
      </c>
      <c r="AR997" s="74" t="n">
        <f aca="false">+AK997+AL997-AN997</f>
        <v>4323.63593</v>
      </c>
      <c r="AS997" s="74" t="n">
        <f aca="false">+AN997</f>
        <v>20412</v>
      </c>
      <c r="AT997" s="57" t="n">
        <f aca="false">+AQ997+IF(AR997&lt;0,-AR997,0)</f>
        <v>28694.36407</v>
      </c>
      <c r="AX997" s="32" t="n">
        <f aca="false">+M997</f>
        <v>-7451.84</v>
      </c>
      <c r="AY997" s="32" t="n">
        <f aca="false">+N997</f>
        <v>-3244</v>
      </c>
      <c r="AZ997" s="32" t="n">
        <f aca="false">+R997</f>
        <v>-9816.5275</v>
      </c>
      <c r="BA997" s="32" t="n">
        <f aca="false">+'load Info'!S997</f>
        <v>0</v>
      </c>
      <c r="BB997" s="32" t="n">
        <f aca="false">+X997</f>
        <v>-484</v>
      </c>
      <c r="BE997" s="57" t="n">
        <f aca="false">IF(AX997&lt;0,AX997,0)</f>
        <v>-7451.84</v>
      </c>
      <c r="BF997" s="57" t="n">
        <f aca="false">IF(AY997&lt;0,AY997,0)</f>
        <v>-3244</v>
      </c>
      <c r="BG997" s="57" t="n">
        <f aca="false">IF(AZ997&lt;0,AZ997,0)</f>
        <v>-9816.5275</v>
      </c>
      <c r="BH997" s="57" t="n">
        <f aca="false">IF(BA997&lt;0,BA997,0)</f>
        <v>0</v>
      </c>
      <c r="BI997" s="57" t="n">
        <f aca="false">IF(BB997&lt;0,BB997,0)</f>
        <v>-484</v>
      </c>
      <c r="BJ997" s="32" t="n">
        <f aca="false">SUM(BE997:BI997)</f>
        <v>-20996.3675</v>
      </c>
    </row>
    <row r="998" customFormat="false" ht="15" hidden="false" customHeight="false" outlineLevel="0" collapsed="false">
      <c r="B998" s="65" t="n">
        <f aca="false">+MONTH(D998)</f>
        <v>9</v>
      </c>
      <c r="C998" s="65"/>
      <c r="D998" s="6" t="n">
        <v>36421</v>
      </c>
      <c r="E998" s="66" t="n">
        <v>0</v>
      </c>
      <c r="F998" s="66" t="n">
        <v>0</v>
      </c>
      <c r="G998" s="66" t="n">
        <v>56</v>
      </c>
      <c r="H998" s="66" t="n">
        <v>73</v>
      </c>
      <c r="I998" s="67" t="n">
        <f aca="false">AVERAGE(G998:H998)</f>
        <v>64.5</v>
      </c>
      <c r="J998" s="68" t="s">
        <v>72</v>
      </c>
      <c r="K998" s="7" t="n">
        <v>4000</v>
      </c>
      <c r="L998" s="69" t="n">
        <v>17231</v>
      </c>
      <c r="M998" s="69" t="n">
        <v>-7598.84</v>
      </c>
      <c r="N998" s="69" t="n">
        <v>-3244</v>
      </c>
      <c r="O998" s="70"/>
      <c r="P998" s="7" t="n">
        <v>8956</v>
      </c>
      <c r="Q998" s="69" t="n">
        <v>4258</v>
      </c>
      <c r="R998" s="70" t="n">
        <v>-9398.485</v>
      </c>
      <c r="S998" s="69" t="n">
        <v>0</v>
      </c>
      <c r="T998" s="69"/>
      <c r="U998" s="69" t="n">
        <v>-9.5387875</v>
      </c>
      <c r="V998" s="7" t="n">
        <v>15930</v>
      </c>
      <c r="W998" s="69" t="n">
        <v>20000</v>
      </c>
      <c r="X998" s="69" t="n">
        <v>-484</v>
      </c>
      <c r="Y998" s="69" t="n">
        <v>0</v>
      </c>
      <c r="Z998" s="70" t="n">
        <v>-354</v>
      </c>
      <c r="AA998" s="69" t="n">
        <v>0</v>
      </c>
      <c r="AB998" s="71" t="n">
        <f aca="false">SUM(K998:Z998)</f>
        <v>49286.1362125</v>
      </c>
      <c r="AC998" s="69" t="n">
        <v>47205</v>
      </c>
      <c r="AD998" s="69" t="n">
        <v>0</v>
      </c>
      <c r="AE998" s="69" t="n">
        <v>381</v>
      </c>
      <c r="AF998" s="69" t="n">
        <v>0</v>
      </c>
      <c r="AG998" s="69" t="n">
        <v>6</v>
      </c>
      <c r="AH998" s="71" t="n">
        <f aca="false">SUM(AC998:AG998)</f>
        <v>47592</v>
      </c>
      <c r="AI998" s="72" t="n">
        <f aca="false">+AB998-L998-Q998</f>
        <v>27797.1362125</v>
      </c>
      <c r="AJ998" s="73" t="n">
        <f aca="false">L998+Q998</f>
        <v>21489</v>
      </c>
      <c r="AK998" s="74" t="n">
        <v>3347.2</v>
      </c>
      <c r="AL998" s="74" t="n">
        <v>20401.07074</v>
      </c>
      <c r="AM998" s="75" t="n">
        <v>1063</v>
      </c>
      <c r="AN998" s="73" t="n">
        <f aca="false">+AJ998-AM998</f>
        <v>20426</v>
      </c>
      <c r="AO998" s="32" t="n">
        <f aca="false">AC998-AJ998</f>
        <v>25716</v>
      </c>
      <c r="AP998" s="6" t="n">
        <v>36421</v>
      </c>
      <c r="AQ998" s="74" t="n">
        <f aca="false">+AC998-AK998-AL998</f>
        <v>23456.72926</v>
      </c>
      <c r="AR998" s="74" t="n">
        <f aca="false">+AK998+AL998-AN998</f>
        <v>3322.27074</v>
      </c>
      <c r="AS998" s="74" t="n">
        <f aca="false">+AN998</f>
        <v>20426</v>
      </c>
      <c r="AT998" s="57" t="n">
        <f aca="false">+AQ998+IF(AR998&lt;0,-AR998,0)</f>
        <v>23456.72926</v>
      </c>
      <c r="AX998" s="32" t="n">
        <f aca="false">+M998</f>
        <v>-7598.84</v>
      </c>
      <c r="AY998" s="32" t="n">
        <f aca="false">+N998</f>
        <v>-3244</v>
      </c>
      <c r="AZ998" s="32" t="n">
        <f aca="false">+R998</f>
        <v>-9398.485</v>
      </c>
      <c r="BA998" s="32" t="n">
        <f aca="false">+'load Info'!S998</f>
        <v>0</v>
      </c>
      <c r="BB998" s="32" t="n">
        <f aca="false">+X998</f>
        <v>-484</v>
      </c>
      <c r="BE998" s="57" t="n">
        <f aca="false">IF(AX998&lt;0,AX998,0)</f>
        <v>-7598.84</v>
      </c>
      <c r="BF998" s="57" t="n">
        <f aca="false">IF(AY998&lt;0,AY998,0)</f>
        <v>-3244</v>
      </c>
      <c r="BG998" s="57" t="n">
        <f aca="false">IF(AZ998&lt;0,AZ998,0)</f>
        <v>-9398.485</v>
      </c>
      <c r="BH998" s="57" t="n">
        <f aca="false">IF(BA998&lt;0,BA998,0)</f>
        <v>0</v>
      </c>
      <c r="BI998" s="57" t="n">
        <f aca="false">IF(BB998&lt;0,BB998,0)</f>
        <v>-484</v>
      </c>
      <c r="BJ998" s="32" t="n">
        <f aca="false">SUM(BE998:BI998)</f>
        <v>-20725.325</v>
      </c>
    </row>
    <row r="999" customFormat="false" ht="15" hidden="false" customHeight="false" outlineLevel="0" collapsed="false">
      <c r="B999" s="65" t="n">
        <f aca="false">+MONTH(D999)</f>
        <v>9</v>
      </c>
      <c r="C999" s="65"/>
      <c r="D999" s="6" t="n">
        <v>36422</v>
      </c>
      <c r="E999" s="66" t="n">
        <v>0</v>
      </c>
      <c r="F999" s="66" t="n">
        <v>0</v>
      </c>
      <c r="G999" s="66" t="n">
        <v>58</v>
      </c>
      <c r="H999" s="66" t="n">
        <v>75</v>
      </c>
      <c r="I999" s="67" t="n">
        <f aca="false">AVERAGE(G999:H999)</f>
        <v>66.5</v>
      </c>
      <c r="J999" s="68" t="s">
        <v>72</v>
      </c>
      <c r="K999" s="7" t="n">
        <v>4000</v>
      </c>
      <c r="L999" s="69" t="n">
        <v>17231</v>
      </c>
      <c r="M999" s="69" t="n">
        <v>-6954.84</v>
      </c>
      <c r="N999" s="69" t="n">
        <v>-3244</v>
      </c>
      <c r="O999" s="70"/>
      <c r="P999" s="7" t="n">
        <v>8956</v>
      </c>
      <c r="Q999" s="69" t="n">
        <v>4258</v>
      </c>
      <c r="R999" s="70" t="n">
        <v>-9580.94</v>
      </c>
      <c r="S999" s="69" t="n">
        <v>0</v>
      </c>
      <c r="T999" s="69"/>
      <c r="U999" s="69" t="n">
        <v>-9.08265</v>
      </c>
      <c r="V999" s="7" t="n">
        <v>15930</v>
      </c>
      <c r="W999" s="69" t="n">
        <v>20000</v>
      </c>
      <c r="X999" s="69" t="n">
        <v>-484</v>
      </c>
      <c r="Y999" s="69" t="n">
        <v>0</v>
      </c>
      <c r="Z999" s="70" t="n">
        <v>-354</v>
      </c>
      <c r="AA999" s="69" t="n">
        <v>0</v>
      </c>
      <c r="AB999" s="71" t="n">
        <f aca="false">SUM(K999:Z999)</f>
        <v>49748.13735</v>
      </c>
      <c r="AC999" s="69" t="n">
        <v>49202</v>
      </c>
      <c r="AD999" s="69" t="n">
        <v>152</v>
      </c>
      <c r="AE999" s="69" t="n">
        <v>286</v>
      </c>
      <c r="AF999" s="69" t="n">
        <v>0</v>
      </c>
      <c r="AG999" s="69" t="n">
        <v>0</v>
      </c>
      <c r="AH999" s="71" t="n">
        <f aca="false">SUM(AC999:AG999)</f>
        <v>49640</v>
      </c>
      <c r="AI999" s="72" t="n">
        <f aca="false">+AB999-L999-Q999</f>
        <v>28259.13735</v>
      </c>
      <c r="AJ999" s="73" t="n">
        <f aca="false">L999+Q999</f>
        <v>21489</v>
      </c>
      <c r="AK999" s="74" t="n">
        <v>3932.1</v>
      </c>
      <c r="AL999" s="74" t="n">
        <v>25086.19954</v>
      </c>
      <c r="AM999" s="75" t="n">
        <v>1063</v>
      </c>
      <c r="AN999" s="73" t="n">
        <f aca="false">+AJ999-AM999</f>
        <v>20426</v>
      </c>
      <c r="AO999" s="32" t="n">
        <f aca="false">AC999-AJ999</f>
        <v>27713</v>
      </c>
      <c r="AP999" s="6" t="n">
        <v>36422</v>
      </c>
      <c r="AQ999" s="74" t="n">
        <f aca="false">+AC999-AK999-AL999</f>
        <v>20183.70046</v>
      </c>
      <c r="AR999" s="74" t="n">
        <f aca="false">+AK999+AL999-AN999</f>
        <v>8592.29954</v>
      </c>
      <c r="AS999" s="74" t="n">
        <f aca="false">+AN999</f>
        <v>20426</v>
      </c>
      <c r="AT999" s="57" t="n">
        <f aca="false">+AQ999+IF(AR999&lt;0,-AR999,0)</f>
        <v>20183.70046</v>
      </c>
      <c r="AX999" s="32" t="n">
        <f aca="false">+M999</f>
        <v>-6954.84</v>
      </c>
      <c r="AY999" s="32" t="n">
        <f aca="false">+N999</f>
        <v>-3244</v>
      </c>
      <c r="AZ999" s="32" t="n">
        <f aca="false">+R999</f>
        <v>-9580.94</v>
      </c>
      <c r="BA999" s="32" t="n">
        <f aca="false">+'load Info'!S999</f>
        <v>0</v>
      </c>
      <c r="BB999" s="32" t="n">
        <f aca="false">+X999</f>
        <v>-484</v>
      </c>
      <c r="BE999" s="57" t="n">
        <f aca="false">IF(AX999&lt;0,AX999,0)</f>
        <v>-6954.84</v>
      </c>
      <c r="BF999" s="57" t="n">
        <f aca="false">IF(AY999&lt;0,AY999,0)</f>
        <v>-3244</v>
      </c>
      <c r="BG999" s="57" t="n">
        <f aca="false">IF(AZ999&lt;0,AZ999,0)</f>
        <v>-9580.94</v>
      </c>
      <c r="BH999" s="57" t="n">
        <f aca="false">IF(BA999&lt;0,BA999,0)</f>
        <v>0</v>
      </c>
      <c r="BI999" s="57" t="n">
        <f aca="false">IF(BB999&lt;0,BB999,0)</f>
        <v>-484</v>
      </c>
      <c r="BJ999" s="32" t="n">
        <f aca="false">SUM(BE999:BI999)</f>
        <v>-20263.78</v>
      </c>
    </row>
    <row r="1000" customFormat="false" ht="15" hidden="false" customHeight="false" outlineLevel="0" collapsed="false">
      <c r="B1000" s="65" t="n">
        <f aca="false">+MONTH(D1000)</f>
        <v>9</v>
      </c>
      <c r="C1000" s="65"/>
      <c r="D1000" s="6" t="n">
        <v>36423</v>
      </c>
      <c r="E1000" s="66" t="n">
        <v>0</v>
      </c>
      <c r="F1000" s="66" t="n">
        <v>0</v>
      </c>
      <c r="G1000" s="66" t="n">
        <v>63</v>
      </c>
      <c r="H1000" s="66" t="n">
        <v>78</v>
      </c>
      <c r="I1000" s="67" t="n">
        <f aca="false">AVERAGE(G1000:H1000)</f>
        <v>70.5</v>
      </c>
      <c r="J1000" s="68" t="s">
        <v>72</v>
      </c>
      <c r="K1000" s="7" t="n">
        <v>4000</v>
      </c>
      <c r="L1000" s="69" t="n">
        <v>17231</v>
      </c>
      <c r="M1000" s="69" t="n">
        <v>-6954.84</v>
      </c>
      <c r="N1000" s="69" t="n">
        <v>-3244</v>
      </c>
      <c r="O1000" s="70"/>
      <c r="P1000" s="7" t="n">
        <v>8956</v>
      </c>
      <c r="Q1000" s="69" t="n">
        <v>4258</v>
      </c>
      <c r="R1000" s="70" t="n">
        <v>-4782.975</v>
      </c>
      <c r="S1000" s="69" t="n">
        <v>0</v>
      </c>
      <c r="T1000" s="69"/>
      <c r="U1000" s="69" t="n">
        <v>-21.0775625</v>
      </c>
      <c r="V1000" s="7" t="n">
        <v>15930</v>
      </c>
      <c r="W1000" s="69" t="n">
        <v>20000</v>
      </c>
      <c r="X1000" s="69" t="n">
        <v>-484</v>
      </c>
      <c r="Y1000" s="69" t="n">
        <v>0</v>
      </c>
      <c r="Z1000" s="70" t="n">
        <v>-354</v>
      </c>
      <c r="AA1000" s="69" t="n">
        <v>0</v>
      </c>
      <c r="AB1000" s="71" t="n">
        <f aca="false">SUM(K1000:Z1000)</f>
        <v>54534.1074375</v>
      </c>
      <c r="AC1000" s="69" t="n">
        <v>54502</v>
      </c>
      <c r="AD1000" s="69" t="n">
        <v>32528</v>
      </c>
      <c r="AE1000" s="69" t="n">
        <v>3304</v>
      </c>
      <c r="AF1000" s="69" t="n">
        <v>0</v>
      </c>
      <c r="AG1000" s="69" t="n">
        <v>0</v>
      </c>
      <c r="AH1000" s="71" t="n">
        <f aca="false">SUM(AC1000:AG1000)</f>
        <v>90334</v>
      </c>
      <c r="AI1000" s="72" t="n">
        <f aca="false">+AB1000-L1000-Q1000</f>
        <v>33045.1074375</v>
      </c>
      <c r="AJ1000" s="73" t="n">
        <f aca="false">L1000+Q1000</f>
        <v>21489</v>
      </c>
      <c r="AK1000" s="74" t="n">
        <v>5271.3</v>
      </c>
      <c r="AL1000" s="74" t="n">
        <v>24124.33164</v>
      </c>
      <c r="AM1000" s="75" t="n">
        <v>1063</v>
      </c>
      <c r="AN1000" s="73" t="n">
        <f aca="false">+AJ1000-AM1000</f>
        <v>20426</v>
      </c>
      <c r="AO1000" s="32" t="n">
        <f aca="false">AC1000-AJ1000</f>
        <v>33013</v>
      </c>
      <c r="AP1000" s="6" t="n">
        <v>36423</v>
      </c>
      <c r="AQ1000" s="74" t="n">
        <f aca="false">+AC1000-AK1000-AL1000</f>
        <v>25106.36836</v>
      </c>
      <c r="AR1000" s="74" t="n">
        <f aca="false">+AK1000+AL1000-AN1000</f>
        <v>8969.63164</v>
      </c>
      <c r="AS1000" s="74" t="n">
        <f aca="false">+AN1000</f>
        <v>20426</v>
      </c>
      <c r="AT1000" s="57" t="n">
        <f aca="false">+AQ1000+IF(AR1000&lt;0,-AR1000,0)</f>
        <v>25106.36836</v>
      </c>
      <c r="AX1000" s="32" t="n">
        <f aca="false">+M1000</f>
        <v>-6954.84</v>
      </c>
      <c r="AY1000" s="32" t="n">
        <f aca="false">+N1000</f>
        <v>-3244</v>
      </c>
      <c r="AZ1000" s="32" t="n">
        <f aca="false">+R1000</f>
        <v>-4782.975</v>
      </c>
      <c r="BA1000" s="32" t="n">
        <f aca="false">+'load Info'!S1000</f>
        <v>0</v>
      </c>
      <c r="BB1000" s="32" t="n">
        <f aca="false">+X1000</f>
        <v>-484</v>
      </c>
      <c r="BE1000" s="57" t="n">
        <f aca="false">IF(AX1000&lt;0,AX1000,0)</f>
        <v>-6954.84</v>
      </c>
      <c r="BF1000" s="57" t="n">
        <f aca="false">IF(AY1000&lt;0,AY1000,0)</f>
        <v>-3244</v>
      </c>
      <c r="BG1000" s="57" t="n">
        <f aca="false">IF(AZ1000&lt;0,AZ1000,0)</f>
        <v>-4782.975</v>
      </c>
      <c r="BH1000" s="57" t="n">
        <f aca="false">IF(BA1000&lt;0,BA1000,0)</f>
        <v>0</v>
      </c>
      <c r="BI1000" s="57" t="n">
        <f aca="false">IF(BB1000&lt;0,BB1000,0)</f>
        <v>-484</v>
      </c>
      <c r="BJ1000" s="32" t="n">
        <f aca="false">SUM(BE1000:BI1000)</f>
        <v>-15465.815</v>
      </c>
    </row>
    <row r="1001" customFormat="false" ht="15" hidden="false" customHeight="false" outlineLevel="0" collapsed="false">
      <c r="B1001" s="65" t="n">
        <f aca="false">+MONTH(D1001)</f>
        <v>9</v>
      </c>
      <c r="C1001" s="65"/>
      <c r="D1001" s="6" t="n">
        <v>36424</v>
      </c>
      <c r="E1001" s="66" t="n">
        <v>0</v>
      </c>
      <c r="F1001" s="66" t="n">
        <v>0</v>
      </c>
      <c r="G1001" s="66" t="n">
        <v>64</v>
      </c>
      <c r="H1001" s="66" t="n">
        <v>75</v>
      </c>
      <c r="I1001" s="67" t="n">
        <f aca="false">AVERAGE(G1001:H1001)</f>
        <v>69.5</v>
      </c>
      <c r="J1001" s="68" t="s">
        <v>72</v>
      </c>
      <c r="K1001" s="7" t="n">
        <v>12001</v>
      </c>
      <c r="L1001" s="69" t="n">
        <v>17152</v>
      </c>
      <c r="M1001" s="69" t="n">
        <v>-7458.84</v>
      </c>
      <c r="N1001" s="69" t="n">
        <v>-3244</v>
      </c>
      <c r="O1001" s="70"/>
      <c r="P1001" s="7" t="n">
        <v>8956</v>
      </c>
      <c r="Q1001" s="69" t="n">
        <v>4258</v>
      </c>
      <c r="R1001" s="70" t="n">
        <v>-9527.8075</v>
      </c>
      <c r="S1001" s="69" t="n">
        <v>0</v>
      </c>
      <c r="T1001" s="69"/>
      <c r="U1001" s="69" t="n">
        <v>-9.21548125</v>
      </c>
      <c r="V1001" s="7" t="n">
        <v>15930</v>
      </c>
      <c r="W1001" s="69" t="n">
        <v>20000</v>
      </c>
      <c r="X1001" s="69" t="n">
        <v>-484</v>
      </c>
      <c r="Y1001" s="69" t="n">
        <v>0</v>
      </c>
      <c r="Z1001" s="70" t="n">
        <v>-354</v>
      </c>
      <c r="AA1001" s="69" t="n">
        <v>0</v>
      </c>
      <c r="AB1001" s="71" t="n">
        <f aca="false">SUM(K1001:Z1001)</f>
        <v>57219.13701875</v>
      </c>
      <c r="AC1001" s="69" t="n">
        <v>55557</v>
      </c>
      <c r="AD1001" s="69" t="n">
        <v>0</v>
      </c>
      <c r="AE1001" s="69" t="n">
        <v>1021</v>
      </c>
      <c r="AF1001" s="69" t="n">
        <v>0</v>
      </c>
      <c r="AG1001" s="69" t="n">
        <v>0</v>
      </c>
      <c r="AH1001" s="71" t="n">
        <f aca="false">SUM(AC1001:AG1001)</f>
        <v>56578</v>
      </c>
      <c r="AI1001" s="72" t="n">
        <f aca="false">+AB1001-L1001-Q1001</f>
        <v>35809.13701875</v>
      </c>
      <c r="AJ1001" s="73" t="n">
        <f aca="false">L1001+Q1001</f>
        <v>21410</v>
      </c>
      <c r="AK1001" s="74" t="n">
        <v>5395.6</v>
      </c>
      <c r="AL1001" s="74" t="n">
        <v>24611.28077</v>
      </c>
      <c r="AM1001" s="75" t="n">
        <v>1063</v>
      </c>
      <c r="AN1001" s="73" t="n">
        <f aca="false">+AJ1001-AM1001</f>
        <v>20347</v>
      </c>
      <c r="AO1001" s="32" t="n">
        <f aca="false">AC1001-AJ1001</f>
        <v>34147</v>
      </c>
      <c r="AP1001" s="6" t="n">
        <v>36424</v>
      </c>
      <c r="AQ1001" s="74" t="n">
        <f aca="false">+AC1001-AK1001-AL1001</f>
        <v>25550.11923</v>
      </c>
      <c r="AR1001" s="74" t="n">
        <f aca="false">+AK1001+AL1001-AN1001</f>
        <v>9659.88077</v>
      </c>
      <c r="AS1001" s="74" t="n">
        <f aca="false">+AN1001</f>
        <v>20347</v>
      </c>
      <c r="AT1001" s="57" t="n">
        <f aca="false">+AQ1001+IF(AR1001&lt;0,-AR1001,0)</f>
        <v>25550.11923</v>
      </c>
      <c r="AX1001" s="32" t="n">
        <f aca="false">+M1001</f>
        <v>-7458.84</v>
      </c>
      <c r="AY1001" s="32" t="n">
        <f aca="false">+N1001</f>
        <v>-3244</v>
      </c>
      <c r="AZ1001" s="32" t="n">
        <f aca="false">+R1001</f>
        <v>-9527.8075</v>
      </c>
      <c r="BA1001" s="32" t="n">
        <f aca="false">+'load Info'!S1001</f>
        <v>0</v>
      </c>
      <c r="BB1001" s="32" t="n">
        <f aca="false">+X1001</f>
        <v>-484</v>
      </c>
      <c r="BE1001" s="57" t="n">
        <f aca="false">IF(AX1001&lt;0,AX1001,0)</f>
        <v>-7458.84</v>
      </c>
      <c r="BF1001" s="57" t="n">
        <f aca="false">IF(AY1001&lt;0,AY1001,0)</f>
        <v>-3244</v>
      </c>
      <c r="BG1001" s="57" t="n">
        <f aca="false">IF(AZ1001&lt;0,AZ1001,0)</f>
        <v>-9527.8075</v>
      </c>
      <c r="BH1001" s="57" t="n">
        <f aca="false">IF(BA1001&lt;0,BA1001,0)</f>
        <v>0</v>
      </c>
      <c r="BI1001" s="57" t="n">
        <f aca="false">IF(BB1001&lt;0,BB1001,0)</f>
        <v>-484</v>
      </c>
      <c r="BJ1001" s="32" t="n">
        <f aca="false">SUM(BE1001:BI1001)</f>
        <v>-20714.6475</v>
      </c>
    </row>
    <row r="1002" customFormat="false" ht="15" hidden="false" customHeight="false" outlineLevel="0" collapsed="false">
      <c r="B1002" s="65" t="n">
        <f aca="false">+MONTH(D1002)</f>
        <v>9</v>
      </c>
      <c r="C1002" s="65"/>
      <c r="D1002" s="6" t="n">
        <v>36425</v>
      </c>
      <c r="E1002" s="66" t="n">
        <v>4</v>
      </c>
      <c r="F1002" s="66" t="n">
        <v>4</v>
      </c>
      <c r="G1002" s="66" t="n">
        <v>57</v>
      </c>
      <c r="H1002" s="66" t="n">
        <v>65</v>
      </c>
      <c r="I1002" s="67" t="n">
        <f aca="false">AVERAGE(G1002:H1002)</f>
        <v>61</v>
      </c>
      <c r="J1002" s="68" t="s">
        <v>72</v>
      </c>
      <c r="K1002" s="7" t="n">
        <v>15000</v>
      </c>
      <c r="L1002" s="69" t="n">
        <v>17152</v>
      </c>
      <c r="M1002" s="69" t="n">
        <v>-14532.84</v>
      </c>
      <c r="N1002" s="69" t="n">
        <v>-3244</v>
      </c>
      <c r="O1002" s="70"/>
      <c r="P1002" s="7" t="n">
        <v>8956</v>
      </c>
      <c r="Q1002" s="69" t="n">
        <v>4258</v>
      </c>
      <c r="R1002" s="70" t="n">
        <v>-6114.295</v>
      </c>
      <c r="S1002" s="69" t="n">
        <v>0</v>
      </c>
      <c r="T1002" s="69"/>
      <c r="U1002" s="69" t="n">
        <v>-17.7492625</v>
      </c>
      <c r="V1002" s="7" t="n">
        <v>15930</v>
      </c>
      <c r="W1002" s="69" t="n">
        <v>20000</v>
      </c>
      <c r="X1002" s="69" t="n">
        <v>-484</v>
      </c>
      <c r="Y1002" s="69" t="n">
        <v>0</v>
      </c>
      <c r="Z1002" s="70" t="n">
        <v>-354</v>
      </c>
      <c r="AA1002" s="69" t="n">
        <v>0</v>
      </c>
      <c r="AB1002" s="71" t="n">
        <f aca="false">SUM(K1002:Z1002)</f>
        <v>56549.1157375</v>
      </c>
      <c r="AC1002" s="69" t="n">
        <v>64781</v>
      </c>
      <c r="AD1002" s="69" t="n">
        <v>0</v>
      </c>
      <c r="AE1002" s="69" t="n">
        <v>710</v>
      </c>
      <c r="AF1002" s="69" t="n">
        <v>0</v>
      </c>
      <c r="AG1002" s="69" t="n">
        <v>1</v>
      </c>
      <c r="AH1002" s="71" t="n">
        <f aca="false">SUM(AC1002:AG1002)</f>
        <v>65492</v>
      </c>
      <c r="AI1002" s="72" t="n">
        <f aca="false">+AB1002-L1002-Q1002</f>
        <v>35139.1157375</v>
      </c>
      <c r="AJ1002" s="73" t="n">
        <f aca="false">L1002+Q1002</f>
        <v>21410</v>
      </c>
      <c r="AK1002" s="74" t="n">
        <v>6131.9</v>
      </c>
      <c r="AL1002" s="74" t="n">
        <v>23374.46395</v>
      </c>
      <c r="AM1002" s="75" t="n">
        <v>1063</v>
      </c>
      <c r="AN1002" s="73" t="n">
        <f aca="false">+AJ1002-AM1002</f>
        <v>20347</v>
      </c>
      <c r="AO1002" s="32" t="n">
        <f aca="false">AC1002-AJ1002</f>
        <v>43371</v>
      </c>
      <c r="AP1002" s="6" t="n">
        <v>36425</v>
      </c>
      <c r="AQ1002" s="74" t="n">
        <f aca="false">+AC1002-AK1002-AL1002</f>
        <v>35274.63605</v>
      </c>
      <c r="AR1002" s="74" t="n">
        <f aca="false">+AK1002+AL1002-AN1002</f>
        <v>9159.36395</v>
      </c>
      <c r="AS1002" s="74" t="n">
        <f aca="false">+AN1002</f>
        <v>20347</v>
      </c>
      <c r="AT1002" s="57" t="n">
        <f aca="false">+AQ1002+IF(AR1002&lt;0,-AR1002,0)</f>
        <v>35274.63605</v>
      </c>
      <c r="AX1002" s="32" t="n">
        <f aca="false">+M1002</f>
        <v>-14532.84</v>
      </c>
      <c r="AY1002" s="32" t="n">
        <f aca="false">+N1002</f>
        <v>-3244</v>
      </c>
      <c r="AZ1002" s="32" t="n">
        <f aca="false">+R1002</f>
        <v>-6114.295</v>
      </c>
      <c r="BA1002" s="32" t="n">
        <f aca="false">+'load Info'!S1002</f>
        <v>0</v>
      </c>
      <c r="BB1002" s="32" t="n">
        <f aca="false">+X1002</f>
        <v>-484</v>
      </c>
      <c r="BE1002" s="57" t="n">
        <f aca="false">IF(AX1002&lt;0,AX1002,0)</f>
        <v>-14532.84</v>
      </c>
      <c r="BF1002" s="57" t="n">
        <f aca="false">IF(AY1002&lt;0,AY1002,0)</f>
        <v>-3244</v>
      </c>
      <c r="BG1002" s="57" t="n">
        <f aca="false">IF(AZ1002&lt;0,AZ1002,0)</f>
        <v>-6114.295</v>
      </c>
      <c r="BH1002" s="57" t="n">
        <f aca="false">IF(BA1002&lt;0,BA1002,0)</f>
        <v>0</v>
      </c>
      <c r="BI1002" s="57" t="n">
        <f aca="false">IF(BB1002&lt;0,BB1002,0)</f>
        <v>-484</v>
      </c>
      <c r="BJ1002" s="32" t="n">
        <f aca="false">SUM(BE1002:BI1002)</f>
        <v>-24375.135</v>
      </c>
    </row>
    <row r="1003" customFormat="false" ht="15" hidden="false" customHeight="false" outlineLevel="0" collapsed="false">
      <c r="B1003" s="65" t="n">
        <f aca="false">+MONTH(D1003)</f>
        <v>9</v>
      </c>
      <c r="C1003" s="65"/>
      <c r="D1003" s="6" t="n">
        <v>36426</v>
      </c>
      <c r="E1003" s="66" t="n">
        <v>0</v>
      </c>
      <c r="F1003" s="66" t="n">
        <v>0</v>
      </c>
      <c r="G1003" s="66" t="n">
        <v>55</v>
      </c>
      <c r="H1003" s="66" t="n">
        <v>74</v>
      </c>
      <c r="I1003" s="67" t="n">
        <f aca="false">AVERAGE(G1003:H1003)</f>
        <v>64.5</v>
      </c>
      <c r="J1003" s="68" t="s">
        <v>72</v>
      </c>
      <c r="K1003" s="7" t="n">
        <v>12999</v>
      </c>
      <c r="L1003" s="69" t="n">
        <v>17580</v>
      </c>
      <c r="M1003" s="69" t="n">
        <v>-6701.84</v>
      </c>
      <c r="N1003" s="69" t="n">
        <v>-3244</v>
      </c>
      <c r="O1003" s="70"/>
      <c r="P1003" s="7" t="n">
        <v>8956</v>
      </c>
      <c r="Q1003" s="69" t="n">
        <v>4298</v>
      </c>
      <c r="R1003" s="70" t="n">
        <v>-10068.055</v>
      </c>
      <c r="S1003" s="69" t="n">
        <v>0</v>
      </c>
      <c r="T1003" s="69"/>
      <c r="U1003" s="69" t="n">
        <v>-7.9648625</v>
      </c>
      <c r="V1003" s="7" t="n">
        <v>15930</v>
      </c>
      <c r="W1003" s="69" t="n">
        <v>20000</v>
      </c>
      <c r="X1003" s="69" t="n">
        <v>-484</v>
      </c>
      <c r="Y1003" s="69" t="n">
        <v>0</v>
      </c>
      <c r="Z1003" s="70" t="n">
        <v>-354</v>
      </c>
      <c r="AA1003" s="69" t="n">
        <v>0</v>
      </c>
      <c r="AB1003" s="71" t="n">
        <f aca="false">SUM(K1003:Z1003)</f>
        <v>58903.1401375</v>
      </c>
      <c r="AC1003" s="69" t="n">
        <v>58229</v>
      </c>
      <c r="AD1003" s="69" t="n">
        <v>0</v>
      </c>
      <c r="AE1003" s="69" t="n">
        <v>564</v>
      </c>
      <c r="AF1003" s="69" t="n">
        <v>0</v>
      </c>
      <c r="AG1003" s="69" t="n">
        <v>0</v>
      </c>
      <c r="AH1003" s="71" t="n">
        <f aca="false">SUM(AC1003:AG1003)</f>
        <v>58793</v>
      </c>
      <c r="AI1003" s="72" t="n">
        <f aca="false">+AB1003-L1003-Q1003</f>
        <v>37025.1401375</v>
      </c>
      <c r="AJ1003" s="73" t="n">
        <f aca="false">L1003+Q1003</f>
        <v>21878</v>
      </c>
      <c r="AK1003" s="74" t="n">
        <v>5963.3</v>
      </c>
      <c r="AL1003" s="74" t="n">
        <v>24169.33298</v>
      </c>
      <c r="AM1003" s="75" t="n">
        <v>1063</v>
      </c>
      <c r="AN1003" s="73" t="n">
        <f aca="false">+AJ1003-AM1003</f>
        <v>20815</v>
      </c>
      <c r="AO1003" s="32" t="n">
        <f aca="false">AC1003-AJ1003</f>
        <v>36351</v>
      </c>
      <c r="AP1003" s="6" t="n">
        <v>36426</v>
      </c>
      <c r="AQ1003" s="74" t="n">
        <f aca="false">+AC1003-AK1003-AL1003</f>
        <v>28096.36702</v>
      </c>
      <c r="AR1003" s="74" t="n">
        <f aca="false">+AK1003+AL1003-AN1003</f>
        <v>9317.63298</v>
      </c>
      <c r="AS1003" s="74" t="n">
        <f aca="false">+AN1003</f>
        <v>20815</v>
      </c>
      <c r="AT1003" s="57" t="n">
        <f aca="false">+AQ1003+IF(AR1003&lt;0,-AR1003,0)</f>
        <v>28096.36702</v>
      </c>
      <c r="AX1003" s="32" t="n">
        <f aca="false">+M1003</f>
        <v>-6701.84</v>
      </c>
      <c r="AY1003" s="32" t="n">
        <f aca="false">+N1003</f>
        <v>-3244</v>
      </c>
      <c r="AZ1003" s="32" t="n">
        <f aca="false">+R1003</f>
        <v>-10068.055</v>
      </c>
      <c r="BA1003" s="32" t="n">
        <f aca="false">+'load Info'!S1003</f>
        <v>0</v>
      </c>
      <c r="BB1003" s="32" t="n">
        <f aca="false">+X1003</f>
        <v>-484</v>
      </c>
      <c r="BE1003" s="57" t="n">
        <f aca="false">IF(AX1003&lt;0,AX1003,0)</f>
        <v>-6701.84</v>
      </c>
      <c r="BF1003" s="57" t="n">
        <f aca="false">IF(AY1003&lt;0,AY1003,0)</f>
        <v>-3244</v>
      </c>
      <c r="BG1003" s="57" t="n">
        <f aca="false">IF(AZ1003&lt;0,AZ1003,0)</f>
        <v>-10068.055</v>
      </c>
      <c r="BH1003" s="57" t="n">
        <f aca="false">IF(BA1003&lt;0,BA1003,0)</f>
        <v>0</v>
      </c>
      <c r="BI1003" s="57" t="n">
        <f aca="false">IF(BB1003&lt;0,BB1003,0)</f>
        <v>-484</v>
      </c>
      <c r="BJ1003" s="32" t="n">
        <f aca="false">SUM(BE1003:BI1003)</f>
        <v>-20497.895</v>
      </c>
    </row>
    <row r="1004" customFormat="false" ht="15" hidden="false" customHeight="false" outlineLevel="0" collapsed="false">
      <c r="B1004" s="65" t="n">
        <f aca="false">+MONTH(D1004)</f>
        <v>9</v>
      </c>
      <c r="C1004" s="65"/>
      <c r="D1004" s="6" t="n">
        <v>36427</v>
      </c>
      <c r="E1004" s="66" t="n">
        <v>0</v>
      </c>
      <c r="F1004" s="66" t="n">
        <v>0</v>
      </c>
      <c r="G1004" s="66" t="n">
        <v>54</v>
      </c>
      <c r="H1004" s="66" t="n">
        <v>78</v>
      </c>
      <c r="I1004" s="67" t="n">
        <f aca="false">AVERAGE(G1004:H1004)</f>
        <v>66</v>
      </c>
      <c r="J1004" s="68" t="s">
        <v>72</v>
      </c>
      <c r="K1004" s="7" t="n">
        <v>9732</v>
      </c>
      <c r="L1004" s="69" t="n">
        <v>18827</v>
      </c>
      <c r="M1004" s="69" t="n">
        <v>-8447.24</v>
      </c>
      <c r="N1004" s="69" t="n">
        <v>-3244</v>
      </c>
      <c r="O1004" s="70"/>
      <c r="P1004" s="7" t="n">
        <v>8956</v>
      </c>
      <c r="Q1004" s="69" t="n">
        <v>4298</v>
      </c>
      <c r="R1004" s="70" t="n">
        <v>-8384.8575</v>
      </c>
      <c r="S1004" s="69" t="n">
        <v>0</v>
      </c>
      <c r="T1004" s="69"/>
      <c r="U1004" s="69" t="n">
        <v>-12.17285625</v>
      </c>
      <c r="V1004" s="7" t="n">
        <v>15930</v>
      </c>
      <c r="W1004" s="69" t="n">
        <v>20000</v>
      </c>
      <c r="X1004" s="69" t="n">
        <v>-484</v>
      </c>
      <c r="Y1004" s="69" t="n">
        <v>0</v>
      </c>
      <c r="Z1004" s="70" t="n">
        <v>-354</v>
      </c>
      <c r="AA1004" s="69" t="n">
        <v>0</v>
      </c>
      <c r="AB1004" s="71" t="n">
        <f aca="false">SUM(K1004:Z1004)</f>
        <v>56816.72964375</v>
      </c>
      <c r="AC1004" s="69" t="n">
        <v>55594</v>
      </c>
      <c r="AD1004" s="69" t="n">
        <v>0</v>
      </c>
      <c r="AE1004" s="69" t="n">
        <v>489</v>
      </c>
      <c r="AF1004" s="69" t="n">
        <v>0</v>
      </c>
      <c r="AG1004" s="69" t="n">
        <v>1</v>
      </c>
      <c r="AH1004" s="71" t="n">
        <f aca="false">SUM(AC1004:AG1004)</f>
        <v>56084</v>
      </c>
      <c r="AI1004" s="72" t="n">
        <f aca="false">+AB1004-L1004-Q1004</f>
        <v>33691.72964375</v>
      </c>
      <c r="AJ1004" s="73" t="n">
        <f aca="false">L1004+Q1004</f>
        <v>23125</v>
      </c>
      <c r="AK1004" s="74" t="n">
        <v>5177.3</v>
      </c>
      <c r="AL1004" s="74" t="n">
        <v>20736.88847</v>
      </c>
      <c r="AM1004" s="75" t="n">
        <v>1063</v>
      </c>
      <c r="AN1004" s="73" t="n">
        <f aca="false">+AJ1004-AM1004</f>
        <v>22062</v>
      </c>
      <c r="AO1004" s="32" t="n">
        <f aca="false">AC1004-AJ1004</f>
        <v>32469</v>
      </c>
      <c r="AP1004" s="6" t="n">
        <v>36427</v>
      </c>
      <c r="AQ1004" s="74" t="n">
        <f aca="false">+AC1004-AK1004-AL1004</f>
        <v>29679.81153</v>
      </c>
      <c r="AR1004" s="74" t="n">
        <f aca="false">+AK1004+AL1004-AN1004</f>
        <v>3852.18847</v>
      </c>
      <c r="AS1004" s="74" t="n">
        <f aca="false">+AN1004</f>
        <v>22062</v>
      </c>
      <c r="AT1004" s="57" t="n">
        <f aca="false">+AQ1004+IF(AR1004&lt;0,-AR1004,0)</f>
        <v>29679.81153</v>
      </c>
      <c r="AX1004" s="32" t="n">
        <f aca="false">+M1004</f>
        <v>-8447.24</v>
      </c>
      <c r="AY1004" s="32" t="n">
        <f aca="false">+N1004</f>
        <v>-3244</v>
      </c>
      <c r="AZ1004" s="32" t="n">
        <f aca="false">+R1004</f>
        <v>-8384.8575</v>
      </c>
      <c r="BA1004" s="32" t="n">
        <f aca="false">+'load Info'!S1004</f>
        <v>0</v>
      </c>
      <c r="BB1004" s="32" t="n">
        <f aca="false">+X1004</f>
        <v>-484</v>
      </c>
      <c r="BE1004" s="57" t="n">
        <f aca="false">IF(AX1004&lt;0,AX1004,0)</f>
        <v>-8447.24</v>
      </c>
      <c r="BF1004" s="57" t="n">
        <f aca="false">IF(AY1004&lt;0,AY1004,0)</f>
        <v>-3244</v>
      </c>
      <c r="BG1004" s="57" t="n">
        <f aca="false">IF(AZ1004&lt;0,AZ1004,0)</f>
        <v>-8384.8575</v>
      </c>
      <c r="BH1004" s="57" t="n">
        <f aca="false">IF(BA1004&lt;0,BA1004,0)</f>
        <v>0</v>
      </c>
      <c r="BI1004" s="57" t="n">
        <f aca="false">IF(BB1004&lt;0,BB1004,0)</f>
        <v>-484</v>
      </c>
      <c r="BJ1004" s="32" t="n">
        <f aca="false">SUM(BE1004:BI1004)</f>
        <v>-20560.0975</v>
      </c>
    </row>
    <row r="1005" customFormat="false" ht="15" hidden="false" customHeight="false" outlineLevel="0" collapsed="false">
      <c r="B1005" s="65" t="n">
        <f aca="false">+MONTH(D1005)</f>
        <v>9</v>
      </c>
      <c r="C1005" s="65"/>
      <c r="D1005" s="6" t="n">
        <v>36428</v>
      </c>
      <c r="E1005" s="66" t="n">
        <v>0</v>
      </c>
      <c r="F1005" s="66" t="n">
        <v>0</v>
      </c>
      <c r="G1005" s="66" t="n">
        <v>59</v>
      </c>
      <c r="H1005" s="66" t="n">
        <v>84</v>
      </c>
      <c r="I1005" s="67" t="n">
        <f aca="false">AVERAGE(G1005:H1005)</f>
        <v>71.5</v>
      </c>
      <c r="J1005" s="68" t="s">
        <v>72</v>
      </c>
      <c r="K1005" s="7" t="n">
        <v>4001</v>
      </c>
      <c r="L1005" s="69" t="n">
        <v>16327</v>
      </c>
      <c r="M1005" s="69" t="n">
        <v>-10481.24</v>
      </c>
      <c r="N1005" s="69" t="n">
        <v>-3244</v>
      </c>
      <c r="O1005" s="70"/>
      <c r="P1005" s="7" t="n">
        <v>8956</v>
      </c>
      <c r="Q1005" s="69" t="n">
        <v>4298</v>
      </c>
      <c r="R1005" s="70" t="n">
        <v>-8285.61</v>
      </c>
      <c r="S1005" s="69" t="n">
        <v>0</v>
      </c>
      <c r="T1005" s="69"/>
      <c r="U1005" s="69" t="n">
        <v>-12.420975</v>
      </c>
      <c r="V1005" s="7" t="n">
        <v>15930</v>
      </c>
      <c r="W1005" s="69" t="n">
        <v>20000</v>
      </c>
      <c r="X1005" s="69" t="n">
        <v>-484</v>
      </c>
      <c r="Y1005" s="69" t="n">
        <v>0</v>
      </c>
      <c r="Z1005" s="70" t="n">
        <v>-354</v>
      </c>
      <c r="AA1005" s="69" t="n">
        <v>0</v>
      </c>
      <c r="AB1005" s="71" t="n">
        <f aca="false">SUM(K1005:Z1005)</f>
        <v>46650.729025</v>
      </c>
      <c r="AC1005" s="69" t="n">
        <v>47736</v>
      </c>
      <c r="AD1005" s="69" t="n">
        <v>0</v>
      </c>
      <c r="AE1005" s="69" t="n">
        <v>177</v>
      </c>
      <c r="AF1005" s="69" t="n">
        <v>0</v>
      </c>
      <c r="AG1005" s="69" t="n">
        <v>0</v>
      </c>
      <c r="AH1005" s="71" t="n">
        <f aca="false">SUM(AC1005:AG1005)</f>
        <v>47913</v>
      </c>
      <c r="AI1005" s="72" t="n">
        <f aca="false">+AB1005-L1005-Q1005</f>
        <v>26025.729025</v>
      </c>
      <c r="AJ1005" s="73" t="n">
        <f aca="false">L1005+Q1005</f>
        <v>20625</v>
      </c>
      <c r="AK1005" s="74" t="n">
        <v>2718.7</v>
      </c>
      <c r="AL1005" s="74" t="n">
        <v>22189.4923</v>
      </c>
      <c r="AM1005" s="75" t="n">
        <v>1063</v>
      </c>
      <c r="AN1005" s="73" t="n">
        <f aca="false">+AJ1005-AM1005</f>
        <v>19562</v>
      </c>
      <c r="AO1005" s="32" t="n">
        <f aca="false">AC1005-AJ1005</f>
        <v>27111</v>
      </c>
      <c r="AP1005" s="6" t="n">
        <v>36428</v>
      </c>
      <c r="AQ1005" s="74" t="n">
        <f aca="false">+AC1005-AK1005-AL1005</f>
        <v>22827.8077</v>
      </c>
      <c r="AR1005" s="74" t="n">
        <f aca="false">+AK1005+AL1005-AN1005</f>
        <v>5346.1923</v>
      </c>
      <c r="AS1005" s="74" t="n">
        <f aca="false">+AN1005</f>
        <v>19562</v>
      </c>
      <c r="AT1005" s="57" t="n">
        <f aca="false">+AQ1005+IF(AR1005&lt;0,-AR1005,0)</f>
        <v>22827.8077</v>
      </c>
      <c r="AX1005" s="32" t="n">
        <f aca="false">+M1005</f>
        <v>-10481.24</v>
      </c>
      <c r="AY1005" s="32" t="n">
        <f aca="false">+N1005</f>
        <v>-3244</v>
      </c>
      <c r="AZ1005" s="32" t="n">
        <f aca="false">+R1005</f>
        <v>-8285.61</v>
      </c>
      <c r="BA1005" s="32" t="n">
        <f aca="false">+'load Info'!S1005</f>
        <v>0</v>
      </c>
      <c r="BB1005" s="32" t="n">
        <f aca="false">+X1005</f>
        <v>-484</v>
      </c>
      <c r="BE1005" s="57" t="n">
        <f aca="false">IF(AX1005&lt;0,AX1005,0)</f>
        <v>-10481.24</v>
      </c>
      <c r="BF1005" s="57" t="n">
        <f aca="false">IF(AY1005&lt;0,AY1005,0)</f>
        <v>-3244</v>
      </c>
      <c r="BG1005" s="57" t="n">
        <f aca="false">IF(AZ1005&lt;0,AZ1005,0)</f>
        <v>-8285.61</v>
      </c>
      <c r="BH1005" s="57" t="n">
        <f aca="false">IF(BA1005&lt;0,BA1005,0)</f>
        <v>0</v>
      </c>
      <c r="BI1005" s="57" t="n">
        <f aca="false">IF(BB1005&lt;0,BB1005,0)</f>
        <v>-484</v>
      </c>
      <c r="BJ1005" s="32" t="n">
        <f aca="false">SUM(BE1005:BI1005)</f>
        <v>-22494.85</v>
      </c>
    </row>
    <row r="1006" customFormat="false" ht="15" hidden="false" customHeight="false" outlineLevel="0" collapsed="false">
      <c r="B1006" s="65" t="n">
        <f aca="false">+MONTH(D1006)</f>
        <v>9</v>
      </c>
      <c r="C1006" s="65"/>
      <c r="D1006" s="6" t="n">
        <v>36429</v>
      </c>
      <c r="E1006" s="66" t="n">
        <v>0</v>
      </c>
      <c r="F1006" s="66" t="n">
        <v>0</v>
      </c>
      <c r="G1006" s="66" t="n">
        <v>63</v>
      </c>
      <c r="H1006" s="66" t="n">
        <v>82</v>
      </c>
      <c r="I1006" s="67" t="n">
        <f aca="false">AVERAGE(G1006:H1006)</f>
        <v>72.5</v>
      </c>
      <c r="J1006" s="68" t="s">
        <v>72</v>
      </c>
      <c r="K1006" s="7" t="n">
        <v>9000</v>
      </c>
      <c r="L1006" s="69" t="n">
        <v>16327</v>
      </c>
      <c r="M1006" s="69" t="n">
        <v>-12871.24</v>
      </c>
      <c r="N1006" s="69" t="n">
        <v>-3244</v>
      </c>
      <c r="O1006" s="70"/>
      <c r="P1006" s="7" t="n">
        <v>8956</v>
      </c>
      <c r="Q1006" s="69" t="n">
        <v>4298</v>
      </c>
      <c r="R1006" s="70" t="n">
        <v>-7464.5625</v>
      </c>
      <c r="S1006" s="69" t="n">
        <v>0</v>
      </c>
      <c r="T1006" s="69"/>
      <c r="U1006" s="69" t="n">
        <v>-14.47359375</v>
      </c>
      <c r="V1006" s="7" t="n">
        <v>15930</v>
      </c>
      <c r="W1006" s="69" t="n">
        <v>20000</v>
      </c>
      <c r="X1006" s="69" t="n">
        <v>-484</v>
      </c>
      <c r="Y1006" s="69" t="n">
        <v>0</v>
      </c>
      <c r="Z1006" s="70" t="n">
        <v>-354</v>
      </c>
      <c r="AA1006" s="69" t="n">
        <v>0</v>
      </c>
      <c r="AB1006" s="71" t="n">
        <f aca="false">SUM(K1006:Z1006)</f>
        <v>50078.72390625</v>
      </c>
      <c r="AC1006" s="69" t="n">
        <v>50525</v>
      </c>
      <c r="AD1006" s="69" t="n">
        <v>51</v>
      </c>
      <c r="AE1006" s="69" t="n">
        <v>0</v>
      </c>
      <c r="AF1006" s="69" t="n">
        <v>0</v>
      </c>
      <c r="AG1006" s="69" t="n">
        <v>0</v>
      </c>
      <c r="AH1006" s="71" t="n">
        <f aca="false">SUM(AC1006:AG1006)</f>
        <v>50576</v>
      </c>
      <c r="AI1006" s="72" t="n">
        <f aca="false">+AB1006-L1006-Q1006</f>
        <v>29453.72390625</v>
      </c>
      <c r="AJ1006" s="73" t="n">
        <f aca="false">L1006+Q1006</f>
        <v>20625</v>
      </c>
      <c r="AK1006" s="74" t="n">
        <v>3699.7</v>
      </c>
      <c r="AL1006" s="74" t="n">
        <v>23324.36849</v>
      </c>
      <c r="AM1006" s="75" t="n">
        <v>1063</v>
      </c>
      <c r="AN1006" s="73" t="n">
        <f aca="false">+AJ1006-AM1006</f>
        <v>19562</v>
      </c>
      <c r="AO1006" s="32" t="n">
        <f aca="false">AC1006-AJ1006</f>
        <v>29900</v>
      </c>
      <c r="AP1006" s="6" t="n">
        <v>36429</v>
      </c>
      <c r="AQ1006" s="74" t="n">
        <f aca="false">+AC1006-AK1006-AL1006</f>
        <v>23500.93151</v>
      </c>
      <c r="AR1006" s="74" t="n">
        <f aca="false">+AK1006+AL1006-AN1006</f>
        <v>7462.06849</v>
      </c>
      <c r="AS1006" s="74" t="n">
        <f aca="false">+AN1006</f>
        <v>19562</v>
      </c>
      <c r="AT1006" s="57" t="n">
        <f aca="false">+AQ1006+IF(AR1006&lt;0,-AR1006,0)</f>
        <v>23500.93151</v>
      </c>
      <c r="AX1006" s="32" t="n">
        <f aca="false">+M1006</f>
        <v>-12871.24</v>
      </c>
      <c r="AY1006" s="32" t="n">
        <f aca="false">+N1006</f>
        <v>-3244</v>
      </c>
      <c r="AZ1006" s="32" t="n">
        <f aca="false">+R1006</f>
        <v>-7464.5625</v>
      </c>
      <c r="BA1006" s="32" t="n">
        <f aca="false">+'load Info'!S1006</f>
        <v>0</v>
      </c>
      <c r="BB1006" s="32" t="n">
        <f aca="false">+X1006</f>
        <v>-484</v>
      </c>
      <c r="BE1006" s="57" t="n">
        <f aca="false">IF(AX1006&lt;0,AX1006,0)</f>
        <v>-12871.24</v>
      </c>
      <c r="BF1006" s="57" t="n">
        <f aca="false">IF(AY1006&lt;0,AY1006,0)</f>
        <v>-3244</v>
      </c>
      <c r="BG1006" s="57" t="n">
        <f aca="false">IF(AZ1006&lt;0,AZ1006,0)</f>
        <v>-7464.5625</v>
      </c>
      <c r="BH1006" s="57" t="n">
        <f aca="false">IF(BA1006&lt;0,BA1006,0)</f>
        <v>0</v>
      </c>
      <c r="BI1006" s="57" t="n">
        <f aca="false">IF(BB1006&lt;0,BB1006,0)</f>
        <v>-484</v>
      </c>
      <c r="BJ1006" s="32" t="n">
        <f aca="false">SUM(BE1006:BI1006)</f>
        <v>-24063.8025</v>
      </c>
    </row>
    <row r="1007" customFormat="false" ht="15" hidden="false" customHeight="false" outlineLevel="0" collapsed="false">
      <c r="B1007" s="65" t="n">
        <f aca="false">+MONTH(D1007)</f>
        <v>9</v>
      </c>
      <c r="C1007" s="65"/>
      <c r="D1007" s="6" t="n">
        <v>36430</v>
      </c>
      <c r="E1007" s="66" t="n">
        <v>0</v>
      </c>
      <c r="F1007" s="66" t="n">
        <v>0</v>
      </c>
      <c r="G1007" s="66" t="n">
        <v>69</v>
      </c>
      <c r="H1007" s="66" t="n">
        <v>82</v>
      </c>
      <c r="I1007" s="67" t="n">
        <f aca="false">AVERAGE(G1007:H1007)</f>
        <v>75.5</v>
      </c>
      <c r="J1007" s="68" t="s">
        <v>72</v>
      </c>
      <c r="K1007" s="7" t="n">
        <v>11000</v>
      </c>
      <c r="L1007" s="69" t="n">
        <v>16637</v>
      </c>
      <c r="M1007" s="69" t="n">
        <v>-11659.84</v>
      </c>
      <c r="N1007" s="69" t="n">
        <v>-3244</v>
      </c>
      <c r="O1007" s="70"/>
      <c r="P1007" s="7" t="n">
        <v>8956</v>
      </c>
      <c r="Q1007" s="69" t="n">
        <v>4298</v>
      </c>
      <c r="R1007" s="70" t="n">
        <v>-5749.285</v>
      </c>
      <c r="S1007" s="69" t="n">
        <v>0</v>
      </c>
      <c r="T1007" s="69"/>
      <c r="U1007" s="69" t="n">
        <v>-18.7617875</v>
      </c>
      <c r="V1007" s="7" t="n">
        <v>15930</v>
      </c>
      <c r="W1007" s="69" t="n">
        <v>20000</v>
      </c>
      <c r="X1007" s="69" t="n">
        <v>-484</v>
      </c>
      <c r="Y1007" s="69" t="n">
        <v>0</v>
      </c>
      <c r="Z1007" s="70" t="n">
        <v>-354</v>
      </c>
      <c r="AA1007" s="69" t="n">
        <v>0</v>
      </c>
      <c r="AB1007" s="71" t="n">
        <f aca="false">SUM(K1007:Z1007)</f>
        <v>55311.1132125</v>
      </c>
      <c r="AC1007" s="69" t="n">
        <v>53556</v>
      </c>
      <c r="AD1007" s="69" t="n">
        <v>5091</v>
      </c>
      <c r="AE1007" s="69" t="n">
        <v>38817</v>
      </c>
      <c r="AF1007" s="69" t="n">
        <v>0</v>
      </c>
      <c r="AG1007" s="69" t="n">
        <v>0</v>
      </c>
      <c r="AH1007" s="71" t="n">
        <f aca="false">SUM(AC1007:AG1007)</f>
        <v>97464</v>
      </c>
      <c r="AI1007" s="72" t="n">
        <f aca="false">+AB1007-L1007-Q1007</f>
        <v>34376.1132125</v>
      </c>
      <c r="AJ1007" s="73" t="n">
        <f aca="false">L1007+Q1007</f>
        <v>20935</v>
      </c>
      <c r="AK1007" s="74" t="n">
        <v>5165.6</v>
      </c>
      <c r="AL1007" s="74" t="n">
        <v>21206.96201</v>
      </c>
      <c r="AM1007" s="75" t="n">
        <v>1063</v>
      </c>
      <c r="AN1007" s="73" t="n">
        <f aca="false">+AJ1007-AM1007</f>
        <v>19872</v>
      </c>
      <c r="AO1007" s="32" t="n">
        <f aca="false">AC1007-AJ1007</f>
        <v>32621</v>
      </c>
      <c r="AP1007" s="6" t="n">
        <v>36430</v>
      </c>
      <c r="AQ1007" s="74" t="n">
        <f aca="false">+AC1007-AK1007-AL1007</f>
        <v>27183.43799</v>
      </c>
      <c r="AR1007" s="74" t="n">
        <f aca="false">+AK1007+AL1007-AN1007</f>
        <v>6500.56201</v>
      </c>
      <c r="AS1007" s="74" t="n">
        <f aca="false">+AN1007</f>
        <v>19872</v>
      </c>
      <c r="AT1007" s="57" t="n">
        <f aca="false">+AQ1007+IF(AR1007&lt;0,-AR1007,0)</f>
        <v>27183.43799</v>
      </c>
      <c r="AX1007" s="32" t="n">
        <f aca="false">+M1007</f>
        <v>-11659.84</v>
      </c>
      <c r="AY1007" s="32" t="n">
        <f aca="false">+N1007</f>
        <v>-3244</v>
      </c>
      <c r="AZ1007" s="32" t="n">
        <f aca="false">+R1007</f>
        <v>-5749.285</v>
      </c>
      <c r="BA1007" s="32" t="n">
        <f aca="false">+'load Info'!S1007</f>
        <v>0</v>
      </c>
      <c r="BB1007" s="32" t="n">
        <f aca="false">+X1007</f>
        <v>-484</v>
      </c>
      <c r="BE1007" s="57" t="n">
        <f aca="false">IF(AX1007&lt;0,AX1007,0)</f>
        <v>-11659.84</v>
      </c>
      <c r="BF1007" s="57" t="n">
        <f aca="false">IF(AY1007&lt;0,AY1007,0)</f>
        <v>-3244</v>
      </c>
      <c r="BG1007" s="57" t="n">
        <f aca="false">IF(AZ1007&lt;0,AZ1007,0)</f>
        <v>-5749.285</v>
      </c>
      <c r="BH1007" s="57" t="n">
        <f aca="false">IF(BA1007&lt;0,BA1007,0)</f>
        <v>0</v>
      </c>
      <c r="BI1007" s="57" t="n">
        <f aca="false">IF(BB1007&lt;0,BB1007,0)</f>
        <v>-484</v>
      </c>
      <c r="BJ1007" s="32" t="n">
        <f aca="false">SUM(BE1007:BI1007)</f>
        <v>-21137.125</v>
      </c>
    </row>
    <row r="1008" customFormat="false" ht="15" hidden="false" customHeight="false" outlineLevel="0" collapsed="false">
      <c r="B1008" s="65" t="n">
        <f aca="false">+MONTH(D1008)</f>
        <v>9</v>
      </c>
      <c r="C1008" s="65"/>
      <c r="D1008" s="6" t="n">
        <v>36431</v>
      </c>
      <c r="E1008" s="66" t="n">
        <v>0</v>
      </c>
      <c r="F1008" s="66" t="n">
        <v>0</v>
      </c>
      <c r="G1008" s="66" t="n">
        <v>69</v>
      </c>
      <c r="H1008" s="66" t="n">
        <v>79</v>
      </c>
      <c r="I1008" s="67" t="n">
        <f aca="false">AVERAGE(G1008:H1008)</f>
        <v>74</v>
      </c>
      <c r="J1008" s="68" t="s">
        <v>72</v>
      </c>
      <c r="K1008" s="7" t="n">
        <v>15000</v>
      </c>
      <c r="L1008" s="69" t="n">
        <v>17070</v>
      </c>
      <c r="M1008" s="69" t="n">
        <v>-13887.84</v>
      </c>
      <c r="N1008" s="69" t="n">
        <v>-3244</v>
      </c>
      <c r="O1008" s="70"/>
      <c r="P1008" s="7" t="n">
        <v>8956</v>
      </c>
      <c r="Q1008" s="69" t="n">
        <v>4298</v>
      </c>
      <c r="R1008" s="70" t="n">
        <v>-9186.8575</v>
      </c>
      <c r="S1008" s="69" t="n">
        <v>0</v>
      </c>
      <c r="T1008" s="69"/>
      <c r="U1008" s="69" t="n">
        <v>-10.16785625</v>
      </c>
      <c r="V1008" s="7" t="n">
        <v>15930</v>
      </c>
      <c r="W1008" s="69" t="n">
        <v>20000</v>
      </c>
      <c r="X1008" s="69" t="n">
        <v>-484</v>
      </c>
      <c r="Y1008" s="69" t="n">
        <v>0</v>
      </c>
      <c r="Z1008" s="70" t="n">
        <v>-354</v>
      </c>
      <c r="AA1008" s="69" t="n">
        <v>0</v>
      </c>
      <c r="AB1008" s="71" t="n">
        <f aca="false">SUM(K1008:Z1008)</f>
        <v>54087.13464375</v>
      </c>
      <c r="AC1008" s="69" t="n">
        <v>52407</v>
      </c>
      <c r="AD1008" s="69" t="n">
        <v>35916</v>
      </c>
      <c r="AE1008" s="69" t="n">
        <v>45077</v>
      </c>
      <c r="AF1008" s="69" t="n">
        <v>0</v>
      </c>
      <c r="AG1008" s="69" t="n">
        <v>0</v>
      </c>
      <c r="AH1008" s="71" t="n">
        <f aca="false">SUM(AC1008:AG1008)</f>
        <v>133400</v>
      </c>
      <c r="AI1008" s="72" t="n">
        <f aca="false">+AB1008-L1008-Q1008</f>
        <v>32719.13464375</v>
      </c>
      <c r="AJ1008" s="73" t="n">
        <f aca="false">L1008+Q1008</f>
        <v>21368</v>
      </c>
      <c r="AK1008" s="74" t="n">
        <v>5102.1</v>
      </c>
      <c r="AL1008" s="74" t="n">
        <v>24036.32554</v>
      </c>
      <c r="AM1008" s="75" t="n">
        <v>1063</v>
      </c>
      <c r="AN1008" s="73" t="n">
        <f aca="false">+AJ1008-AM1008</f>
        <v>20305</v>
      </c>
      <c r="AO1008" s="32" t="n">
        <f aca="false">AC1008-AJ1008</f>
        <v>31039</v>
      </c>
      <c r="AP1008" s="6" t="n">
        <v>36431</v>
      </c>
      <c r="AQ1008" s="74" t="n">
        <f aca="false">+AC1008-AK1008-AL1008</f>
        <v>23268.57446</v>
      </c>
      <c r="AR1008" s="74" t="n">
        <f aca="false">+AK1008+AL1008-AN1008</f>
        <v>8833.42554</v>
      </c>
      <c r="AS1008" s="74" t="n">
        <f aca="false">+AN1008</f>
        <v>20305</v>
      </c>
      <c r="AT1008" s="57" t="n">
        <f aca="false">+AQ1008+IF(AR1008&lt;0,-AR1008,0)</f>
        <v>23268.57446</v>
      </c>
      <c r="AX1008" s="32" t="n">
        <f aca="false">+M1008</f>
        <v>-13887.84</v>
      </c>
      <c r="AY1008" s="32" t="n">
        <f aca="false">+N1008</f>
        <v>-3244</v>
      </c>
      <c r="AZ1008" s="32" t="n">
        <f aca="false">+R1008</f>
        <v>-9186.8575</v>
      </c>
      <c r="BA1008" s="32" t="n">
        <f aca="false">+'load Info'!S1008</f>
        <v>0</v>
      </c>
      <c r="BB1008" s="32" t="n">
        <f aca="false">+X1008</f>
        <v>-484</v>
      </c>
      <c r="BE1008" s="57" t="n">
        <f aca="false">IF(AX1008&lt;0,AX1008,0)</f>
        <v>-13887.84</v>
      </c>
      <c r="BF1008" s="57" t="n">
        <f aca="false">IF(AY1008&lt;0,AY1008,0)</f>
        <v>-3244</v>
      </c>
      <c r="BG1008" s="57" t="n">
        <f aca="false">IF(AZ1008&lt;0,AZ1008,0)</f>
        <v>-9186.8575</v>
      </c>
      <c r="BH1008" s="57" t="n">
        <f aca="false">IF(BA1008&lt;0,BA1008,0)</f>
        <v>0</v>
      </c>
      <c r="BI1008" s="57" t="n">
        <f aca="false">IF(BB1008&lt;0,BB1008,0)</f>
        <v>-484</v>
      </c>
      <c r="BJ1008" s="32" t="n">
        <f aca="false">SUM(BE1008:BI1008)</f>
        <v>-26802.6975</v>
      </c>
    </row>
    <row r="1009" customFormat="false" ht="15" hidden="false" customHeight="false" outlineLevel="0" collapsed="false">
      <c r="B1009" s="65" t="n">
        <f aca="false">+MONTH(D1009)</f>
        <v>9</v>
      </c>
      <c r="C1009" s="65"/>
      <c r="D1009" s="6" t="n">
        <v>36432</v>
      </c>
      <c r="E1009" s="66" t="n">
        <v>0</v>
      </c>
      <c r="F1009" s="66" t="n">
        <v>0</v>
      </c>
      <c r="G1009" s="66" t="n">
        <v>71</v>
      </c>
      <c r="H1009" s="66" t="n">
        <v>79</v>
      </c>
      <c r="I1009" s="67" t="n">
        <f aca="false">AVERAGE(G1009:H1009)</f>
        <v>75</v>
      </c>
      <c r="J1009" s="68" t="s">
        <v>72</v>
      </c>
      <c r="K1009" s="7" t="n">
        <v>15000</v>
      </c>
      <c r="L1009" s="69" t="n">
        <v>19669</v>
      </c>
      <c r="M1009" s="69" t="n">
        <v>-13576.84</v>
      </c>
      <c r="N1009" s="69" t="n">
        <v>-3244</v>
      </c>
      <c r="O1009" s="70"/>
      <c r="P1009" s="7" t="n">
        <v>8956</v>
      </c>
      <c r="Q1009" s="69" t="n">
        <v>4033</v>
      </c>
      <c r="R1009" s="70" t="n">
        <v>-9651.6775</v>
      </c>
      <c r="S1009" s="69" t="n">
        <v>0</v>
      </c>
      <c r="T1009" s="69"/>
      <c r="U1009" s="69" t="n">
        <v>-8.34330625</v>
      </c>
      <c r="V1009" s="7" t="n">
        <v>15930</v>
      </c>
      <c r="W1009" s="69" t="n">
        <v>20000</v>
      </c>
      <c r="X1009" s="69" t="n">
        <v>-484</v>
      </c>
      <c r="Y1009" s="69" t="n">
        <v>0</v>
      </c>
      <c r="Z1009" s="70" t="n">
        <v>-354</v>
      </c>
      <c r="AA1009" s="69" t="n">
        <v>0</v>
      </c>
      <c r="AB1009" s="71" t="n">
        <f aca="false">SUM(K1009:Z1009)</f>
        <v>56269.13919375</v>
      </c>
      <c r="AC1009" s="69" t="n">
        <v>54334</v>
      </c>
      <c r="AD1009" s="69" t="n">
        <v>29251</v>
      </c>
      <c r="AE1009" s="69" t="n">
        <v>181</v>
      </c>
      <c r="AF1009" s="69" t="n">
        <v>0</v>
      </c>
      <c r="AG1009" s="69" t="n">
        <v>2</v>
      </c>
      <c r="AH1009" s="71" t="n">
        <f aca="false">SUM(AC1009:AG1009)</f>
        <v>83768</v>
      </c>
      <c r="AI1009" s="72" t="n">
        <f aca="false">+AB1009-L1009-Q1009</f>
        <v>32567.13919375</v>
      </c>
      <c r="AJ1009" s="73" t="n">
        <f aca="false">L1009+Q1009</f>
        <v>23702</v>
      </c>
      <c r="AK1009" s="74" t="n">
        <v>4955.1</v>
      </c>
      <c r="AL1009" s="74" t="n">
        <v>23116.12802</v>
      </c>
      <c r="AM1009" s="75" t="n">
        <v>1063</v>
      </c>
      <c r="AN1009" s="73" t="n">
        <f aca="false">+AJ1009-AM1009</f>
        <v>22639</v>
      </c>
      <c r="AO1009" s="32" t="n">
        <f aca="false">AC1009-AJ1009</f>
        <v>30632</v>
      </c>
      <c r="AP1009" s="6" t="n">
        <v>36432</v>
      </c>
      <c r="AQ1009" s="74" t="n">
        <f aca="false">+AC1009-AK1009-AL1009</f>
        <v>26262.77198</v>
      </c>
      <c r="AR1009" s="74" t="n">
        <f aca="false">+AK1009+AL1009-AN1009</f>
        <v>5432.22802</v>
      </c>
      <c r="AS1009" s="74" t="n">
        <f aca="false">+AN1009</f>
        <v>22639</v>
      </c>
      <c r="AT1009" s="57" t="n">
        <f aca="false">+AQ1009+IF(AR1009&lt;0,-AR1009,0)</f>
        <v>26262.77198</v>
      </c>
      <c r="AX1009" s="32" t="n">
        <f aca="false">+M1009</f>
        <v>-13576.84</v>
      </c>
      <c r="AY1009" s="32" t="n">
        <f aca="false">+N1009</f>
        <v>-3244</v>
      </c>
      <c r="AZ1009" s="32" t="n">
        <f aca="false">+R1009</f>
        <v>-9651.6775</v>
      </c>
      <c r="BA1009" s="32" t="n">
        <f aca="false">+'load Info'!S1009</f>
        <v>0</v>
      </c>
      <c r="BB1009" s="32" t="n">
        <f aca="false">+X1009</f>
        <v>-484</v>
      </c>
      <c r="BE1009" s="57" t="n">
        <f aca="false">IF(AX1009&lt;0,AX1009,0)</f>
        <v>-13576.84</v>
      </c>
      <c r="BF1009" s="57" t="n">
        <f aca="false">IF(AY1009&lt;0,AY1009,0)</f>
        <v>-3244</v>
      </c>
      <c r="BG1009" s="57" t="n">
        <f aca="false">IF(AZ1009&lt;0,AZ1009,0)</f>
        <v>-9651.6775</v>
      </c>
      <c r="BH1009" s="57" t="n">
        <f aca="false">IF(BA1009&lt;0,BA1009,0)</f>
        <v>0</v>
      </c>
      <c r="BI1009" s="57" t="n">
        <f aca="false">IF(BB1009&lt;0,BB1009,0)</f>
        <v>-484</v>
      </c>
      <c r="BJ1009" s="32" t="n">
        <f aca="false">SUM(BE1009:BI1009)</f>
        <v>-26956.5175</v>
      </c>
    </row>
    <row r="1010" customFormat="false" ht="15" hidden="false" customHeight="false" outlineLevel="0" collapsed="false">
      <c r="B1010" s="65" t="n">
        <f aca="false">+MONTH(D1010)</f>
        <v>9</v>
      </c>
      <c r="C1010" s="65"/>
      <c r="D1010" s="6" t="n">
        <v>36433</v>
      </c>
      <c r="E1010" s="66" t="n">
        <v>0</v>
      </c>
      <c r="F1010" s="66" t="n">
        <v>0</v>
      </c>
      <c r="G1010" s="66" t="n">
        <v>62</v>
      </c>
      <c r="H1010" s="66" t="n">
        <v>74</v>
      </c>
      <c r="I1010" s="67" t="n">
        <f aca="false">AVERAGE(G1010:H1010)</f>
        <v>68</v>
      </c>
      <c r="J1010" s="68" t="s">
        <v>72</v>
      </c>
      <c r="K1010" s="7" t="n">
        <v>15000</v>
      </c>
      <c r="L1010" s="69" t="n">
        <v>19519</v>
      </c>
      <c r="M1010" s="69" t="n">
        <v>-10818.84</v>
      </c>
      <c r="N1010" s="69" t="n">
        <v>-3244</v>
      </c>
      <c r="O1010" s="70"/>
      <c r="P1010" s="7" t="n">
        <v>8956</v>
      </c>
      <c r="Q1010" s="69" t="n">
        <v>4033</v>
      </c>
      <c r="R1010" s="70" t="n">
        <v>-10472.725</v>
      </c>
      <c r="S1010" s="69" t="n">
        <v>0</v>
      </c>
      <c r="T1010" s="69"/>
      <c r="U1010" s="69" t="n">
        <v>-6.2906875</v>
      </c>
      <c r="V1010" s="7" t="n">
        <v>15930</v>
      </c>
      <c r="W1010" s="69" t="n">
        <v>20000</v>
      </c>
      <c r="X1010" s="69" t="n">
        <v>-484</v>
      </c>
      <c r="Y1010" s="69" t="n">
        <v>0</v>
      </c>
      <c r="Z1010" s="70" t="n">
        <v>-354</v>
      </c>
      <c r="AA1010" s="69" t="n">
        <v>0</v>
      </c>
      <c r="AB1010" s="71" t="n">
        <f aca="false">SUM(K1010:Z1010)</f>
        <v>58058.1443125</v>
      </c>
      <c r="AC1010" s="69" t="n">
        <v>57894</v>
      </c>
      <c r="AD1010" s="69" t="n">
        <v>0</v>
      </c>
      <c r="AE1010" s="69" t="n">
        <v>618</v>
      </c>
      <c r="AF1010" s="69" t="n">
        <v>0</v>
      </c>
      <c r="AG1010" s="69" t="n">
        <v>0</v>
      </c>
      <c r="AH1010" s="71" t="n">
        <f aca="false">SUM(AC1010:AG1010)</f>
        <v>58512</v>
      </c>
      <c r="AI1010" s="72" t="n">
        <f aca="false">+AB1010-L1010-Q1010</f>
        <v>34506.1443125</v>
      </c>
      <c r="AJ1010" s="73" t="n">
        <f aca="false">L1010+Q1010</f>
        <v>23552</v>
      </c>
      <c r="AK1010" s="74" t="n">
        <v>6317.1</v>
      </c>
      <c r="AL1010" s="74" t="n">
        <v>22737.34542</v>
      </c>
      <c r="AM1010" s="75" t="n">
        <v>1063</v>
      </c>
      <c r="AN1010" s="73" t="n">
        <f aca="false">+AJ1010-AM1010</f>
        <v>22489</v>
      </c>
      <c r="AO1010" s="32" t="n">
        <f aca="false">AC1010-AJ1010</f>
        <v>34342</v>
      </c>
      <c r="AP1010" s="6" t="n">
        <v>36433</v>
      </c>
      <c r="AQ1010" s="74" t="n">
        <f aca="false">+AC1010-AK1010-AL1010</f>
        <v>28839.55458</v>
      </c>
      <c r="AR1010" s="74" t="n">
        <f aca="false">+AK1010+AL1010-AN1010</f>
        <v>6565.44542</v>
      </c>
      <c r="AS1010" s="74" t="n">
        <f aca="false">+AN1010</f>
        <v>22489</v>
      </c>
      <c r="AT1010" s="57" t="n">
        <f aca="false">+AQ1010+IF(AR1010&lt;0,-AR1010,0)</f>
        <v>28839.55458</v>
      </c>
      <c r="AX1010" s="32" t="n">
        <f aca="false">+M1010</f>
        <v>-10818.84</v>
      </c>
      <c r="AY1010" s="32" t="n">
        <f aca="false">+N1010</f>
        <v>-3244</v>
      </c>
      <c r="AZ1010" s="32" t="n">
        <f aca="false">+R1010</f>
        <v>-10472.725</v>
      </c>
      <c r="BA1010" s="32" t="n">
        <f aca="false">+'load Info'!S1010</f>
        <v>0</v>
      </c>
      <c r="BB1010" s="32" t="n">
        <f aca="false">+X1010</f>
        <v>-484</v>
      </c>
      <c r="BE1010" s="57" t="n">
        <f aca="false">IF(AX1010&lt;0,AX1010,0)</f>
        <v>-10818.84</v>
      </c>
      <c r="BF1010" s="57" t="n">
        <f aca="false">IF(AY1010&lt;0,AY1010,0)</f>
        <v>-3244</v>
      </c>
      <c r="BG1010" s="57" t="n">
        <f aca="false">IF(AZ1010&lt;0,AZ1010,0)</f>
        <v>-10472.725</v>
      </c>
      <c r="BH1010" s="57" t="n">
        <f aca="false">IF(BA1010&lt;0,BA1010,0)</f>
        <v>0</v>
      </c>
      <c r="BI1010" s="57" t="n">
        <f aca="false">IF(BB1010&lt;0,BB1010,0)</f>
        <v>-484</v>
      </c>
      <c r="BJ1010" s="32" t="n">
        <f aca="false">SUM(BE1010:BI1010)</f>
        <v>-25019.565</v>
      </c>
    </row>
    <row r="1011" customFormat="false" ht="15" hidden="false" customHeight="false" outlineLevel="0" collapsed="false">
      <c r="B1011" s="65" t="n">
        <f aca="false">+MONTH(D1011)</f>
        <v>10</v>
      </c>
      <c r="C1011" s="65"/>
      <c r="D1011" s="6" t="n">
        <v>36434</v>
      </c>
      <c r="E1011" s="66" t="n">
        <v>1</v>
      </c>
      <c r="F1011" s="66" t="n">
        <v>2</v>
      </c>
      <c r="G1011" s="66" t="n">
        <v>56</v>
      </c>
      <c r="H1011" s="66" t="n">
        <v>71</v>
      </c>
      <c r="I1011" s="67" t="n">
        <f aca="false">AVERAGE(G1011:H1011)</f>
        <v>63.5</v>
      </c>
      <c r="J1011" s="68" t="s">
        <v>72</v>
      </c>
      <c r="K1011" s="7" t="n">
        <v>0</v>
      </c>
      <c r="L1011" s="69" t="n">
        <v>20009</v>
      </c>
      <c r="M1011" s="69" t="n">
        <v>-6817.09</v>
      </c>
      <c r="N1011" s="69" t="n">
        <v>-3244</v>
      </c>
      <c r="O1011" s="70"/>
      <c r="P1011" s="7" t="n">
        <v>7629</v>
      </c>
      <c r="Q1011" s="69" t="n">
        <v>4234</v>
      </c>
      <c r="R1011" s="70" t="n">
        <v>-4662.0425</v>
      </c>
      <c r="S1011" s="69" t="n">
        <v>0</v>
      </c>
      <c r="T1011" s="69"/>
      <c r="U1011" s="69" t="n">
        <v>-18.00239375</v>
      </c>
      <c r="V1011" s="7" t="n">
        <v>15930</v>
      </c>
      <c r="W1011" s="69" t="n">
        <v>20000</v>
      </c>
      <c r="X1011" s="69" t="n">
        <v>-439</v>
      </c>
      <c r="Y1011" s="69" t="n">
        <v>0</v>
      </c>
      <c r="Z1011" s="70" t="n">
        <v>-355</v>
      </c>
      <c r="AA1011" s="69" t="n">
        <v>0</v>
      </c>
      <c r="AB1011" s="71" t="n">
        <f aca="false">SUM(K1011:Z1011)</f>
        <v>52266.86510625</v>
      </c>
      <c r="AC1011" s="69" t="n">
        <v>56191</v>
      </c>
      <c r="AD1011" s="69" t="n">
        <v>0</v>
      </c>
      <c r="AE1011" s="69" t="n">
        <v>508</v>
      </c>
      <c r="AF1011" s="69" t="n">
        <v>0</v>
      </c>
      <c r="AG1011" s="69" t="n">
        <v>1</v>
      </c>
      <c r="AH1011" s="71" t="n">
        <f aca="false">SUM(AC1011:AG1011)</f>
        <v>56700</v>
      </c>
      <c r="AI1011" s="72" t="n">
        <f aca="false">+AB1011-L1011-Q1011</f>
        <v>28023.86510625</v>
      </c>
      <c r="AJ1011" s="73" t="n">
        <f aca="false">L1011+Q1011</f>
        <v>24243</v>
      </c>
      <c r="AK1011" s="74" t="n">
        <v>5439.2</v>
      </c>
      <c r="AL1011" s="74" t="n">
        <v>21851.43791</v>
      </c>
      <c r="AM1011" s="75" t="n">
        <v>2289</v>
      </c>
      <c r="AN1011" s="73" t="n">
        <f aca="false">+AJ1011-AM1011</f>
        <v>21954</v>
      </c>
      <c r="AO1011" s="32" t="n">
        <f aca="false">AC1011-AJ1011</f>
        <v>31948</v>
      </c>
      <c r="AP1011" s="6" t="n">
        <v>36434</v>
      </c>
      <c r="AQ1011" s="74" t="n">
        <f aca="false">+AC1011-AK1011-AL1011</f>
        <v>28900.36209</v>
      </c>
      <c r="AR1011" s="74" t="n">
        <f aca="false">+AK1011+AL1011-AN1011</f>
        <v>5336.63791</v>
      </c>
      <c r="AS1011" s="74" t="n">
        <f aca="false">+AN1011</f>
        <v>21954</v>
      </c>
      <c r="AT1011" s="57" t="n">
        <f aca="false">+AQ1011+IF(AR1011&lt;0,-AR1011,0)</f>
        <v>28900.36209</v>
      </c>
      <c r="AX1011" s="32" t="n">
        <f aca="false">+M1011</f>
        <v>-6817.09</v>
      </c>
      <c r="AY1011" s="32" t="n">
        <f aca="false">+N1011</f>
        <v>-3244</v>
      </c>
      <c r="AZ1011" s="32" t="n">
        <f aca="false">+R1011</f>
        <v>-4662.0425</v>
      </c>
      <c r="BA1011" s="32" t="n">
        <f aca="false">+'load Info'!S1011</f>
        <v>0</v>
      </c>
      <c r="BB1011" s="32" t="n">
        <f aca="false">+X1011</f>
        <v>-439</v>
      </c>
      <c r="BE1011" s="57" t="n">
        <f aca="false">IF(AX1011&lt;0,AX1011,0)</f>
        <v>-6817.09</v>
      </c>
      <c r="BF1011" s="57" t="n">
        <f aca="false">IF(AY1011&lt;0,AY1011,0)</f>
        <v>-3244</v>
      </c>
      <c r="BG1011" s="57" t="n">
        <f aca="false">IF(AZ1011&lt;0,AZ1011,0)</f>
        <v>-4662.0425</v>
      </c>
      <c r="BH1011" s="57" t="n">
        <f aca="false">IF(BA1011&lt;0,BA1011,0)</f>
        <v>0</v>
      </c>
      <c r="BI1011" s="57" t="n">
        <f aca="false">IF(BB1011&lt;0,BB1011,0)</f>
        <v>-439</v>
      </c>
      <c r="BJ1011" s="32" t="n">
        <f aca="false">SUM(BE1011:BI1011)</f>
        <v>-15162.1325</v>
      </c>
    </row>
    <row r="1012" customFormat="false" ht="15" hidden="false" customHeight="false" outlineLevel="0" collapsed="false">
      <c r="B1012" s="65" t="n">
        <f aca="false">+MONTH(D1012)</f>
        <v>10</v>
      </c>
      <c r="C1012" s="65"/>
      <c r="D1012" s="6" t="n">
        <v>36435</v>
      </c>
      <c r="E1012" s="66" t="n">
        <v>0</v>
      </c>
      <c r="F1012" s="66" t="n">
        <v>0</v>
      </c>
      <c r="G1012" s="66" t="n">
        <v>54</v>
      </c>
      <c r="H1012" s="66" t="n">
        <v>78</v>
      </c>
      <c r="I1012" s="67" t="n">
        <f aca="false">AVERAGE(G1012:H1012)</f>
        <v>66</v>
      </c>
      <c r="J1012" s="68" t="s">
        <v>72</v>
      </c>
      <c r="K1012" s="7" t="n">
        <v>3400</v>
      </c>
      <c r="L1012" s="69" t="n">
        <v>21627</v>
      </c>
      <c r="M1012" s="69" t="n">
        <v>-15365.09</v>
      </c>
      <c r="N1012" s="69" t="n">
        <v>-3244</v>
      </c>
      <c r="O1012" s="70"/>
      <c r="P1012" s="7" t="n">
        <v>7629</v>
      </c>
      <c r="Q1012" s="69" t="n">
        <v>4234</v>
      </c>
      <c r="R1012" s="70" t="n">
        <v>-9175.2975</v>
      </c>
      <c r="S1012" s="69" t="n">
        <v>0</v>
      </c>
      <c r="T1012" s="69"/>
      <c r="U1012" s="69" t="n">
        <v>-6.71925625</v>
      </c>
      <c r="V1012" s="7" t="n">
        <v>15930</v>
      </c>
      <c r="W1012" s="69" t="n">
        <v>20000</v>
      </c>
      <c r="X1012" s="69" t="n">
        <v>-439</v>
      </c>
      <c r="Y1012" s="69" t="n">
        <v>0</v>
      </c>
      <c r="Z1012" s="70" t="n">
        <v>-355</v>
      </c>
      <c r="AA1012" s="69" t="n">
        <v>0</v>
      </c>
      <c r="AB1012" s="71" t="n">
        <f aca="false">SUM(K1012:Z1012)</f>
        <v>44234.89324375</v>
      </c>
      <c r="AC1012" s="69" t="n">
        <v>50238</v>
      </c>
      <c r="AD1012" s="69" t="n">
        <v>0</v>
      </c>
      <c r="AE1012" s="69" t="n">
        <v>307</v>
      </c>
      <c r="AF1012" s="69" t="n">
        <v>0</v>
      </c>
      <c r="AG1012" s="69" t="n">
        <v>0</v>
      </c>
      <c r="AH1012" s="71" t="n">
        <f aca="false">SUM(AC1012:AG1012)</f>
        <v>50545</v>
      </c>
      <c r="AI1012" s="72" t="n">
        <f aca="false">+AB1012-L1012-Q1012</f>
        <v>18373.89324375</v>
      </c>
      <c r="AJ1012" s="73" t="n">
        <f aca="false">L1012+Q1012</f>
        <v>25861</v>
      </c>
      <c r="AK1012" s="74" t="n">
        <v>3048.4</v>
      </c>
      <c r="AL1012" s="74" t="n">
        <v>22557.57822</v>
      </c>
      <c r="AM1012" s="75" t="n">
        <v>2289</v>
      </c>
      <c r="AN1012" s="73" t="n">
        <f aca="false">+AJ1012-AM1012</f>
        <v>23572</v>
      </c>
      <c r="AO1012" s="32" t="n">
        <f aca="false">AC1012-AJ1012</f>
        <v>24377</v>
      </c>
      <c r="AP1012" s="6" t="n">
        <v>36435</v>
      </c>
      <c r="AQ1012" s="74" t="n">
        <f aca="false">+AC1012-AK1012-AL1012</f>
        <v>24632.02178</v>
      </c>
      <c r="AR1012" s="74" t="n">
        <f aca="false">+AK1012+AL1012-AN1012</f>
        <v>2033.97822</v>
      </c>
      <c r="AS1012" s="74" t="n">
        <f aca="false">+AN1012</f>
        <v>23572</v>
      </c>
      <c r="AT1012" s="57" t="n">
        <f aca="false">+AQ1012+IF(AR1012&lt;0,-AR1012,0)</f>
        <v>24632.02178</v>
      </c>
      <c r="AX1012" s="32" t="n">
        <f aca="false">+M1012</f>
        <v>-15365.09</v>
      </c>
      <c r="AY1012" s="32" t="n">
        <f aca="false">+N1012</f>
        <v>-3244</v>
      </c>
      <c r="AZ1012" s="32" t="n">
        <f aca="false">+R1012</f>
        <v>-9175.2975</v>
      </c>
      <c r="BA1012" s="32" t="n">
        <f aca="false">+'load Info'!S1012</f>
        <v>0</v>
      </c>
      <c r="BB1012" s="32" t="n">
        <f aca="false">+X1012</f>
        <v>-439</v>
      </c>
      <c r="BE1012" s="57" t="n">
        <f aca="false">IF(AX1012&lt;0,AX1012,0)</f>
        <v>-15365.09</v>
      </c>
      <c r="BF1012" s="57" t="n">
        <f aca="false">IF(AY1012&lt;0,AY1012,0)</f>
        <v>-3244</v>
      </c>
      <c r="BG1012" s="57" t="n">
        <f aca="false">IF(AZ1012&lt;0,AZ1012,0)</f>
        <v>-9175.2975</v>
      </c>
      <c r="BH1012" s="57" t="n">
        <f aca="false">IF(BA1012&lt;0,BA1012,0)</f>
        <v>0</v>
      </c>
      <c r="BI1012" s="57" t="n">
        <f aca="false">IF(BB1012&lt;0,BB1012,0)</f>
        <v>-439</v>
      </c>
      <c r="BJ1012" s="32" t="n">
        <f aca="false">SUM(BE1012:BI1012)</f>
        <v>-28223.3875</v>
      </c>
    </row>
    <row r="1013" customFormat="false" ht="15" hidden="false" customHeight="false" outlineLevel="0" collapsed="false">
      <c r="B1013" s="65" t="n">
        <f aca="false">+MONTH(D1013)</f>
        <v>10</v>
      </c>
      <c r="C1013" s="65"/>
      <c r="D1013" s="6" t="n">
        <v>36436</v>
      </c>
      <c r="E1013" s="66" t="n">
        <v>0</v>
      </c>
      <c r="F1013" s="66" t="n">
        <v>0</v>
      </c>
      <c r="G1013" s="66" t="n">
        <v>63</v>
      </c>
      <c r="H1013" s="66" t="n">
        <v>83</v>
      </c>
      <c r="I1013" s="67" t="n">
        <f aca="false">AVERAGE(G1013:H1013)</f>
        <v>73</v>
      </c>
      <c r="J1013" s="68" t="s">
        <v>72</v>
      </c>
      <c r="K1013" s="7" t="n">
        <v>7400</v>
      </c>
      <c r="L1013" s="69" t="n">
        <v>21627</v>
      </c>
      <c r="M1013" s="69" t="n">
        <v>-10657.09</v>
      </c>
      <c r="N1013" s="69" t="n">
        <v>-3244</v>
      </c>
      <c r="O1013" s="70"/>
      <c r="P1013" s="7" t="n">
        <v>7629</v>
      </c>
      <c r="Q1013" s="69" t="n">
        <v>4234</v>
      </c>
      <c r="R1013" s="70" t="n">
        <v>-9390.835</v>
      </c>
      <c r="S1013" s="69" t="n">
        <v>0</v>
      </c>
      <c r="T1013" s="69"/>
      <c r="U1013" s="69" t="n">
        <v>-6.1804125</v>
      </c>
      <c r="V1013" s="7" t="n">
        <v>15930</v>
      </c>
      <c r="W1013" s="69" t="n">
        <v>20000</v>
      </c>
      <c r="X1013" s="69" t="n">
        <v>-439</v>
      </c>
      <c r="Y1013" s="69" t="n">
        <v>0</v>
      </c>
      <c r="Z1013" s="70" t="n">
        <v>-355</v>
      </c>
      <c r="AA1013" s="69" t="n">
        <v>0</v>
      </c>
      <c r="AB1013" s="71" t="n">
        <f aca="false">SUM(K1013:Z1013)</f>
        <v>52727.8945875</v>
      </c>
      <c r="AC1013" s="69" t="n">
        <v>51121</v>
      </c>
      <c r="AD1013" s="69" t="n">
        <v>0</v>
      </c>
      <c r="AE1013" s="69" t="n">
        <v>1</v>
      </c>
      <c r="AF1013" s="69" t="n">
        <v>0</v>
      </c>
      <c r="AG1013" s="69" t="n">
        <v>8</v>
      </c>
      <c r="AH1013" s="71" t="n">
        <f aca="false">SUM(AC1013:AG1013)</f>
        <v>51130</v>
      </c>
      <c r="AI1013" s="72" t="n">
        <f aca="false">+AB1013-L1013-Q1013</f>
        <v>26866.8945875</v>
      </c>
      <c r="AJ1013" s="73" t="n">
        <f aca="false">L1013+Q1013</f>
        <v>25861</v>
      </c>
      <c r="AK1013" s="74" t="n">
        <v>4348.4</v>
      </c>
      <c r="AL1013" s="74" t="n">
        <v>22793.52386</v>
      </c>
      <c r="AM1013" s="75" t="n">
        <v>2289</v>
      </c>
      <c r="AN1013" s="73" t="n">
        <f aca="false">+AJ1013-AM1013</f>
        <v>23572</v>
      </c>
      <c r="AO1013" s="32" t="n">
        <f aca="false">AC1013-AJ1013</f>
        <v>25260</v>
      </c>
      <c r="AP1013" s="6" t="n">
        <v>36436</v>
      </c>
      <c r="AQ1013" s="74" t="n">
        <f aca="false">+AC1013-AK1013-AL1013</f>
        <v>23979.07614</v>
      </c>
      <c r="AR1013" s="74" t="n">
        <f aca="false">+AK1013+AL1013-AN1013</f>
        <v>3569.92386</v>
      </c>
      <c r="AS1013" s="74" t="n">
        <f aca="false">+AN1013</f>
        <v>23572</v>
      </c>
      <c r="AT1013" s="57" t="n">
        <f aca="false">+AQ1013+IF(AR1013&lt;0,-AR1013,0)</f>
        <v>23979.07614</v>
      </c>
      <c r="AX1013" s="32" t="n">
        <f aca="false">+M1013</f>
        <v>-10657.09</v>
      </c>
      <c r="AY1013" s="32" t="n">
        <f aca="false">+N1013</f>
        <v>-3244</v>
      </c>
      <c r="AZ1013" s="32" t="n">
        <f aca="false">+R1013</f>
        <v>-9390.835</v>
      </c>
      <c r="BA1013" s="32" t="n">
        <f aca="false">+'load Info'!S1013</f>
        <v>0</v>
      </c>
      <c r="BB1013" s="32" t="n">
        <f aca="false">+X1013</f>
        <v>-439</v>
      </c>
      <c r="BE1013" s="57" t="n">
        <f aca="false">IF(AX1013&lt;0,AX1013,0)</f>
        <v>-10657.09</v>
      </c>
      <c r="BF1013" s="57" t="n">
        <f aca="false">IF(AY1013&lt;0,AY1013,0)</f>
        <v>-3244</v>
      </c>
      <c r="BG1013" s="57" t="n">
        <f aca="false">IF(AZ1013&lt;0,AZ1013,0)</f>
        <v>-9390.835</v>
      </c>
      <c r="BH1013" s="57" t="n">
        <f aca="false">IF(BA1013&lt;0,BA1013,0)</f>
        <v>0</v>
      </c>
      <c r="BI1013" s="57" t="n">
        <f aca="false">IF(BB1013&lt;0,BB1013,0)</f>
        <v>-439</v>
      </c>
      <c r="BJ1013" s="32" t="n">
        <f aca="false">SUM(BE1013:BI1013)</f>
        <v>-23730.925</v>
      </c>
    </row>
    <row r="1014" customFormat="false" ht="15" hidden="false" customHeight="false" outlineLevel="0" collapsed="false">
      <c r="B1014" s="65" t="n">
        <f aca="false">+MONTH(D1014)</f>
        <v>10</v>
      </c>
      <c r="C1014" s="65"/>
      <c r="D1014" s="6" t="n">
        <v>36437</v>
      </c>
      <c r="E1014" s="66" t="n">
        <v>0</v>
      </c>
      <c r="F1014" s="66" t="n">
        <v>0</v>
      </c>
      <c r="G1014" s="66" t="n">
        <v>69</v>
      </c>
      <c r="H1014" s="66" t="n">
        <v>84</v>
      </c>
      <c r="I1014" s="67" t="n">
        <f aca="false">AVERAGE(G1014:H1014)</f>
        <v>76.5</v>
      </c>
      <c r="J1014" s="68" t="s">
        <v>72</v>
      </c>
      <c r="K1014" s="7" t="n">
        <v>10400</v>
      </c>
      <c r="L1014" s="69" t="n">
        <v>21627</v>
      </c>
      <c r="M1014" s="69" t="n">
        <v>-10832.09</v>
      </c>
      <c r="N1014" s="69" t="n">
        <v>-3244</v>
      </c>
      <c r="O1014" s="70"/>
      <c r="P1014" s="7" t="n">
        <v>7629</v>
      </c>
      <c r="Q1014" s="69" t="n">
        <v>4234</v>
      </c>
      <c r="R1014" s="70" t="n">
        <v>-6434.4625</v>
      </c>
      <c r="S1014" s="69" t="n">
        <v>0</v>
      </c>
      <c r="T1014" s="69"/>
      <c r="U1014" s="69" t="n">
        <v>-13.57134375</v>
      </c>
      <c r="V1014" s="7" t="n">
        <v>15930</v>
      </c>
      <c r="W1014" s="69" t="n">
        <v>20000</v>
      </c>
      <c r="X1014" s="69" t="n">
        <v>-439</v>
      </c>
      <c r="Y1014" s="69" t="n">
        <v>0</v>
      </c>
      <c r="Z1014" s="70" t="n">
        <v>-355</v>
      </c>
      <c r="AA1014" s="69" t="n">
        <v>0</v>
      </c>
      <c r="AB1014" s="71" t="n">
        <f aca="false">SUM(K1014:Z1014)</f>
        <v>58501.87615625</v>
      </c>
      <c r="AC1014" s="69" t="n">
        <v>54086</v>
      </c>
      <c r="AD1014" s="69" t="n">
        <v>0</v>
      </c>
      <c r="AE1014" s="69" t="n">
        <v>32016</v>
      </c>
      <c r="AF1014" s="69" t="n">
        <v>0</v>
      </c>
      <c r="AG1014" s="69" t="n">
        <v>0</v>
      </c>
      <c r="AH1014" s="71" t="n">
        <f aca="false">SUM(AC1014:AG1014)</f>
        <v>86102</v>
      </c>
      <c r="AI1014" s="72" t="n">
        <f aca="false">+AB1014-L1014-Q1014</f>
        <v>32640.87615625</v>
      </c>
      <c r="AJ1014" s="73" t="n">
        <f aca="false">L1014+Q1014</f>
        <v>25861</v>
      </c>
      <c r="AK1014" s="74" t="n">
        <v>5706.4</v>
      </c>
      <c r="AL1014" s="74" t="n">
        <v>24155.16897</v>
      </c>
      <c r="AM1014" s="75" t="n">
        <v>2289</v>
      </c>
      <c r="AN1014" s="73" t="n">
        <f aca="false">+AJ1014-AM1014</f>
        <v>23572</v>
      </c>
      <c r="AO1014" s="32" t="n">
        <f aca="false">AC1014-AJ1014</f>
        <v>28225</v>
      </c>
      <c r="AP1014" s="6" t="n">
        <v>36437</v>
      </c>
      <c r="AQ1014" s="74" t="n">
        <f aca="false">+AC1014-AK1014-AL1014</f>
        <v>24224.43103</v>
      </c>
      <c r="AR1014" s="74" t="n">
        <f aca="false">+AK1014+AL1014-AN1014</f>
        <v>6289.56897</v>
      </c>
      <c r="AS1014" s="74" t="n">
        <f aca="false">+AN1014</f>
        <v>23572</v>
      </c>
      <c r="AT1014" s="57" t="n">
        <f aca="false">+AQ1014+IF(AR1014&lt;0,-AR1014,0)</f>
        <v>24224.43103</v>
      </c>
      <c r="AX1014" s="32" t="n">
        <f aca="false">+M1014</f>
        <v>-10832.09</v>
      </c>
      <c r="AY1014" s="32" t="n">
        <f aca="false">+N1014</f>
        <v>-3244</v>
      </c>
      <c r="AZ1014" s="32" t="n">
        <f aca="false">+R1014</f>
        <v>-6434.4625</v>
      </c>
      <c r="BA1014" s="32" t="n">
        <f aca="false">+'load Info'!S1014</f>
        <v>0</v>
      </c>
      <c r="BB1014" s="32" t="n">
        <f aca="false">+X1014</f>
        <v>-439</v>
      </c>
      <c r="BE1014" s="57" t="n">
        <f aca="false">IF(AX1014&lt;0,AX1014,0)</f>
        <v>-10832.09</v>
      </c>
      <c r="BF1014" s="57" t="n">
        <f aca="false">IF(AY1014&lt;0,AY1014,0)</f>
        <v>-3244</v>
      </c>
      <c r="BG1014" s="57" t="n">
        <f aca="false">IF(AZ1014&lt;0,AZ1014,0)</f>
        <v>-6434.4625</v>
      </c>
      <c r="BH1014" s="57" t="n">
        <f aca="false">IF(BA1014&lt;0,BA1014,0)</f>
        <v>0</v>
      </c>
      <c r="BI1014" s="57" t="n">
        <f aca="false">IF(BB1014&lt;0,BB1014,0)</f>
        <v>-439</v>
      </c>
      <c r="BJ1014" s="32" t="n">
        <f aca="false">SUM(BE1014:BI1014)</f>
        <v>-20949.5525</v>
      </c>
    </row>
    <row r="1015" customFormat="false" ht="15" hidden="false" customHeight="false" outlineLevel="0" collapsed="false">
      <c r="B1015" s="65" t="n">
        <f aca="false">+MONTH(D1015)</f>
        <v>10</v>
      </c>
      <c r="C1015" s="65"/>
      <c r="D1015" s="6" t="n">
        <v>36438</v>
      </c>
      <c r="E1015" s="66" t="n">
        <v>2</v>
      </c>
      <c r="F1015" s="66" t="n">
        <v>0</v>
      </c>
      <c r="G1015" s="66" t="n">
        <v>55</v>
      </c>
      <c r="H1015" s="66" t="n">
        <v>70</v>
      </c>
      <c r="I1015" s="67" t="n">
        <f aca="false">AVERAGE(G1015:H1015)</f>
        <v>62.5</v>
      </c>
      <c r="J1015" s="68" t="s">
        <v>72</v>
      </c>
      <c r="K1015" s="7" t="n">
        <v>10400</v>
      </c>
      <c r="L1015" s="69" t="n">
        <v>21372</v>
      </c>
      <c r="M1015" s="69" t="n">
        <v>-2140.09</v>
      </c>
      <c r="N1015" s="69" t="n">
        <v>-3244</v>
      </c>
      <c r="O1015" s="70"/>
      <c r="P1015" s="7" t="n">
        <v>7629</v>
      </c>
      <c r="Q1015" s="69" t="n">
        <v>4234</v>
      </c>
      <c r="R1015" s="70" t="n">
        <v>-6299.125</v>
      </c>
      <c r="S1015" s="69" t="n">
        <v>0</v>
      </c>
      <c r="T1015" s="69"/>
      <c r="U1015" s="69" t="n">
        <v>-13.9096875</v>
      </c>
      <c r="V1015" s="7" t="n">
        <v>15930</v>
      </c>
      <c r="W1015" s="69" t="n">
        <v>20000</v>
      </c>
      <c r="X1015" s="69" t="n">
        <v>-439</v>
      </c>
      <c r="Y1015" s="69" t="n">
        <v>0</v>
      </c>
      <c r="Z1015" s="70" t="n">
        <v>-355</v>
      </c>
      <c r="AA1015" s="69" t="n">
        <v>0</v>
      </c>
      <c r="AB1015" s="71" t="n">
        <f aca="false">SUM(K1015:Z1015)</f>
        <v>67073.8753125</v>
      </c>
      <c r="AC1015" s="69" t="n">
        <v>66045</v>
      </c>
      <c r="AD1015" s="69" t="n">
        <v>0</v>
      </c>
      <c r="AE1015" s="69" t="n">
        <v>769</v>
      </c>
      <c r="AF1015" s="69" t="n">
        <v>0</v>
      </c>
      <c r="AG1015" s="69" t="n">
        <v>1</v>
      </c>
      <c r="AH1015" s="71" t="n">
        <f aca="false">SUM(AC1015:AG1015)</f>
        <v>66815</v>
      </c>
      <c r="AI1015" s="72" t="n">
        <f aca="false">+AB1015-L1015-Q1015</f>
        <v>41467.8753125</v>
      </c>
      <c r="AJ1015" s="73" t="n">
        <f aca="false">L1015+Q1015</f>
        <v>25606</v>
      </c>
      <c r="AK1015" s="74" t="n">
        <v>6772.2</v>
      </c>
      <c r="AL1015" s="74" t="n">
        <v>27384.42266</v>
      </c>
      <c r="AM1015" s="75" t="n">
        <v>2289</v>
      </c>
      <c r="AN1015" s="73" t="n">
        <f aca="false">+AJ1015-AM1015</f>
        <v>23317</v>
      </c>
      <c r="AO1015" s="32" t="n">
        <f aca="false">AC1015-AJ1015</f>
        <v>40439</v>
      </c>
      <c r="AP1015" s="6" t="n">
        <v>36438</v>
      </c>
      <c r="AQ1015" s="74" t="n">
        <f aca="false">+AC1015-AK1015-AL1015</f>
        <v>31888.37734</v>
      </c>
      <c r="AR1015" s="74" t="n">
        <f aca="false">+AK1015+AL1015-AN1015</f>
        <v>10839.62266</v>
      </c>
      <c r="AS1015" s="74" t="n">
        <f aca="false">+AN1015</f>
        <v>23317</v>
      </c>
      <c r="AT1015" s="57" t="n">
        <f aca="false">+AQ1015+IF(AR1015&lt;0,-AR1015,0)</f>
        <v>31888.37734</v>
      </c>
      <c r="AX1015" s="32" t="n">
        <f aca="false">+M1015</f>
        <v>-2140.09</v>
      </c>
      <c r="AY1015" s="32" t="n">
        <f aca="false">+N1015</f>
        <v>-3244</v>
      </c>
      <c r="AZ1015" s="32" t="n">
        <f aca="false">+R1015</f>
        <v>-6299.125</v>
      </c>
      <c r="BA1015" s="32" t="n">
        <f aca="false">+'load Info'!S1015</f>
        <v>0</v>
      </c>
      <c r="BB1015" s="32" t="n">
        <f aca="false">+X1015</f>
        <v>-439</v>
      </c>
      <c r="BE1015" s="57" t="n">
        <f aca="false">IF(AX1015&lt;0,AX1015,0)</f>
        <v>-2140.09</v>
      </c>
      <c r="BF1015" s="57" t="n">
        <f aca="false">IF(AY1015&lt;0,AY1015,0)</f>
        <v>-3244</v>
      </c>
      <c r="BG1015" s="57" t="n">
        <f aca="false">IF(AZ1015&lt;0,AZ1015,0)</f>
        <v>-6299.125</v>
      </c>
      <c r="BH1015" s="57" t="n">
        <f aca="false">IF(BA1015&lt;0,BA1015,0)</f>
        <v>0</v>
      </c>
      <c r="BI1015" s="57" t="n">
        <f aca="false">IF(BB1015&lt;0,BB1015,0)</f>
        <v>-439</v>
      </c>
      <c r="BJ1015" s="32" t="n">
        <f aca="false">SUM(BE1015:BI1015)</f>
        <v>-12122.215</v>
      </c>
    </row>
    <row r="1016" customFormat="false" ht="15" hidden="false" customHeight="false" outlineLevel="0" collapsed="false">
      <c r="B1016" s="65" t="n">
        <f aca="false">+MONTH(D1016)</f>
        <v>10</v>
      </c>
      <c r="C1016" s="65"/>
      <c r="D1016" s="6" t="n">
        <v>36439</v>
      </c>
      <c r="E1016" s="66" t="n">
        <v>5</v>
      </c>
      <c r="F1016" s="66" t="n">
        <v>3</v>
      </c>
      <c r="G1016" s="66" t="n">
        <v>53</v>
      </c>
      <c r="H1016" s="66" t="n">
        <v>66</v>
      </c>
      <c r="I1016" s="67" t="n">
        <f aca="false">AVERAGE(G1016:H1016)</f>
        <v>59.5</v>
      </c>
      <c r="J1016" s="68" t="s">
        <v>72</v>
      </c>
      <c r="K1016" s="7" t="n">
        <v>15001</v>
      </c>
      <c r="L1016" s="69" t="n">
        <v>21372</v>
      </c>
      <c r="M1016" s="69" t="n">
        <v>-7537.09</v>
      </c>
      <c r="N1016" s="69" t="n">
        <v>-3244</v>
      </c>
      <c r="O1016" s="70"/>
      <c r="P1016" s="7" t="n">
        <v>7629</v>
      </c>
      <c r="Q1016" s="69" t="n">
        <v>4234</v>
      </c>
      <c r="R1016" s="70" t="n">
        <v>-432.495000000001</v>
      </c>
      <c r="S1016" s="69" t="n">
        <v>0</v>
      </c>
      <c r="T1016" s="69"/>
      <c r="U1016" s="69" t="n">
        <v>-28.5762625</v>
      </c>
      <c r="V1016" s="7" t="n">
        <v>15930</v>
      </c>
      <c r="W1016" s="69" t="n">
        <v>20000</v>
      </c>
      <c r="X1016" s="69" t="n">
        <v>-439</v>
      </c>
      <c r="Y1016" s="69" t="n">
        <v>0</v>
      </c>
      <c r="Z1016" s="70" t="n">
        <v>-355</v>
      </c>
      <c r="AA1016" s="69" t="n">
        <v>0</v>
      </c>
      <c r="AB1016" s="71" t="n">
        <f aca="false">SUM(K1016:Z1016)</f>
        <v>72129.8387375</v>
      </c>
      <c r="AC1016" s="69" t="n">
        <v>71630</v>
      </c>
      <c r="AD1016" s="69" t="n">
        <v>0</v>
      </c>
      <c r="AE1016" s="69" t="n">
        <v>566</v>
      </c>
      <c r="AF1016" s="69" t="n">
        <v>0</v>
      </c>
      <c r="AG1016" s="69" t="n">
        <v>0</v>
      </c>
      <c r="AH1016" s="71" t="n">
        <f aca="false">SUM(AC1016:AG1016)</f>
        <v>72196</v>
      </c>
      <c r="AI1016" s="72" t="n">
        <f aca="false">+AB1016-L1016-Q1016</f>
        <v>46523.8387375</v>
      </c>
      <c r="AJ1016" s="73" t="n">
        <f aca="false">L1016+Q1016</f>
        <v>25606</v>
      </c>
      <c r="AK1016" s="74" t="n">
        <v>6753.4</v>
      </c>
      <c r="AL1016" s="74" t="n">
        <v>24688.98876</v>
      </c>
      <c r="AM1016" s="75" t="n">
        <v>2289</v>
      </c>
      <c r="AN1016" s="73" t="n">
        <f aca="false">+AJ1016-AM1016</f>
        <v>23317</v>
      </c>
      <c r="AO1016" s="32" t="n">
        <f aca="false">AC1016-AJ1016</f>
        <v>46024</v>
      </c>
      <c r="AP1016" s="6" t="n">
        <v>36439</v>
      </c>
      <c r="AQ1016" s="74" t="n">
        <f aca="false">+AC1016-AK1016-AL1016</f>
        <v>40187.61124</v>
      </c>
      <c r="AR1016" s="74" t="n">
        <f aca="false">+AK1016+AL1016-AN1016</f>
        <v>8125.38876</v>
      </c>
      <c r="AS1016" s="74" t="n">
        <f aca="false">+AN1016</f>
        <v>23317</v>
      </c>
      <c r="AT1016" s="57" t="n">
        <f aca="false">+AQ1016+IF(AR1016&lt;0,-AR1016,0)</f>
        <v>40187.61124</v>
      </c>
      <c r="AX1016" s="32" t="n">
        <f aca="false">+M1016</f>
        <v>-7537.09</v>
      </c>
      <c r="AY1016" s="32" t="n">
        <f aca="false">+N1016</f>
        <v>-3244</v>
      </c>
      <c r="AZ1016" s="32" t="n">
        <f aca="false">+R1016</f>
        <v>-432.495000000001</v>
      </c>
      <c r="BA1016" s="32" t="n">
        <f aca="false">+'load Info'!S1016</f>
        <v>0</v>
      </c>
      <c r="BB1016" s="32" t="n">
        <f aca="false">+X1016</f>
        <v>-439</v>
      </c>
      <c r="BE1016" s="57" t="n">
        <f aca="false">IF(AX1016&lt;0,AX1016,0)</f>
        <v>-7537.09</v>
      </c>
      <c r="BF1016" s="57" t="n">
        <f aca="false">IF(AY1016&lt;0,AY1016,0)</f>
        <v>-3244</v>
      </c>
      <c r="BG1016" s="57" t="n">
        <f aca="false">IF(AZ1016&lt;0,AZ1016,0)</f>
        <v>-432.495000000001</v>
      </c>
      <c r="BH1016" s="57" t="n">
        <f aca="false">IF(BA1016&lt;0,BA1016,0)</f>
        <v>0</v>
      </c>
      <c r="BI1016" s="57" t="n">
        <f aca="false">IF(BB1016&lt;0,BB1016,0)</f>
        <v>-439</v>
      </c>
      <c r="BJ1016" s="32" t="n">
        <f aca="false">SUM(BE1016:BI1016)</f>
        <v>-11652.585</v>
      </c>
    </row>
    <row r="1017" customFormat="false" ht="15" hidden="false" customHeight="false" outlineLevel="0" collapsed="false">
      <c r="B1017" s="65" t="n">
        <f aca="false">+MONTH(D1017)</f>
        <v>10</v>
      </c>
      <c r="C1017" s="65"/>
      <c r="D1017" s="6" t="n">
        <v>36440</v>
      </c>
      <c r="E1017" s="66" t="n">
        <v>9</v>
      </c>
      <c r="F1017" s="66" t="n">
        <v>10</v>
      </c>
      <c r="G1017" s="66" t="n">
        <v>49</v>
      </c>
      <c r="H1017" s="66" t="n">
        <v>62</v>
      </c>
      <c r="I1017" s="67" t="n">
        <f aca="false">AVERAGE(G1017:H1017)</f>
        <v>55.5</v>
      </c>
      <c r="J1017" s="68" t="s">
        <v>72</v>
      </c>
      <c r="K1017" s="7" t="n">
        <v>15001</v>
      </c>
      <c r="L1017" s="69" t="n">
        <v>21852</v>
      </c>
      <c r="M1017" s="69" t="n">
        <v>-3370.09</v>
      </c>
      <c r="N1017" s="69" t="n">
        <v>-3244</v>
      </c>
      <c r="O1017" s="70"/>
      <c r="P1017" s="7" t="n">
        <v>7629</v>
      </c>
      <c r="Q1017" s="69" t="n">
        <v>4234</v>
      </c>
      <c r="R1017" s="70" t="n">
        <v>253.215</v>
      </c>
      <c r="S1017" s="69" t="n">
        <v>0</v>
      </c>
      <c r="T1017" s="69"/>
      <c r="U1017" s="69" t="n">
        <v>-30.2905375</v>
      </c>
      <c r="V1017" s="7" t="n">
        <v>15930</v>
      </c>
      <c r="W1017" s="69" t="n">
        <v>20000</v>
      </c>
      <c r="X1017" s="69" t="n">
        <v>-439</v>
      </c>
      <c r="Y1017" s="69" t="n">
        <v>0</v>
      </c>
      <c r="Z1017" s="70" t="n">
        <v>-355</v>
      </c>
      <c r="AA1017" s="69" t="n">
        <v>0</v>
      </c>
      <c r="AB1017" s="71" t="n">
        <f aca="false">SUM(K1017:Z1017)</f>
        <v>77460.8344625</v>
      </c>
      <c r="AC1017" s="69" t="n">
        <v>79212</v>
      </c>
      <c r="AD1017" s="69" t="n">
        <v>0</v>
      </c>
      <c r="AE1017" s="69" t="n">
        <v>713</v>
      </c>
      <c r="AF1017" s="69" t="n">
        <v>0</v>
      </c>
      <c r="AG1017" s="69" t="n">
        <v>11</v>
      </c>
      <c r="AH1017" s="71" t="n">
        <f aca="false">SUM(AC1017:AG1017)</f>
        <v>79936</v>
      </c>
      <c r="AI1017" s="72" t="n">
        <f aca="false">+AB1017-L1017-Q1017</f>
        <v>51374.8344625</v>
      </c>
      <c r="AJ1017" s="73" t="n">
        <f aca="false">L1017+Q1017</f>
        <v>26086</v>
      </c>
      <c r="AK1017" s="74" t="n">
        <v>6934.2</v>
      </c>
      <c r="AL1017" s="74" t="n">
        <v>18012.27628</v>
      </c>
      <c r="AM1017" s="75" t="n">
        <v>2289</v>
      </c>
      <c r="AN1017" s="73" t="n">
        <f aca="false">+AJ1017-AM1017</f>
        <v>23797</v>
      </c>
      <c r="AO1017" s="32" t="n">
        <f aca="false">AC1017-AJ1017</f>
        <v>53126</v>
      </c>
      <c r="AP1017" s="6" t="n">
        <v>36440</v>
      </c>
      <c r="AQ1017" s="74" t="n">
        <f aca="false">+AC1017-AK1017-AL1017</f>
        <v>54265.52372</v>
      </c>
      <c r="AR1017" s="74" t="n">
        <f aca="false">+AK1017+AL1017-AN1017</f>
        <v>1149.47628</v>
      </c>
      <c r="AS1017" s="74" t="n">
        <f aca="false">+AN1017</f>
        <v>23797</v>
      </c>
      <c r="AT1017" s="57" t="n">
        <f aca="false">+AQ1017+IF(AR1017&lt;0,-AR1017,0)</f>
        <v>54265.52372</v>
      </c>
      <c r="AX1017" s="32" t="n">
        <f aca="false">+M1017</f>
        <v>-3370.09</v>
      </c>
      <c r="AY1017" s="32" t="n">
        <f aca="false">+N1017</f>
        <v>-3244</v>
      </c>
      <c r="AZ1017" s="32" t="n">
        <f aca="false">+R1017</f>
        <v>253.215</v>
      </c>
      <c r="BA1017" s="32" t="n">
        <f aca="false">+'load Info'!S1017</f>
        <v>0</v>
      </c>
      <c r="BB1017" s="32" t="n">
        <f aca="false">+X1017</f>
        <v>-439</v>
      </c>
      <c r="BE1017" s="57" t="n">
        <f aca="false">IF(AX1017&lt;0,AX1017,0)</f>
        <v>-3370.09</v>
      </c>
      <c r="BF1017" s="57" t="n">
        <f aca="false">IF(AY1017&lt;0,AY1017,0)</f>
        <v>-3244</v>
      </c>
      <c r="BG1017" s="57" t="n">
        <f aca="false">IF(AZ1017&lt;0,AZ1017,0)</f>
        <v>0</v>
      </c>
      <c r="BH1017" s="57" t="n">
        <f aca="false">IF(BA1017&lt;0,BA1017,0)</f>
        <v>0</v>
      </c>
      <c r="BI1017" s="57" t="n">
        <f aca="false">IF(BB1017&lt;0,BB1017,0)</f>
        <v>-439</v>
      </c>
      <c r="BJ1017" s="32" t="n">
        <f aca="false">SUM(BE1017:BI1017)</f>
        <v>-7053.09</v>
      </c>
    </row>
    <row r="1018" customFormat="false" ht="15" hidden="false" customHeight="false" outlineLevel="0" collapsed="false">
      <c r="B1018" s="65" t="n">
        <f aca="false">+MONTH(D1018)</f>
        <v>10</v>
      </c>
      <c r="C1018" s="65"/>
      <c r="D1018" s="6" t="n">
        <v>36441</v>
      </c>
      <c r="E1018" s="66" t="n">
        <v>7</v>
      </c>
      <c r="F1018" s="66" t="n">
        <v>2</v>
      </c>
      <c r="G1018" s="66" t="n">
        <v>46</v>
      </c>
      <c r="H1018" s="66" t="n">
        <v>69</v>
      </c>
      <c r="I1018" s="67" t="n">
        <f aca="false">AVERAGE(G1018:H1018)</f>
        <v>57.5</v>
      </c>
      <c r="J1018" s="68" t="s">
        <v>72</v>
      </c>
      <c r="K1018" s="7" t="n">
        <v>6000</v>
      </c>
      <c r="L1018" s="69" t="n">
        <v>21982</v>
      </c>
      <c r="M1018" s="69" t="n">
        <v>-10373.09</v>
      </c>
      <c r="N1018" s="69" t="n">
        <v>-3244</v>
      </c>
      <c r="O1018" s="70"/>
      <c r="P1018" s="7" t="n">
        <v>9583</v>
      </c>
      <c r="Q1018" s="69" t="n">
        <v>4234</v>
      </c>
      <c r="R1018" s="70" t="n">
        <v>1184.41</v>
      </c>
      <c r="S1018" s="69" t="n">
        <v>0</v>
      </c>
      <c r="T1018" s="69"/>
      <c r="U1018" s="69" t="n">
        <v>-37.503525</v>
      </c>
      <c r="V1018" s="7" t="n">
        <v>15930</v>
      </c>
      <c r="W1018" s="69" t="n">
        <v>20000</v>
      </c>
      <c r="X1018" s="69" t="n">
        <v>-439</v>
      </c>
      <c r="Y1018" s="69" t="n">
        <v>0</v>
      </c>
      <c r="Z1018" s="70" t="n">
        <v>-355</v>
      </c>
      <c r="AA1018" s="69" t="n">
        <v>0</v>
      </c>
      <c r="AB1018" s="71" t="n">
        <f aca="false">SUM(K1018:Z1018)</f>
        <v>64464.816475</v>
      </c>
      <c r="AC1018" s="69" t="n">
        <v>61462</v>
      </c>
      <c r="AD1018" s="69" t="n">
        <v>0</v>
      </c>
      <c r="AE1018" s="69" t="n">
        <v>471</v>
      </c>
      <c r="AF1018" s="69" t="n">
        <v>0</v>
      </c>
      <c r="AG1018" s="69" t="n">
        <v>1</v>
      </c>
      <c r="AH1018" s="71" t="n">
        <f aca="false">SUM(AC1018:AG1018)</f>
        <v>61934</v>
      </c>
      <c r="AI1018" s="72" t="n">
        <f aca="false">+AB1018-L1018-Q1018</f>
        <v>38248.816475</v>
      </c>
      <c r="AJ1018" s="73" t="n">
        <f aca="false">L1018+Q1018</f>
        <v>26216</v>
      </c>
      <c r="AK1018" s="74" t="n">
        <v>5707.5</v>
      </c>
      <c r="AL1018" s="74" t="n">
        <v>15868.02302</v>
      </c>
      <c r="AM1018" s="75" t="n">
        <v>2289</v>
      </c>
      <c r="AN1018" s="73" t="n">
        <f aca="false">+AJ1018-AM1018</f>
        <v>23927</v>
      </c>
      <c r="AO1018" s="32" t="n">
        <f aca="false">AC1018-AJ1018</f>
        <v>35246</v>
      </c>
      <c r="AP1018" s="6" t="n">
        <v>36441</v>
      </c>
      <c r="AQ1018" s="74" t="n">
        <f aca="false">+AC1018-AK1018-AL1018</f>
        <v>39886.47698</v>
      </c>
      <c r="AR1018" s="74" t="n">
        <f aca="false">+AK1018+AL1018-AN1018</f>
        <v>-2351.47698</v>
      </c>
      <c r="AS1018" s="74" t="n">
        <f aca="false">+AN1018</f>
        <v>23927</v>
      </c>
      <c r="AT1018" s="57" t="n">
        <f aca="false">+AQ1018+IF(AR1018&lt;0,-AR1018,0)</f>
        <v>42237.95396</v>
      </c>
      <c r="AX1018" s="32" t="n">
        <f aca="false">+M1018</f>
        <v>-10373.09</v>
      </c>
      <c r="AY1018" s="32" t="n">
        <f aca="false">+N1018</f>
        <v>-3244</v>
      </c>
      <c r="AZ1018" s="32" t="n">
        <f aca="false">+R1018</f>
        <v>1184.41</v>
      </c>
      <c r="BA1018" s="32" t="n">
        <f aca="false">+'load Info'!S1018</f>
        <v>0</v>
      </c>
      <c r="BB1018" s="32" t="n">
        <f aca="false">+X1018</f>
        <v>-439</v>
      </c>
      <c r="BE1018" s="57" t="n">
        <f aca="false">IF(AX1018&lt;0,AX1018,0)</f>
        <v>-10373.09</v>
      </c>
      <c r="BF1018" s="57" t="n">
        <f aca="false">IF(AY1018&lt;0,AY1018,0)</f>
        <v>-3244</v>
      </c>
      <c r="BG1018" s="57" t="n">
        <f aca="false">IF(AZ1018&lt;0,AZ1018,0)</f>
        <v>0</v>
      </c>
      <c r="BH1018" s="57" t="n">
        <f aca="false">IF(BA1018&lt;0,BA1018,0)</f>
        <v>0</v>
      </c>
      <c r="BI1018" s="57" t="n">
        <f aca="false">IF(BB1018&lt;0,BB1018,0)</f>
        <v>-439</v>
      </c>
      <c r="BJ1018" s="32" t="n">
        <f aca="false">SUM(BE1018:BI1018)</f>
        <v>-14056.09</v>
      </c>
    </row>
    <row r="1019" customFormat="false" ht="15" hidden="false" customHeight="false" outlineLevel="0" collapsed="false">
      <c r="B1019" s="65" t="n">
        <f aca="false">+MONTH(D1019)</f>
        <v>10</v>
      </c>
      <c r="C1019" s="65"/>
      <c r="D1019" s="6" t="n">
        <v>36442</v>
      </c>
      <c r="E1019" s="66" t="n">
        <v>0</v>
      </c>
      <c r="F1019" s="66" t="n">
        <v>0</v>
      </c>
      <c r="G1019" s="66" t="n">
        <v>54</v>
      </c>
      <c r="H1019" s="66" t="n">
        <v>79</v>
      </c>
      <c r="I1019" s="67" t="n">
        <f aca="false">AVERAGE(G1019:H1019)</f>
        <v>66.5</v>
      </c>
      <c r="J1019" s="68" t="s">
        <v>72</v>
      </c>
      <c r="K1019" s="7" t="n">
        <v>0</v>
      </c>
      <c r="L1019" s="69" t="n">
        <v>23865</v>
      </c>
      <c r="M1019" s="69" t="n">
        <v>-12859.09</v>
      </c>
      <c r="N1019" s="69" t="n">
        <v>-3244</v>
      </c>
      <c r="O1019" s="70"/>
      <c r="P1019" s="7" t="n">
        <v>9627</v>
      </c>
      <c r="Q1019" s="69" t="n">
        <v>4234</v>
      </c>
      <c r="R1019" s="70" t="n">
        <v>-10932.6975</v>
      </c>
      <c r="S1019" s="69" t="n">
        <v>0</v>
      </c>
      <c r="T1019" s="69"/>
      <c r="U1019" s="69" t="n">
        <v>-7.32075625</v>
      </c>
      <c r="V1019" s="7" t="n">
        <v>15930</v>
      </c>
      <c r="W1019" s="69" t="n">
        <v>20000</v>
      </c>
      <c r="X1019" s="69" t="n">
        <v>-439</v>
      </c>
      <c r="Y1019" s="69" t="n">
        <v>0</v>
      </c>
      <c r="Z1019" s="70" t="n">
        <v>-355</v>
      </c>
      <c r="AA1019" s="69" t="n">
        <v>0</v>
      </c>
      <c r="AB1019" s="71" t="n">
        <f aca="false">SUM(K1019:Z1019)</f>
        <v>45818.89174375</v>
      </c>
      <c r="AC1019" s="69" t="n">
        <v>45800</v>
      </c>
      <c r="AD1019" s="69" t="n">
        <v>0</v>
      </c>
      <c r="AE1019" s="69" t="n">
        <v>15</v>
      </c>
      <c r="AF1019" s="69" t="n">
        <v>0</v>
      </c>
      <c r="AG1019" s="69" t="n">
        <v>6</v>
      </c>
      <c r="AH1019" s="71" t="n">
        <f aca="false">SUM(AC1019:AG1019)</f>
        <v>45821</v>
      </c>
      <c r="AI1019" s="72" t="n">
        <f aca="false">+AB1019-L1019-Q1019</f>
        <v>17719.89174375</v>
      </c>
      <c r="AJ1019" s="73" t="n">
        <f aca="false">L1019+Q1019</f>
        <v>28099</v>
      </c>
      <c r="AK1019" s="74" t="n">
        <v>4130.2</v>
      </c>
      <c r="AL1019" s="74" t="n">
        <v>16755.26313</v>
      </c>
      <c r="AM1019" s="75" t="n">
        <v>2289</v>
      </c>
      <c r="AN1019" s="73" t="n">
        <f aca="false">+AJ1019-AM1019</f>
        <v>25810</v>
      </c>
      <c r="AO1019" s="32" t="n">
        <f aca="false">AC1019-AJ1019</f>
        <v>17701</v>
      </c>
      <c r="AP1019" s="6" t="n">
        <v>36442</v>
      </c>
      <c r="AQ1019" s="74" t="n">
        <f aca="false">+AC1019-AK1019-AL1019</f>
        <v>24914.53687</v>
      </c>
      <c r="AR1019" s="74" t="n">
        <f aca="false">+AK1019+AL1019-AN1019</f>
        <v>-4924.53687</v>
      </c>
      <c r="AS1019" s="74" t="n">
        <f aca="false">+AN1019</f>
        <v>25810</v>
      </c>
      <c r="AT1019" s="57" t="n">
        <f aca="false">+AQ1019+IF(AR1019&lt;0,-AR1019,0)</f>
        <v>29839.07374</v>
      </c>
      <c r="AX1019" s="32" t="n">
        <f aca="false">+M1019</f>
        <v>-12859.09</v>
      </c>
      <c r="AY1019" s="32" t="n">
        <f aca="false">+N1019</f>
        <v>-3244</v>
      </c>
      <c r="AZ1019" s="32" t="n">
        <f aca="false">+R1019</f>
        <v>-10932.6975</v>
      </c>
      <c r="BA1019" s="32" t="n">
        <f aca="false">+'load Info'!S1019</f>
        <v>0</v>
      </c>
      <c r="BB1019" s="32" t="n">
        <f aca="false">+X1019</f>
        <v>-439</v>
      </c>
      <c r="BE1019" s="57" t="n">
        <f aca="false">IF(AX1019&lt;0,AX1019,0)</f>
        <v>-12859.09</v>
      </c>
      <c r="BF1019" s="57" t="n">
        <f aca="false">IF(AY1019&lt;0,AY1019,0)</f>
        <v>-3244</v>
      </c>
      <c r="BG1019" s="57" t="n">
        <f aca="false">IF(AZ1019&lt;0,AZ1019,0)</f>
        <v>-10932.6975</v>
      </c>
      <c r="BH1019" s="57" t="n">
        <f aca="false">IF(BA1019&lt;0,BA1019,0)</f>
        <v>0</v>
      </c>
      <c r="BI1019" s="57" t="n">
        <f aca="false">IF(BB1019&lt;0,BB1019,0)</f>
        <v>-439</v>
      </c>
      <c r="BJ1019" s="32" t="n">
        <f aca="false">SUM(BE1019:BI1019)</f>
        <v>-27474.7875</v>
      </c>
    </row>
    <row r="1020" customFormat="false" ht="15" hidden="false" customHeight="false" outlineLevel="0" collapsed="false">
      <c r="B1020" s="65" t="n">
        <f aca="false">+MONTH(D1020)</f>
        <v>10</v>
      </c>
      <c r="C1020" s="65"/>
      <c r="D1020" s="6" t="n">
        <v>36443</v>
      </c>
      <c r="E1020" s="66" t="n">
        <v>0</v>
      </c>
      <c r="F1020" s="66" t="n">
        <v>0</v>
      </c>
      <c r="G1020" s="66" t="n">
        <v>63</v>
      </c>
      <c r="H1020" s="66" t="n">
        <v>79</v>
      </c>
      <c r="I1020" s="67" t="n">
        <f aca="false">AVERAGE(G1020:H1020)</f>
        <v>71</v>
      </c>
      <c r="J1020" s="68" t="s">
        <v>72</v>
      </c>
      <c r="K1020" s="7" t="n">
        <v>0</v>
      </c>
      <c r="L1020" s="69" t="n">
        <v>23865</v>
      </c>
      <c r="M1020" s="69" t="n">
        <v>-9212.09</v>
      </c>
      <c r="N1020" s="69" t="n">
        <v>-3244</v>
      </c>
      <c r="O1020" s="70"/>
      <c r="P1020" s="7" t="n">
        <v>9627</v>
      </c>
      <c r="Q1020" s="69" t="n">
        <v>4234</v>
      </c>
      <c r="R1020" s="70" t="n">
        <v>-11951.2375</v>
      </c>
      <c r="S1020" s="69" t="n">
        <v>0</v>
      </c>
      <c r="T1020" s="69"/>
      <c r="U1020" s="69" t="n">
        <v>-4.77440625</v>
      </c>
      <c r="V1020" s="7" t="n">
        <v>15930</v>
      </c>
      <c r="W1020" s="69" t="n">
        <v>20000</v>
      </c>
      <c r="X1020" s="69" t="n">
        <v>-439</v>
      </c>
      <c r="Y1020" s="69" t="n">
        <v>0</v>
      </c>
      <c r="Z1020" s="70" t="n">
        <v>-355</v>
      </c>
      <c r="AA1020" s="69" t="n">
        <v>0</v>
      </c>
      <c r="AB1020" s="71" t="n">
        <f aca="false">SUM(K1020:Z1020)</f>
        <v>48449.89809375</v>
      </c>
      <c r="AC1020" s="69" t="n">
        <v>47443</v>
      </c>
      <c r="AD1020" s="69" t="n">
        <v>605</v>
      </c>
      <c r="AE1020" s="69" t="n">
        <v>0</v>
      </c>
      <c r="AF1020" s="69" t="n">
        <v>0</v>
      </c>
      <c r="AG1020" s="69" t="n">
        <v>18</v>
      </c>
      <c r="AH1020" s="71" t="n">
        <f aca="false">SUM(AC1020:AG1020)</f>
        <v>48066</v>
      </c>
      <c r="AI1020" s="72" t="n">
        <f aca="false">+AB1020-L1020-Q1020</f>
        <v>20350.89809375</v>
      </c>
      <c r="AJ1020" s="73" t="n">
        <f aca="false">L1020+Q1020</f>
        <v>28099</v>
      </c>
      <c r="AK1020" s="74" t="n">
        <v>4634.6</v>
      </c>
      <c r="AL1020" s="74" t="n">
        <v>18052.87142</v>
      </c>
      <c r="AM1020" s="75" t="n">
        <v>2289</v>
      </c>
      <c r="AN1020" s="73" t="n">
        <f aca="false">+AJ1020-AM1020</f>
        <v>25810</v>
      </c>
      <c r="AO1020" s="32" t="n">
        <f aca="false">AC1020-AJ1020</f>
        <v>19344</v>
      </c>
      <c r="AP1020" s="6" t="n">
        <v>36443</v>
      </c>
      <c r="AQ1020" s="74" t="n">
        <f aca="false">+AC1020-AK1020-AL1020</f>
        <v>24755.52858</v>
      </c>
      <c r="AR1020" s="74" t="n">
        <f aca="false">+AK1020+AL1020-AN1020</f>
        <v>-3122.52858</v>
      </c>
      <c r="AS1020" s="74" t="n">
        <f aca="false">+AN1020</f>
        <v>25810</v>
      </c>
      <c r="AT1020" s="57" t="n">
        <f aca="false">+AQ1020+IF(AR1020&lt;0,-AR1020,0)</f>
        <v>27878.05716</v>
      </c>
      <c r="AX1020" s="32" t="n">
        <f aca="false">+M1020</f>
        <v>-9212.09</v>
      </c>
      <c r="AY1020" s="32" t="n">
        <f aca="false">+N1020</f>
        <v>-3244</v>
      </c>
      <c r="AZ1020" s="32" t="n">
        <f aca="false">+R1020</f>
        <v>-11951.2375</v>
      </c>
      <c r="BA1020" s="32" t="n">
        <f aca="false">+'load Info'!S1020</f>
        <v>0</v>
      </c>
      <c r="BB1020" s="32" t="n">
        <f aca="false">+X1020</f>
        <v>-439</v>
      </c>
      <c r="BE1020" s="57" t="n">
        <f aca="false">IF(AX1020&lt;0,AX1020,0)</f>
        <v>-9212.09</v>
      </c>
      <c r="BF1020" s="57" t="n">
        <f aca="false">IF(AY1020&lt;0,AY1020,0)</f>
        <v>-3244</v>
      </c>
      <c r="BG1020" s="57" t="n">
        <f aca="false">IF(AZ1020&lt;0,AZ1020,0)</f>
        <v>-11951.2375</v>
      </c>
      <c r="BH1020" s="57" t="n">
        <f aca="false">IF(BA1020&lt;0,BA1020,0)</f>
        <v>0</v>
      </c>
      <c r="BI1020" s="57" t="n">
        <f aca="false">IF(BB1020&lt;0,BB1020,0)</f>
        <v>-439</v>
      </c>
      <c r="BJ1020" s="32" t="n">
        <f aca="false">SUM(BE1020:BI1020)</f>
        <v>-24846.3275</v>
      </c>
    </row>
    <row r="1021" customFormat="false" ht="15" hidden="false" customHeight="false" outlineLevel="0" collapsed="false">
      <c r="B1021" s="65" t="n">
        <f aca="false">+MONTH(D1021)</f>
        <v>10</v>
      </c>
      <c r="C1021" s="65"/>
      <c r="D1021" s="6" t="n">
        <v>36444</v>
      </c>
      <c r="E1021" s="66" t="n">
        <v>0</v>
      </c>
      <c r="F1021" s="66" t="n">
        <v>0</v>
      </c>
      <c r="G1021" s="66" t="n">
        <v>65</v>
      </c>
      <c r="H1021" s="66" t="n">
        <v>75</v>
      </c>
      <c r="I1021" s="67" t="n">
        <f aca="false">AVERAGE(G1021:H1021)</f>
        <v>70</v>
      </c>
      <c r="J1021" s="68" t="s">
        <v>72</v>
      </c>
      <c r="K1021" s="7" t="n">
        <v>0</v>
      </c>
      <c r="L1021" s="69" t="n">
        <v>23365</v>
      </c>
      <c r="M1021" s="69" t="n">
        <v>-5087.09</v>
      </c>
      <c r="N1021" s="69" t="n">
        <v>-3244</v>
      </c>
      <c r="O1021" s="70"/>
      <c r="P1021" s="7" t="n">
        <v>9627</v>
      </c>
      <c r="Q1021" s="69" t="n">
        <v>4234</v>
      </c>
      <c r="R1021" s="70" t="n">
        <v>-11838.9575</v>
      </c>
      <c r="S1021" s="69" t="n">
        <v>0</v>
      </c>
      <c r="T1021" s="69"/>
      <c r="U1021" s="69" t="n">
        <v>-5.05510625</v>
      </c>
      <c r="V1021" s="7" t="n">
        <v>15930</v>
      </c>
      <c r="W1021" s="69" t="n">
        <v>20000</v>
      </c>
      <c r="X1021" s="69" t="n">
        <v>-439</v>
      </c>
      <c r="Y1021" s="69" t="n">
        <v>0</v>
      </c>
      <c r="Z1021" s="70" t="n">
        <v>-355</v>
      </c>
      <c r="AA1021" s="69" t="n">
        <v>0</v>
      </c>
      <c r="AB1021" s="71" t="n">
        <f aca="false">SUM(K1021:Z1021)</f>
        <v>52186.89739375</v>
      </c>
      <c r="AC1021" s="69" t="n">
        <v>53145</v>
      </c>
      <c r="AD1021" s="69" t="n">
        <v>20752</v>
      </c>
      <c r="AE1021" s="69" t="n">
        <v>418</v>
      </c>
      <c r="AF1021" s="69" t="n">
        <v>0</v>
      </c>
      <c r="AG1021" s="69" t="n">
        <v>0</v>
      </c>
      <c r="AH1021" s="71" t="n">
        <f aca="false">SUM(AC1021:AG1021)</f>
        <v>74315</v>
      </c>
      <c r="AI1021" s="72" t="n">
        <f aca="false">+AB1021-L1021-Q1021</f>
        <v>24587.89739375</v>
      </c>
      <c r="AJ1021" s="73" t="n">
        <f aca="false">L1021+Q1021</f>
        <v>27599</v>
      </c>
      <c r="AK1021" s="74" t="n">
        <v>6022.3</v>
      </c>
      <c r="AL1021" s="74" t="n">
        <v>18313.89173</v>
      </c>
      <c r="AM1021" s="75" t="n">
        <v>2289</v>
      </c>
      <c r="AN1021" s="73" t="n">
        <f aca="false">+AJ1021-AM1021</f>
        <v>25310</v>
      </c>
      <c r="AO1021" s="32" t="n">
        <f aca="false">AC1021-AJ1021</f>
        <v>25546</v>
      </c>
      <c r="AP1021" s="6" t="n">
        <v>36444</v>
      </c>
      <c r="AQ1021" s="74" t="n">
        <f aca="false">+AC1021-AK1021-AL1021</f>
        <v>28808.80827</v>
      </c>
      <c r="AR1021" s="74" t="n">
        <f aca="false">+AK1021+AL1021-AN1021</f>
        <v>-973.808270000001</v>
      </c>
      <c r="AS1021" s="74" t="n">
        <f aca="false">+AN1021</f>
        <v>25310</v>
      </c>
      <c r="AT1021" s="57" t="n">
        <f aca="false">+AQ1021+IF(AR1021&lt;0,-AR1021,0)</f>
        <v>29782.61654</v>
      </c>
      <c r="AX1021" s="32" t="n">
        <f aca="false">+M1021</f>
        <v>-5087.09</v>
      </c>
      <c r="AY1021" s="32" t="n">
        <f aca="false">+N1021</f>
        <v>-3244</v>
      </c>
      <c r="AZ1021" s="32" t="n">
        <f aca="false">+R1021</f>
        <v>-11838.9575</v>
      </c>
      <c r="BA1021" s="32" t="n">
        <f aca="false">+'load Info'!S1021</f>
        <v>0</v>
      </c>
      <c r="BB1021" s="32" t="n">
        <f aca="false">+X1021</f>
        <v>-439</v>
      </c>
      <c r="BE1021" s="57" t="n">
        <f aca="false">IF(AX1021&lt;0,AX1021,0)</f>
        <v>-5087.09</v>
      </c>
      <c r="BF1021" s="57" t="n">
        <f aca="false">IF(AY1021&lt;0,AY1021,0)</f>
        <v>-3244</v>
      </c>
      <c r="BG1021" s="57" t="n">
        <f aca="false">IF(AZ1021&lt;0,AZ1021,0)</f>
        <v>-11838.9575</v>
      </c>
      <c r="BH1021" s="57" t="n">
        <f aca="false">IF(BA1021&lt;0,BA1021,0)</f>
        <v>0</v>
      </c>
      <c r="BI1021" s="57" t="n">
        <f aca="false">IF(BB1021&lt;0,BB1021,0)</f>
        <v>-439</v>
      </c>
      <c r="BJ1021" s="32" t="n">
        <f aca="false">SUM(BE1021:BI1021)</f>
        <v>-20609.0475</v>
      </c>
    </row>
    <row r="1022" customFormat="false" ht="15" hidden="false" customHeight="false" outlineLevel="0" collapsed="false">
      <c r="B1022" s="65" t="n">
        <f aca="false">+MONTH(D1022)</f>
        <v>10</v>
      </c>
      <c r="C1022" s="65"/>
      <c r="D1022" s="6" t="n">
        <v>36445</v>
      </c>
      <c r="E1022" s="66" t="n">
        <v>1</v>
      </c>
      <c r="F1022" s="66" t="n">
        <v>0</v>
      </c>
      <c r="G1022" s="66" t="n">
        <v>58</v>
      </c>
      <c r="H1022" s="66" t="n">
        <v>70</v>
      </c>
      <c r="I1022" s="67" t="n">
        <f aca="false">AVERAGE(G1022:H1022)</f>
        <v>64</v>
      </c>
      <c r="J1022" s="68" t="s">
        <v>72</v>
      </c>
      <c r="K1022" s="7" t="n">
        <v>6000</v>
      </c>
      <c r="L1022" s="69" t="n">
        <v>22365</v>
      </c>
      <c r="M1022" s="69" t="n">
        <v>-6136.09</v>
      </c>
      <c r="N1022" s="69" t="n">
        <v>-3244</v>
      </c>
      <c r="O1022" s="70"/>
      <c r="P1022" s="7" t="n">
        <v>9627</v>
      </c>
      <c r="Q1022" s="69" t="n">
        <v>4234</v>
      </c>
      <c r="R1022" s="70" t="n">
        <v>-11725.675</v>
      </c>
      <c r="S1022" s="69" t="n">
        <v>0</v>
      </c>
      <c r="T1022" s="69"/>
      <c r="U1022" s="69" t="n">
        <v>-5.3383125</v>
      </c>
      <c r="V1022" s="7" t="n">
        <v>15930</v>
      </c>
      <c r="W1022" s="69" t="n">
        <v>20000</v>
      </c>
      <c r="X1022" s="69" t="n">
        <v>-439</v>
      </c>
      <c r="Y1022" s="69" t="n">
        <v>0</v>
      </c>
      <c r="Z1022" s="70" t="n">
        <v>-355</v>
      </c>
      <c r="AA1022" s="69" t="n">
        <v>0</v>
      </c>
      <c r="AB1022" s="71" t="n">
        <f aca="false">SUM(K1022:Z1022)</f>
        <v>56250.8966875</v>
      </c>
      <c r="AC1022" s="69" t="n">
        <v>56473</v>
      </c>
      <c r="AD1022" s="69" t="n">
        <v>0</v>
      </c>
      <c r="AE1022" s="69" t="n">
        <v>599</v>
      </c>
      <c r="AF1022" s="69" t="n">
        <v>0</v>
      </c>
      <c r="AG1022" s="69" t="n">
        <v>11</v>
      </c>
      <c r="AH1022" s="71" t="n">
        <f aca="false">SUM(AC1022:AG1022)</f>
        <v>57083</v>
      </c>
      <c r="AI1022" s="72" t="n">
        <f aca="false">+AB1022-L1022-Q1022</f>
        <v>29651.8966875</v>
      </c>
      <c r="AJ1022" s="73" t="n">
        <f aca="false">L1022+Q1022</f>
        <v>26599</v>
      </c>
      <c r="AK1022" s="74" t="n">
        <v>6216.1</v>
      </c>
      <c r="AL1022" s="74" t="n">
        <v>17376.5869</v>
      </c>
      <c r="AM1022" s="75" t="n">
        <v>2289</v>
      </c>
      <c r="AN1022" s="73" t="n">
        <f aca="false">+AJ1022-AM1022</f>
        <v>24310</v>
      </c>
      <c r="AO1022" s="32" t="n">
        <f aca="false">AC1022-AJ1022</f>
        <v>29874</v>
      </c>
      <c r="AP1022" s="6" t="n">
        <v>36445</v>
      </c>
      <c r="AQ1022" s="74" t="n">
        <f aca="false">+AC1022-AK1022-AL1022</f>
        <v>32880.3131</v>
      </c>
      <c r="AR1022" s="74" t="n">
        <f aca="false">+AK1022+AL1022-AN1022</f>
        <v>-717.313099999999</v>
      </c>
      <c r="AS1022" s="74" t="n">
        <f aca="false">+AN1022</f>
        <v>24310</v>
      </c>
      <c r="AT1022" s="57" t="n">
        <f aca="false">+AQ1022+IF(AR1022&lt;0,-AR1022,0)</f>
        <v>33597.6262</v>
      </c>
      <c r="AX1022" s="32" t="n">
        <f aca="false">+M1022</f>
        <v>-6136.09</v>
      </c>
      <c r="AY1022" s="32" t="n">
        <f aca="false">+N1022</f>
        <v>-3244</v>
      </c>
      <c r="AZ1022" s="32" t="n">
        <f aca="false">+R1022</f>
        <v>-11725.675</v>
      </c>
      <c r="BA1022" s="32" t="n">
        <f aca="false">+'load Info'!S1022</f>
        <v>0</v>
      </c>
      <c r="BB1022" s="32" t="n">
        <f aca="false">+X1022</f>
        <v>-439</v>
      </c>
      <c r="BE1022" s="57" t="n">
        <f aca="false">IF(AX1022&lt;0,AX1022,0)</f>
        <v>-6136.09</v>
      </c>
      <c r="BF1022" s="57" t="n">
        <f aca="false">IF(AY1022&lt;0,AY1022,0)</f>
        <v>-3244</v>
      </c>
      <c r="BG1022" s="57" t="n">
        <f aca="false">IF(AZ1022&lt;0,AZ1022,0)</f>
        <v>-11725.675</v>
      </c>
      <c r="BH1022" s="57" t="n">
        <f aca="false">IF(BA1022&lt;0,BA1022,0)</f>
        <v>0</v>
      </c>
      <c r="BI1022" s="57" t="n">
        <f aca="false">IF(BB1022&lt;0,BB1022,0)</f>
        <v>-439</v>
      </c>
      <c r="BJ1022" s="32" t="n">
        <f aca="false">SUM(BE1022:BI1022)</f>
        <v>-21544.765</v>
      </c>
    </row>
    <row r="1023" customFormat="false" ht="15" hidden="false" customHeight="false" outlineLevel="0" collapsed="false">
      <c r="B1023" s="65" t="n">
        <f aca="false">+MONTH(D1023)</f>
        <v>10</v>
      </c>
      <c r="C1023" s="65"/>
      <c r="D1023" s="6" t="n">
        <v>36446</v>
      </c>
      <c r="E1023" s="66" t="n">
        <v>0</v>
      </c>
      <c r="F1023" s="66" t="n">
        <v>0</v>
      </c>
      <c r="G1023" s="66" t="n">
        <v>57</v>
      </c>
      <c r="H1023" s="66" t="n">
        <v>75</v>
      </c>
      <c r="I1023" s="67" t="n">
        <f aca="false">AVERAGE(G1023:H1023)</f>
        <v>66</v>
      </c>
      <c r="J1023" s="68" t="s">
        <v>72</v>
      </c>
      <c r="K1023" s="7" t="n">
        <v>2000</v>
      </c>
      <c r="L1023" s="69" t="n">
        <v>22365</v>
      </c>
      <c r="M1023" s="69" t="n">
        <v>-6316.09</v>
      </c>
      <c r="N1023" s="69" t="n">
        <v>-3244</v>
      </c>
      <c r="O1023" s="70"/>
      <c r="P1023" s="7" t="n">
        <v>9627</v>
      </c>
      <c r="Q1023" s="69" t="n">
        <v>4234</v>
      </c>
      <c r="R1023" s="70" t="n">
        <v>-11574.2975</v>
      </c>
      <c r="S1023" s="69" t="n">
        <v>0</v>
      </c>
      <c r="T1023" s="69"/>
      <c r="U1023" s="69" t="n">
        <v>-5.71675625</v>
      </c>
      <c r="V1023" s="7" t="n">
        <v>15930</v>
      </c>
      <c r="W1023" s="69" t="n">
        <v>20000</v>
      </c>
      <c r="X1023" s="69" t="n">
        <v>-439</v>
      </c>
      <c r="Y1023" s="69" t="n">
        <v>0</v>
      </c>
      <c r="Z1023" s="70" t="n">
        <v>-355</v>
      </c>
      <c r="AA1023" s="69" t="n">
        <v>0</v>
      </c>
      <c r="AB1023" s="71" t="n">
        <f aca="false">SUM(K1023:Z1023)</f>
        <v>52221.89574375</v>
      </c>
      <c r="AC1023" s="69" t="n">
        <v>52189</v>
      </c>
      <c r="AD1023" s="69" t="n">
        <v>0</v>
      </c>
      <c r="AE1023" s="69" t="n">
        <v>165</v>
      </c>
      <c r="AF1023" s="69" t="n">
        <v>0</v>
      </c>
      <c r="AG1023" s="69" t="n">
        <v>1</v>
      </c>
      <c r="AH1023" s="71" t="n">
        <f aca="false">SUM(AC1023:AG1023)</f>
        <v>52355</v>
      </c>
      <c r="AI1023" s="72" t="n">
        <f aca="false">+AB1023-L1023-Q1023</f>
        <v>25622.89574375</v>
      </c>
      <c r="AJ1023" s="73" t="n">
        <f aca="false">L1023+Q1023</f>
        <v>26599</v>
      </c>
      <c r="AK1023" s="74" t="n">
        <v>6133.5</v>
      </c>
      <c r="AL1023" s="74" t="n">
        <v>19099.75728</v>
      </c>
      <c r="AM1023" s="75" t="n">
        <v>2289</v>
      </c>
      <c r="AN1023" s="73" t="n">
        <f aca="false">+AJ1023-AM1023</f>
        <v>24310</v>
      </c>
      <c r="AO1023" s="32" t="n">
        <f aca="false">AC1023-AJ1023</f>
        <v>25590</v>
      </c>
      <c r="AP1023" s="6" t="n">
        <v>36446</v>
      </c>
      <c r="AQ1023" s="74" t="n">
        <f aca="false">+AC1023-AK1023-AL1023</f>
        <v>26955.74272</v>
      </c>
      <c r="AR1023" s="74" t="n">
        <f aca="false">+AK1023+AL1023-AN1023</f>
        <v>923.257279999998</v>
      </c>
      <c r="AS1023" s="74" t="n">
        <f aca="false">+AN1023</f>
        <v>24310</v>
      </c>
      <c r="AT1023" s="57" t="n">
        <f aca="false">+AQ1023+IF(AR1023&lt;0,-AR1023,0)</f>
        <v>26955.74272</v>
      </c>
      <c r="AX1023" s="32" t="n">
        <f aca="false">+M1023</f>
        <v>-6316.09</v>
      </c>
      <c r="AY1023" s="32" t="n">
        <f aca="false">+N1023</f>
        <v>-3244</v>
      </c>
      <c r="AZ1023" s="32" t="n">
        <f aca="false">+R1023</f>
        <v>-11574.2975</v>
      </c>
      <c r="BA1023" s="32" t="n">
        <f aca="false">+'load Info'!S1023</f>
        <v>0</v>
      </c>
      <c r="BB1023" s="32" t="n">
        <f aca="false">+X1023</f>
        <v>-439</v>
      </c>
      <c r="BE1023" s="57" t="n">
        <f aca="false">IF(AX1023&lt;0,AX1023,0)</f>
        <v>-6316.09</v>
      </c>
      <c r="BF1023" s="57" t="n">
        <f aca="false">IF(AY1023&lt;0,AY1023,0)</f>
        <v>-3244</v>
      </c>
      <c r="BG1023" s="57" t="n">
        <f aca="false">IF(AZ1023&lt;0,AZ1023,0)</f>
        <v>-11574.2975</v>
      </c>
      <c r="BH1023" s="57" t="n">
        <f aca="false">IF(BA1023&lt;0,BA1023,0)</f>
        <v>0</v>
      </c>
      <c r="BI1023" s="57" t="n">
        <f aca="false">IF(BB1023&lt;0,BB1023,0)</f>
        <v>-439</v>
      </c>
      <c r="BJ1023" s="32" t="n">
        <f aca="false">SUM(BE1023:BI1023)</f>
        <v>-21573.3875</v>
      </c>
    </row>
    <row r="1024" customFormat="false" ht="15" hidden="false" customHeight="false" outlineLevel="0" collapsed="false">
      <c r="B1024" s="65" t="n">
        <f aca="false">+MONTH(D1024)</f>
        <v>10</v>
      </c>
      <c r="C1024" s="65"/>
      <c r="D1024" s="6" t="n">
        <v>36447</v>
      </c>
      <c r="E1024" s="66" t="n">
        <v>3</v>
      </c>
      <c r="F1024" s="66" t="n">
        <v>5</v>
      </c>
      <c r="G1024" s="66" t="n">
        <v>57</v>
      </c>
      <c r="H1024" s="66" t="n">
        <v>66</v>
      </c>
      <c r="I1024" s="67" t="n">
        <f aca="false">AVERAGE(G1024:H1024)</f>
        <v>61.5</v>
      </c>
      <c r="J1024" s="68" t="s">
        <v>72</v>
      </c>
      <c r="K1024" s="7" t="n">
        <v>2000</v>
      </c>
      <c r="L1024" s="69" t="n">
        <v>22464</v>
      </c>
      <c r="M1024" s="69" t="n">
        <v>-1489.09</v>
      </c>
      <c r="N1024" s="69" t="n">
        <v>-3244</v>
      </c>
      <c r="O1024" s="70"/>
      <c r="P1024" s="7" t="n">
        <v>9627</v>
      </c>
      <c r="Q1024" s="69" t="n">
        <v>4234</v>
      </c>
      <c r="R1024" s="70" t="n">
        <v>-5339.75</v>
      </c>
      <c r="S1024" s="69" t="n">
        <v>0</v>
      </c>
      <c r="T1024" s="69"/>
      <c r="U1024" s="69" t="n">
        <v>-21.303125</v>
      </c>
      <c r="V1024" s="7" t="n">
        <v>15930</v>
      </c>
      <c r="W1024" s="69" t="n">
        <v>20000</v>
      </c>
      <c r="X1024" s="69" t="n">
        <v>-439</v>
      </c>
      <c r="Y1024" s="69" t="n">
        <v>0</v>
      </c>
      <c r="Z1024" s="70" t="n">
        <v>-355</v>
      </c>
      <c r="AA1024" s="69" t="n">
        <v>0</v>
      </c>
      <c r="AB1024" s="71" t="n">
        <f aca="false">SUM(K1024:Z1024)</f>
        <v>63366.856875</v>
      </c>
      <c r="AC1024" s="69" t="n">
        <v>66947</v>
      </c>
      <c r="AD1024" s="69" t="n">
        <v>0</v>
      </c>
      <c r="AE1024" s="69" t="n">
        <v>804</v>
      </c>
      <c r="AF1024" s="69" t="n">
        <v>0</v>
      </c>
      <c r="AG1024" s="69" t="n">
        <v>15</v>
      </c>
      <c r="AH1024" s="71" t="n">
        <f aca="false">SUM(AC1024:AG1024)</f>
        <v>67766</v>
      </c>
      <c r="AI1024" s="72" t="n">
        <f aca="false">+AB1024-L1024-Q1024</f>
        <v>36668.856875</v>
      </c>
      <c r="AJ1024" s="73" t="n">
        <f aca="false">L1024+Q1024</f>
        <v>26698</v>
      </c>
      <c r="AK1024" s="74" t="n">
        <v>6986.4</v>
      </c>
      <c r="AL1024" s="74" t="n">
        <v>17741.68351</v>
      </c>
      <c r="AM1024" s="75" t="n">
        <v>2289</v>
      </c>
      <c r="AN1024" s="73" t="n">
        <f aca="false">+AJ1024-AM1024</f>
        <v>24409</v>
      </c>
      <c r="AO1024" s="32" t="n">
        <f aca="false">AC1024-AJ1024</f>
        <v>40249</v>
      </c>
      <c r="AP1024" s="6" t="n">
        <v>36447</v>
      </c>
      <c r="AQ1024" s="74" t="n">
        <f aca="false">+AC1024-AK1024-AL1024</f>
        <v>42218.91649</v>
      </c>
      <c r="AR1024" s="74" t="n">
        <f aca="false">+AK1024+AL1024-AN1024</f>
        <v>319.083509999997</v>
      </c>
      <c r="AS1024" s="74" t="n">
        <f aca="false">+AN1024</f>
        <v>24409</v>
      </c>
      <c r="AT1024" s="57" t="n">
        <f aca="false">+AQ1024+IF(AR1024&lt;0,-AR1024,0)</f>
        <v>42218.91649</v>
      </c>
      <c r="AX1024" s="32" t="n">
        <f aca="false">+M1024</f>
        <v>-1489.09</v>
      </c>
      <c r="AY1024" s="32" t="n">
        <f aca="false">+N1024</f>
        <v>-3244</v>
      </c>
      <c r="AZ1024" s="32" t="n">
        <f aca="false">+R1024</f>
        <v>-5339.75</v>
      </c>
      <c r="BA1024" s="32" t="n">
        <f aca="false">+'load Info'!S1024</f>
        <v>0</v>
      </c>
      <c r="BB1024" s="32" t="n">
        <f aca="false">+X1024</f>
        <v>-439</v>
      </c>
      <c r="BE1024" s="57" t="n">
        <f aca="false">IF(AX1024&lt;0,AX1024,0)</f>
        <v>-1489.09</v>
      </c>
      <c r="BF1024" s="57" t="n">
        <f aca="false">IF(AY1024&lt;0,AY1024,0)</f>
        <v>-3244</v>
      </c>
      <c r="BG1024" s="57" t="n">
        <f aca="false">IF(AZ1024&lt;0,AZ1024,0)</f>
        <v>-5339.75</v>
      </c>
      <c r="BH1024" s="57" t="n">
        <f aca="false">IF(BA1024&lt;0,BA1024,0)</f>
        <v>0</v>
      </c>
      <c r="BI1024" s="57" t="n">
        <f aca="false">IF(BB1024&lt;0,BB1024,0)</f>
        <v>-439</v>
      </c>
      <c r="BJ1024" s="32" t="n">
        <f aca="false">SUM(BE1024:BI1024)</f>
        <v>-10511.84</v>
      </c>
    </row>
    <row r="1025" customFormat="false" ht="15" hidden="false" customHeight="false" outlineLevel="0" collapsed="false">
      <c r="B1025" s="65" t="n">
        <f aca="false">+MONTH(D1025)</f>
        <v>10</v>
      </c>
      <c r="C1025" s="65"/>
      <c r="D1025" s="6" t="n">
        <v>36448</v>
      </c>
      <c r="E1025" s="66" t="n">
        <v>3</v>
      </c>
      <c r="F1025" s="66" t="n">
        <v>1</v>
      </c>
      <c r="G1025" s="66" t="n">
        <v>55</v>
      </c>
      <c r="H1025" s="66" t="n">
        <v>68</v>
      </c>
      <c r="I1025" s="67" t="n">
        <f aca="false">AVERAGE(G1025:H1025)</f>
        <v>61.5</v>
      </c>
      <c r="J1025" s="68" t="s">
        <v>72</v>
      </c>
      <c r="K1025" s="7" t="n">
        <v>2000</v>
      </c>
      <c r="L1025" s="69" t="n">
        <v>22464</v>
      </c>
      <c r="M1025" s="69" t="n">
        <v>-9668.09</v>
      </c>
      <c r="N1025" s="69" t="n">
        <v>-3244</v>
      </c>
      <c r="O1025" s="70"/>
      <c r="P1025" s="7" t="n">
        <v>9627</v>
      </c>
      <c r="Q1025" s="69" t="n">
        <v>4234</v>
      </c>
      <c r="R1025" s="70" t="n">
        <v>-5856.0375</v>
      </c>
      <c r="S1025" s="69" t="n">
        <v>0</v>
      </c>
      <c r="T1025" s="69"/>
      <c r="U1025" s="69" t="n">
        <v>-20.01240625</v>
      </c>
      <c r="V1025" s="7" t="n">
        <v>15930</v>
      </c>
      <c r="W1025" s="69" t="n">
        <v>20000</v>
      </c>
      <c r="X1025" s="69" t="n">
        <v>-439</v>
      </c>
      <c r="Y1025" s="69" t="n">
        <v>0</v>
      </c>
      <c r="Z1025" s="70" t="n">
        <v>-355</v>
      </c>
      <c r="AA1025" s="69" t="n">
        <v>0</v>
      </c>
      <c r="AB1025" s="71" t="n">
        <f aca="false">SUM(K1025:Z1025)</f>
        <v>54672.86009375</v>
      </c>
      <c r="AC1025" s="69" t="n">
        <v>56866</v>
      </c>
      <c r="AD1025" s="69" t="n">
        <v>84</v>
      </c>
      <c r="AE1025" s="69" t="n">
        <v>617</v>
      </c>
      <c r="AF1025" s="69" t="n">
        <v>0</v>
      </c>
      <c r="AG1025" s="69" t="n">
        <v>12</v>
      </c>
      <c r="AH1025" s="71" t="n">
        <f aca="false">SUM(AC1025:AG1025)</f>
        <v>57579</v>
      </c>
      <c r="AI1025" s="72" t="n">
        <f aca="false">+AB1025-L1025-Q1025</f>
        <v>27974.86009375</v>
      </c>
      <c r="AJ1025" s="73" t="n">
        <f aca="false">L1025+Q1025</f>
        <v>26698</v>
      </c>
      <c r="AK1025" s="74" t="n">
        <v>5710.1</v>
      </c>
      <c r="AL1025" s="74" t="n">
        <v>15960.21229</v>
      </c>
      <c r="AM1025" s="75" t="n">
        <v>2289</v>
      </c>
      <c r="AN1025" s="73" t="n">
        <f aca="false">+AJ1025-AM1025</f>
        <v>24409</v>
      </c>
      <c r="AO1025" s="32" t="n">
        <f aca="false">AC1025-AJ1025</f>
        <v>30168</v>
      </c>
      <c r="AP1025" s="6" t="n">
        <v>36448</v>
      </c>
      <c r="AQ1025" s="74" t="n">
        <f aca="false">+AC1025-AK1025-AL1025</f>
        <v>35195.68771</v>
      </c>
      <c r="AR1025" s="74" t="n">
        <f aca="false">+AK1025+AL1025-AN1025</f>
        <v>-2738.68771</v>
      </c>
      <c r="AS1025" s="74" t="n">
        <f aca="false">+AN1025</f>
        <v>24409</v>
      </c>
      <c r="AT1025" s="57" t="n">
        <f aca="false">+AQ1025+IF(AR1025&lt;0,-AR1025,0)</f>
        <v>37934.37542</v>
      </c>
      <c r="AX1025" s="32" t="n">
        <f aca="false">+M1025</f>
        <v>-9668.09</v>
      </c>
      <c r="AY1025" s="32" t="n">
        <f aca="false">+N1025</f>
        <v>-3244</v>
      </c>
      <c r="AZ1025" s="32" t="n">
        <f aca="false">+R1025</f>
        <v>-5856.0375</v>
      </c>
      <c r="BA1025" s="32" t="n">
        <f aca="false">+'load Info'!S1025</f>
        <v>0</v>
      </c>
      <c r="BB1025" s="32" t="n">
        <f aca="false">+X1025</f>
        <v>-439</v>
      </c>
      <c r="BE1025" s="57" t="n">
        <f aca="false">IF(AX1025&lt;0,AX1025,0)</f>
        <v>-9668.09</v>
      </c>
      <c r="BF1025" s="57" t="n">
        <f aca="false">IF(AY1025&lt;0,AY1025,0)</f>
        <v>-3244</v>
      </c>
      <c r="BG1025" s="57" t="n">
        <f aca="false">IF(AZ1025&lt;0,AZ1025,0)</f>
        <v>-5856.0375</v>
      </c>
      <c r="BH1025" s="57" t="n">
        <f aca="false">IF(BA1025&lt;0,BA1025,0)</f>
        <v>0</v>
      </c>
      <c r="BI1025" s="57" t="n">
        <f aca="false">IF(BB1025&lt;0,BB1025,0)</f>
        <v>-439</v>
      </c>
      <c r="BJ1025" s="32" t="n">
        <f aca="false">SUM(BE1025:BI1025)</f>
        <v>-19207.1275</v>
      </c>
    </row>
    <row r="1026" customFormat="false" ht="15" hidden="false" customHeight="false" outlineLevel="0" collapsed="false">
      <c r="B1026" s="65" t="n">
        <f aca="false">+MONTH(D1026)</f>
        <v>10</v>
      </c>
      <c r="C1026" s="65"/>
      <c r="D1026" s="6" t="n">
        <v>36449</v>
      </c>
      <c r="E1026" s="66" t="n">
        <v>0</v>
      </c>
      <c r="F1026" s="66" t="n">
        <v>0</v>
      </c>
      <c r="G1026" s="66" t="n">
        <v>60</v>
      </c>
      <c r="H1026" s="66" t="n">
        <v>76</v>
      </c>
      <c r="I1026" s="67" t="n">
        <f aca="false">AVERAGE(G1026:H1026)</f>
        <v>68</v>
      </c>
      <c r="J1026" s="68" t="s">
        <v>72</v>
      </c>
      <c r="K1026" s="7" t="n">
        <v>0</v>
      </c>
      <c r="L1026" s="69" t="n">
        <v>21464</v>
      </c>
      <c r="M1026" s="69" t="n">
        <v>-7886.09</v>
      </c>
      <c r="N1026" s="69" t="n">
        <v>-3244</v>
      </c>
      <c r="O1026" s="70"/>
      <c r="P1026" s="7" t="n">
        <v>9627</v>
      </c>
      <c r="Q1026" s="69" t="n">
        <v>3370</v>
      </c>
      <c r="R1026" s="70" t="n">
        <v>-7056.185</v>
      </c>
      <c r="S1026" s="69" t="n">
        <v>0</v>
      </c>
      <c r="T1026" s="69"/>
      <c r="U1026" s="69" t="n">
        <v>-14.8520375</v>
      </c>
      <c r="V1026" s="7" t="n">
        <v>15930</v>
      </c>
      <c r="W1026" s="69" t="n">
        <v>14400</v>
      </c>
      <c r="X1026" s="69" t="n">
        <v>-439</v>
      </c>
      <c r="Y1026" s="69" t="n">
        <v>0</v>
      </c>
      <c r="Z1026" s="70" t="n">
        <v>-299</v>
      </c>
      <c r="AA1026" s="69" t="n">
        <v>0</v>
      </c>
      <c r="AB1026" s="71" t="n">
        <f aca="false">SUM(K1026:Z1026)</f>
        <v>45851.8729625</v>
      </c>
      <c r="AC1026" s="69" t="n">
        <v>45161</v>
      </c>
      <c r="AD1026" s="69" t="n">
        <v>0</v>
      </c>
      <c r="AE1026" s="69" t="n">
        <v>7</v>
      </c>
      <c r="AF1026" s="69" t="n">
        <v>0</v>
      </c>
      <c r="AG1026" s="69" t="n">
        <v>1</v>
      </c>
      <c r="AH1026" s="71" t="n">
        <f aca="false">SUM(AC1026:AG1026)</f>
        <v>45169</v>
      </c>
      <c r="AI1026" s="72" t="n">
        <f aca="false">+AB1026-L1026-Q1026</f>
        <v>21017.8729625</v>
      </c>
      <c r="AJ1026" s="73" t="n">
        <f aca="false">L1026+Q1026</f>
        <v>24834</v>
      </c>
      <c r="AK1026" s="74" t="n">
        <v>3513</v>
      </c>
      <c r="AL1026" s="74" t="n">
        <v>17522.26683</v>
      </c>
      <c r="AM1026" s="75" t="n">
        <v>2289</v>
      </c>
      <c r="AN1026" s="73" t="n">
        <f aca="false">+AJ1026-AM1026</f>
        <v>22545</v>
      </c>
      <c r="AO1026" s="32" t="n">
        <f aca="false">AC1026-AJ1026</f>
        <v>20327</v>
      </c>
      <c r="AP1026" s="6" t="n">
        <v>36449</v>
      </c>
      <c r="AQ1026" s="74" t="n">
        <f aca="false">+AC1026-AK1026-AL1026</f>
        <v>24125.73317</v>
      </c>
      <c r="AR1026" s="74" t="n">
        <f aca="false">+AK1026+AL1026-AN1026</f>
        <v>-1509.73317</v>
      </c>
      <c r="AS1026" s="74" t="n">
        <f aca="false">+AN1026</f>
        <v>22545</v>
      </c>
      <c r="AT1026" s="57" t="n">
        <f aca="false">+AQ1026+IF(AR1026&lt;0,-AR1026,0)</f>
        <v>25635.46634</v>
      </c>
      <c r="AX1026" s="32" t="n">
        <f aca="false">+M1026</f>
        <v>-7886.09</v>
      </c>
      <c r="AY1026" s="32" t="n">
        <f aca="false">+N1026</f>
        <v>-3244</v>
      </c>
      <c r="AZ1026" s="32" t="n">
        <f aca="false">+R1026</f>
        <v>-7056.185</v>
      </c>
      <c r="BA1026" s="32" t="n">
        <f aca="false">+'load Info'!S1026</f>
        <v>0</v>
      </c>
      <c r="BB1026" s="32" t="n">
        <f aca="false">+X1026</f>
        <v>-439</v>
      </c>
      <c r="BE1026" s="57" t="n">
        <f aca="false">IF(AX1026&lt;0,AX1026,0)</f>
        <v>-7886.09</v>
      </c>
      <c r="BF1026" s="57" t="n">
        <f aca="false">IF(AY1026&lt;0,AY1026,0)</f>
        <v>-3244</v>
      </c>
      <c r="BG1026" s="57" t="n">
        <f aca="false">IF(AZ1026&lt;0,AZ1026,0)</f>
        <v>-7056.185</v>
      </c>
      <c r="BH1026" s="57" t="n">
        <f aca="false">IF(BA1026&lt;0,BA1026,0)</f>
        <v>0</v>
      </c>
      <c r="BI1026" s="57" t="n">
        <f aca="false">IF(BB1026&lt;0,BB1026,0)</f>
        <v>-439</v>
      </c>
      <c r="BJ1026" s="32" t="n">
        <f aca="false">SUM(BE1026:BI1026)</f>
        <v>-18625.275</v>
      </c>
    </row>
    <row r="1027" customFormat="false" ht="15" hidden="false" customHeight="false" outlineLevel="0" collapsed="false">
      <c r="B1027" s="65" t="n">
        <f aca="false">+MONTH(D1027)</f>
        <v>10</v>
      </c>
      <c r="C1027" s="65"/>
      <c r="D1027" s="6" t="n">
        <v>36450</v>
      </c>
      <c r="E1027" s="66" t="n">
        <v>0</v>
      </c>
      <c r="F1027" s="66" t="n">
        <v>0</v>
      </c>
      <c r="G1027" s="66" t="n">
        <v>68</v>
      </c>
      <c r="H1027" s="66" t="n">
        <v>72</v>
      </c>
      <c r="I1027" s="67" t="n">
        <f aca="false">AVERAGE(G1027:H1027)</f>
        <v>70</v>
      </c>
      <c r="J1027" s="68" t="s">
        <v>72</v>
      </c>
      <c r="K1027" s="7" t="n">
        <v>0</v>
      </c>
      <c r="L1027" s="69" t="n">
        <v>21464</v>
      </c>
      <c r="M1027" s="69" t="n">
        <v>-6001.09</v>
      </c>
      <c r="N1027" s="69" t="n">
        <v>-3244</v>
      </c>
      <c r="O1027" s="70"/>
      <c r="P1027" s="7" t="n">
        <v>9627</v>
      </c>
      <c r="Q1027" s="69" t="n">
        <v>3370</v>
      </c>
      <c r="R1027" s="70" t="n">
        <v>-6266.215</v>
      </c>
      <c r="S1027" s="69" t="n">
        <v>0</v>
      </c>
      <c r="T1027" s="69"/>
      <c r="U1027" s="69" t="n">
        <v>-16.8269625</v>
      </c>
      <c r="V1027" s="7" t="n">
        <v>15930</v>
      </c>
      <c r="W1027" s="69" t="n">
        <v>14400</v>
      </c>
      <c r="X1027" s="69" t="n">
        <v>-439</v>
      </c>
      <c r="Y1027" s="69" t="n">
        <v>0</v>
      </c>
      <c r="Z1027" s="70" t="n">
        <v>-299</v>
      </c>
      <c r="AA1027" s="69" t="n">
        <v>0</v>
      </c>
      <c r="AB1027" s="71" t="n">
        <f aca="false">SUM(K1027:Z1027)</f>
        <v>48524.8680375</v>
      </c>
      <c r="AC1027" s="69" t="n">
        <v>50378</v>
      </c>
      <c r="AD1027" s="69" t="n">
        <v>0</v>
      </c>
      <c r="AE1027" s="69" t="n">
        <v>48</v>
      </c>
      <c r="AF1027" s="69" t="n">
        <v>0</v>
      </c>
      <c r="AG1027" s="69" t="n">
        <v>4</v>
      </c>
      <c r="AH1027" s="71" t="n">
        <f aca="false">SUM(AC1027:AG1027)</f>
        <v>50430</v>
      </c>
      <c r="AI1027" s="72" t="n">
        <f aca="false">+AB1027-L1027-Q1027</f>
        <v>23690.8680375</v>
      </c>
      <c r="AJ1027" s="73" t="n">
        <f aca="false">L1027+Q1027</f>
        <v>24834</v>
      </c>
      <c r="AK1027" s="74" t="n">
        <v>4718.6</v>
      </c>
      <c r="AL1027" s="74" t="n">
        <v>20071.212</v>
      </c>
      <c r="AM1027" s="75" t="n">
        <v>2289</v>
      </c>
      <c r="AN1027" s="73" t="n">
        <f aca="false">+AJ1027-AM1027</f>
        <v>22545</v>
      </c>
      <c r="AO1027" s="32" t="n">
        <f aca="false">AC1027-AJ1027</f>
        <v>25544</v>
      </c>
      <c r="AP1027" s="6" t="n">
        <v>36450</v>
      </c>
      <c r="AQ1027" s="74" t="n">
        <f aca="false">+AC1027-AK1027-AL1027</f>
        <v>25588.188</v>
      </c>
      <c r="AR1027" s="74" t="n">
        <f aca="false">+AK1027+AL1027-AN1027</f>
        <v>2244.812</v>
      </c>
      <c r="AS1027" s="74" t="n">
        <f aca="false">+AN1027</f>
        <v>22545</v>
      </c>
      <c r="AT1027" s="57" t="n">
        <f aca="false">+AQ1027+IF(AR1027&lt;0,-AR1027,0)</f>
        <v>25588.188</v>
      </c>
      <c r="AX1027" s="32" t="n">
        <f aca="false">+M1027</f>
        <v>-6001.09</v>
      </c>
      <c r="AY1027" s="32" t="n">
        <f aca="false">+N1027</f>
        <v>-3244</v>
      </c>
      <c r="AZ1027" s="32" t="n">
        <f aca="false">+R1027</f>
        <v>-6266.215</v>
      </c>
      <c r="BA1027" s="32" t="n">
        <f aca="false">+'load Info'!S1027</f>
        <v>0</v>
      </c>
      <c r="BB1027" s="32" t="n">
        <f aca="false">+X1027</f>
        <v>-439</v>
      </c>
      <c r="BE1027" s="57" t="n">
        <f aca="false">IF(AX1027&lt;0,AX1027,0)</f>
        <v>-6001.09</v>
      </c>
      <c r="BF1027" s="57" t="n">
        <f aca="false">IF(AY1027&lt;0,AY1027,0)</f>
        <v>-3244</v>
      </c>
      <c r="BG1027" s="57" t="n">
        <f aca="false">IF(AZ1027&lt;0,AZ1027,0)</f>
        <v>-6266.215</v>
      </c>
      <c r="BH1027" s="57" t="n">
        <f aca="false">IF(BA1027&lt;0,BA1027,0)</f>
        <v>0</v>
      </c>
      <c r="BI1027" s="57" t="n">
        <f aca="false">IF(BB1027&lt;0,BB1027,0)</f>
        <v>-439</v>
      </c>
      <c r="BJ1027" s="32" t="n">
        <f aca="false">SUM(BE1027:BI1027)</f>
        <v>-15950.305</v>
      </c>
    </row>
    <row r="1028" customFormat="false" ht="15" hidden="false" customHeight="false" outlineLevel="0" collapsed="false">
      <c r="B1028" s="65" t="n">
        <f aca="false">+MONTH(D1028)</f>
        <v>10</v>
      </c>
      <c r="C1028" s="65"/>
      <c r="D1028" s="6" t="n">
        <v>36451</v>
      </c>
      <c r="E1028" s="66" t="n">
        <v>2</v>
      </c>
      <c r="F1028" s="66" t="n">
        <v>5</v>
      </c>
      <c r="G1028" s="66" t="n">
        <v>58</v>
      </c>
      <c r="H1028" s="66" t="n">
        <v>68</v>
      </c>
      <c r="I1028" s="67" t="n">
        <f aca="false">AVERAGE(G1028:H1028)</f>
        <v>63</v>
      </c>
      <c r="J1028" s="68" t="s">
        <v>72</v>
      </c>
      <c r="K1028" s="7" t="n">
        <v>2000</v>
      </c>
      <c r="L1028" s="69" t="n">
        <v>21464</v>
      </c>
      <c r="M1028" s="69" t="n">
        <v>-1507.09</v>
      </c>
      <c r="N1028" s="69" t="n">
        <v>-3244</v>
      </c>
      <c r="O1028" s="70"/>
      <c r="P1028" s="7" t="n">
        <v>9627</v>
      </c>
      <c r="Q1028" s="69" t="n">
        <v>3370</v>
      </c>
      <c r="R1028" s="70" t="n">
        <v>-779.532500000001</v>
      </c>
      <c r="S1028" s="69" t="n">
        <v>0</v>
      </c>
      <c r="T1028" s="69"/>
      <c r="U1028" s="69" t="n">
        <v>-30.54366875</v>
      </c>
      <c r="V1028" s="7" t="n">
        <v>15930</v>
      </c>
      <c r="W1028" s="69" t="n">
        <v>20000</v>
      </c>
      <c r="X1028" s="69" t="n">
        <v>-439</v>
      </c>
      <c r="Y1028" s="69" t="n">
        <v>0</v>
      </c>
      <c r="Z1028" s="70" t="n">
        <v>-355</v>
      </c>
      <c r="AA1028" s="69" t="n">
        <v>0</v>
      </c>
      <c r="AB1028" s="71" t="n">
        <f aca="false">SUM(K1028:Z1028)</f>
        <v>66035.83383125</v>
      </c>
      <c r="AC1028" s="69" t="n">
        <v>67876</v>
      </c>
      <c r="AD1028" s="69" t="n">
        <v>0</v>
      </c>
      <c r="AE1028" s="69" t="n">
        <v>535</v>
      </c>
      <c r="AF1028" s="69" t="n">
        <v>0</v>
      </c>
      <c r="AG1028" s="69" t="n">
        <v>31</v>
      </c>
      <c r="AH1028" s="71" t="n">
        <f aca="false">SUM(AC1028:AG1028)</f>
        <v>68442</v>
      </c>
      <c r="AI1028" s="72" t="n">
        <f aca="false">+AB1028-L1028-Q1028</f>
        <v>41201.83383125</v>
      </c>
      <c r="AJ1028" s="73" t="n">
        <f aca="false">L1028+Q1028</f>
        <v>24834</v>
      </c>
      <c r="AK1028" s="74" t="n">
        <v>6832</v>
      </c>
      <c r="AL1028" s="74" t="n">
        <v>19218.65685</v>
      </c>
      <c r="AM1028" s="75" t="n">
        <v>2289</v>
      </c>
      <c r="AN1028" s="73" t="n">
        <f aca="false">+AJ1028-AM1028</f>
        <v>22545</v>
      </c>
      <c r="AO1028" s="32" t="n">
        <f aca="false">AC1028-AJ1028</f>
        <v>43042</v>
      </c>
      <c r="AP1028" s="6" t="n">
        <v>36451</v>
      </c>
      <c r="AQ1028" s="74" t="n">
        <f aca="false">+AC1028-AK1028-AL1028</f>
        <v>41825.34315</v>
      </c>
      <c r="AR1028" s="74" t="n">
        <f aca="false">+AK1028+AL1028-AN1028</f>
        <v>3505.65685</v>
      </c>
      <c r="AS1028" s="74" t="n">
        <f aca="false">+AN1028</f>
        <v>22545</v>
      </c>
      <c r="AT1028" s="57" t="n">
        <f aca="false">+AQ1028+IF(AR1028&lt;0,-AR1028,0)</f>
        <v>41825.34315</v>
      </c>
      <c r="AX1028" s="32" t="n">
        <f aca="false">+M1028</f>
        <v>-1507.09</v>
      </c>
      <c r="AY1028" s="32" t="n">
        <f aca="false">+N1028</f>
        <v>-3244</v>
      </c>
      <c r="AZ1028" s="32" t="n">
        <f aca="false">+R1028</f>
        <v>-779.532500000001</v>
      </c>
      <c r="BA1028" s="32" t="n">
        <f aca="false">+'load Info'!S1028</f>
        <v>0</v>
      </c>
      <c r="BB1028" s="32" t="n">
        <f aca="false">+X1028</f>
        <v>-439</v>
      </c>
      <c r="BE1028" s="57" t="n">
        <f aca="false">IF(AX1028&lt;0,AX1028,0)</f>
        <v>-1507.09</v>
      </c>
      <c r="BF1028" s="57" t="n">
        <f aca="false">IF(AY1028&lt;0,AY1028,0)</f>
        <v>-3244</v>
      </c>
      <c r="BG1028" s="57" t="n">
        <f aca="false">IF(AZ1028&lt;0,AZ1028,0)</f>
        <v>-779.532500000001</v>
      </c>
      <c r="BH1028" s="57" t="n">
        <f aca="false">IF(BA1028&lt;0,BA1028,0)</f>
        <v>0</v>
      </c>
      <c r="BI1028" s="57" t="n">
        <f aca="false">IF(BB1028&lt;0,BB1028,0)</f>
        <v>-439</v>
      </c>
      <c r="BJ1028" s="32" t="n">
        <f aca="false">SUM(BE1028:BI1028)</f>
        <v>-5969.6225</v>
      </c>
    </row>
    <row r="1029" customFormat="false" ht="15" hidden="false" customHeight="false" outlineLevel="0" collapsed="false">
      <c r="B1029" s="65" t="n">
        <f aca="false">+MONTH(D1029)</f>
        <v>10</v>
      </c>
      <c r="C1029" s="65"/>
      <c r="D1029" s="6" t="n">
        <v>36452</v>
      </c>
      <c r="E1029" s="66" t="n">
        <v>4</v>
      </c>
      <c r="F1029" s="66" t="n">
        <v>2</v>
      </c>
      <c r="G1029" s="66" t="n">
        <v>56</v>
      </c>
      <c r="H1029" s="66" t="n">
        <v>66</v>
      </c>
      <c r="I1029" s="67" t="n">
        <f aca="false">AVERAGE(G1029:H1029)</f>
        <v>61</v>
      </c>
      <c r="J1029" s="68" t="s">
        <v>72</v>
      </c>
      <c r="K1029" s="7" t="n">
        <v>6000</v>
      </c>
      <c r="L1029" s="69" t="n">
        <v>21464</v>
      </c>
      <c r="M1029" s="69" t="n">
        <v>-6839.09</v>
      </c>
      <c r="N1029" s="69" t="n">
        <v>-3244</v>
      </c>
      <c r="O1029" s="70"/>
      <c r="P1029" s="7" t="n">
        <v>9627</v>
      </c>
      <c r="Q1029" s="69" t="n">
        <v>3280</v>
      </c>
      <c r="R1029" s="70" t="n">
        <v>-676.5</v>
      </c>
      <c r="S1029" s="69" t="n">
        <v>0</v>
      </c>
      <c r="T1029" s="69"/>
      <c r="U1029" s="69" t="n">
        <v>-30.57625</v>
      </c>
      <c r="V1029" s="7" t="n">
        <v>15930</v>
      </c>
      <c r="W1029" s="69" t="n">
        <v>20000</v>
      </c>
      <c r="X1029" s="69" t="n">
        <v>-439</v>
      </c>
      <c r="Y1029" s="69" t="n">
        <v>0</v>
      </c>
      <c r="Z1029" s="70" t="n">
        <v>-355</v>
      </c>
      <c r="AA1029" s="69" t="n">
        <v>0</v>
      </c>
      <c r="AB1029" s="71" t="n">
        <f aca="false">SUM(K1029:Z1029)</f>
        <v>64716.83375</v>
      </c>
      <c r="AC1029" s="69" t="n">
        <v>61506</v>
      </c>
      <c r="AD1029" s="69" t="n">
        <v>0</v>
      </c>
      <c r="AE1029" s="69" t="n">
        <v>2923</v>
      </c>
      <c r="AF1029" s="69" t="n">
        <v>0</v>
      </c>
      <c r="AG1029" s="69" t="n">
        <v>14</v>
      </c>
      <c r="AH1029" s="71" t="n">
        <f aca="false">SUM(AC1029:AG1029)</f>
        <v>64443</v>
      </c>
      <c r="AI1029" s="72" t="n">
        <f aca="false">+AB1029-L1029-Q1029</f>
        <v>39972.83375</v>
      </c>
      <c r="AJ1029" s="73" t="n">
        <f aca="false">L1029+Q1029</f>
        <v>24744</v>
      </c>
      <c r="AK1029" s="74" t="n">
        <v>6513.7</v>
      </c>
      <c r="AL1029" s="74" t="n">
        <v>19264.09075</v>
      </c>
      <c r="AM1029" s="75" t="n">
        <v>2289</v>
      </c>
      <c r="AN1029" s="73" t="n">
        <f aca="false">+AJ1029-AM1029</f>
        <v>22455</v>
      </c>
      <c r="AO1029" s="32" t="n">
        <f aca="false">AC1029-AJ1029</f>
        <v>36762</v>
      </c>
      <c r="AP1029" s="6" t="n">
        <v>36452</v>
      </c>
      <c r="AQ1029" s="74" t="n">
        <f aca="false">+AC1029-AK1029-AL1029</f>
        <v>35728.20925</v>
      </c>
      <c r="AR1029" s="74" t="n">
        <f aca="false">+AK1029+AL1029-AN1029</f>
        <v>3322.79075</v>
      </c>
      <c r="AS1029" s="74" t="n">
        <f aca="false">+AN1029</f>
        <v>22455</v>
      </c>
      <c r="AT1029" s="57" t="n">
        <f aca="false">+AQ1029+IF(AR1029&lt;0,-AR1029,0)</f>
        <v>35728.20925</v>
      </c>
      <c r="AX1029" s="32" t="n">
        <f aca="false">+M1029</f>
        <v>-6839.09</v>
      </c>
      <c r="AY1029" s="32" t="n">
        <f aca="false">+N1029</f>
        <v>-3244</v>
      </c>
      <c r="AZ1029" s="32" t="n">
        <f aca="false">+R1029</f>
        <v>-676.5</v>
      </c>
      <c r="BA1029" s="32" t="n">
        <f aca="false">+'load Info'!S1029</f>
        <v>0</v>
      </c>
      <c r="BB1029" s="32" t="n">
        <f aca="false">+X1029</f>
        <v>-439</v>
      </c>
      <c r="BE1029" s="57" t="n">
        <f aca="false">IF(AX1029&lt;0,AX1029,0)</f>
        <v>-6839.09</v>
      </c>
      <c r="BF1029" s="57" t="n">
        <f aca="false">IF(AY1029&lt;0,AY1029,0)</f>
        <v>-3244</v>
      </c>
      <c r="BG1029" s="57" t="n">
        <f aca="false">IF(AZ1029&lt;0,AZ1029,0)</f>
        <v>-676.5</v>
      </c>
      <c r="BH1029" s="57" t="n">
        <f aca="false">IF(BA1029&lt;0,BA1029,0)</f>
        <v>0</v>
      </c>
      <c r="BI1029" s="57" t="n">
        <f aca="false">IF(BB1029&lt;0,BB1029,0)</f>
        <v>-439</v>
      </c>
      <c r="BJ1029" s="32" t="n">
        <f aca="false">SUM(BE1029:BI1029)</f>
        <v>-11198.59</v>
      </c>
    </row>
    <row r="1030" customFormat="false" ht="15" hidden="false" customHeight="false" outlineLevel="0" collapsed="false">
      <c r="B1030" s="65" t="n">
        <f aca="false">+MONTH(D1030)</f>
        <v>10</v>
      </c>
      <c r="C1030" s="65"/>
      <c r="D1030" s="6" t="n">
        <v>36453</v>
      </c>
      <c r="E1030" s="66" t="n">
        <v>3</v>
      </c>
      <c r="F1030" s="66" t="n">
        <v>7</v>
      </c>
      <c r="G1030" s="66" t="n">
        <v>60</v>
      </c>
      <c r="H1030" s="66" t="n">
        <v>64</v>
      </c>
      <c r="I1030" s="67" t="n">
        <f aca="false">AVERAGE(G1030:H1030)</f>
        <v>62</v>
      </c>
      <c r="J1030" s="68" t="s">
        <v>72</v>
      </c>
      <c r="K1030" s="7" t="n">
        <v>11000</v>
      </c>
      <c r="L1030" s="69" t="n">
        <v>21464</v>
      </c>
      <c r="M1030" s="69" t="n">
        <v>-5589.09</v>
      </c>
      <c r="N1030" s="69" t="n">
        <v>-3244</v>
      </c>
      <c r="O1030" s="70"/>
      <c r="P1030" s="7" t="n">
        <v>9627</v>
      </c>
      <c r="Q1030" s="69" t="n">
        <v>3280</v>
      </c>
      <c r="R1030" s="70" t="n">
        <v>-561.212500000002</v>
      </c>
      <c r="S1030" s="69" t="n">
        <v>0</v>
      </c>
      <c r="T1030" s="69"/>
      <c r="U1030" s="69" t="n">
        <v>-30.86446875</v>
      </c>
      <c r="V1030" s="7" t="n">
        <v>15930</v>
      </c>
      <c r="W1030" s="69" t="n">
        <v>20000</v>
      </c>
      <c r="X1030" s="69" t="n">
        <v>-439</v>
      </c>
      <c r="Y1030" s="69" t="n">
        <v>0</v>
      </c>
      <c r="Z1030" s="70" t="n">
        <v>-355</v>
      </c>
      <c r="AA1030" s="69" t="n">
        <v>0</v>
      </c>
      <c r="AB1030" s="71" t="n">
        <f aca="false">SUM(K1030:Z1030)</f>
        <v>71081.83303125</v>
      </c>
      <c r="AC1030" s="69" t="n">
        <v>74761</v>
      </c>
      <c r="AD1030" s="69" t="n">
        <v>0</v>
      </c>
      <c r="AE1030" s="69" t="n">
        <v>494</v>
      </c>
      <c r="AF1030" s="69" t="n">
        <v>0</v>
      </c>
      <c r="AG1030" s="69" t="n">
        <v>2</v>
      </c>
      <c r="AH1030" s="71" t="n">
        <f aca="false">SUM(AC1030:AG1030)</f>
        <v>75257</v>
      </c>
      <c r="AI1030" s="72" t="n">
        <f aca="false">+AB1030-L1030-Q1030</f>
        <v>46337.83303125</v>
      </c>
      <c r="AJ1030" s="73" t="n">
        <f aca="false">L1030+Q1030</f>
        <v>24744</v>
      </c>
      <c r="AK1030" s="74" t="n">
        <v>7108.7</v>
      </c>
      <c r="AL1030" s="74" t="n">
        <v>19390.69073</v>
      </c>
      <c r="AM1030" s="75" t="n">
        <v>2289</v>
      </c>
      <c r="AN1030" s="73" t="n">
        <f aca="false">+AJ1030-AM1030</f>
        <v>22455</v>
      </c>
      <c r="AO1030" s="32" t="n">
        <f aca="false">AC1030-AJ1030</f>
        <v>50017</v>
      </c>
      <c r="AP1030" s="6" t="n">
        <v>36453</v>
      </c>
      <c r="AQ1030" s="74" t="n">
        <f aca="false">+AC1030-AK1030-AL1030</f>
        <v>48261.60927</v>
      </c>
      <c r="AR1030" s="74" t="n">
        <f aca="false">+AK1030+AL1030-AN1030</f>
        <v>4044.39073</v>
      </c>
      <c r="AS1030" s="74" t="n">
        <f aca="false">+AN1030</f>
        <v>22455</v>
      </c>
      <c r="AT1030" s="57" t="n">
        <f aca="false">+AQ1030+IF(AR1030&lt;0,-AR1030,0)</f>
        <v>48261.60927</v>
      </c>
      <c r="AX1030" s="32" t="n">
        <f aca="false">+M1030</f>
        <v>-5589.09</v>
      </c>
      <c r="AY1030" s="32" t="n">
        <f aca="false">+N1030</f>
        <v>-3244</v>
      </c>
      <c r="AZ1030" s="32" t="n">
        <f aca="false">+R1030</f>
        <v>-561.212500000002</v>
      </c>
      <c r="BA1030" s="32" t="n">
        <f aca="false">+'load Info'!S1030</f>
        <v>0</v>
      </c>
      <c r="BB1030" s="32" t="n">
        <f aca="false">+X1030</f>
        <v>-439</v>
      </c>
      <c r="BE1030" s="57" t="n">
        <f aca="false">IF(AX1030&lt;0,AX1030,0)</f>
        <v>-5589.09</v>
      </c>
      <c r="BF1030" s="57" t="n">
        <f aca="false">IF(AY1030&lt;0,AY1030,0)</f>
        <v>-3244</v>
      </c>
      <c r="BG1030" s="57" t="n">
        <f aca="false">IF(AZ1030&lt;0,AZ1030,0)</f>
        <v>-561.212500000002</v>
      </c>
      <c r="BH1030" s="57" t="n">
        <f aca="false">IF(BA1030&lt;0,BA1030,0)</f>
        <v>0</v>
      </c>
      <c r="BI1030" s="57" t="n">
        <f aca="false">IF(BB1030&lt;0,BB1030,0)</f>
        <v>-439</v>
      </c>
      <c r="BJ1030" s="32" t="n">
        <f aca="false">SUM(BE1030:BI1030)</f>
        <v>-9833.3025</v>
      </c>
    </row>
    <row r="1031" customFormat="false" ht="15" hidden="false" customHeight="false" outlineLevel="0" collapsed="false">
      <c r="B1031" s="65" t="n">
        <f aca="false">+MONTH(D1031)</f>
        <v>10</v>
      </c>
      <c r="C1031" s="65"/>
      <c r="D1031" s="6" t="n">
        <v>36454</v>
      </c>
      <c r="E1031" s="66" t="n">
        <v>10</v>
      </c>
      <c r="F1031" s="66" t="n">
        <v>11</v>
      </c>
      <c r="G1031" s="66" t="n">
        <v>48</v>
      </c>
      <c r="H1031" s="66" t="n">
        <v>62</v>
      </c>
      <c r="I1031" s="67" t="n">
        <f aca="false">AVERAGE(G1031:H1031)</f>
        <v>55</v>
      </c>
      <c r="J1031" s="68" t="s">
        <v>72</v>
      </c>
      <c r="K1031" s="7" t="n">
        <v>11000</v>
      </c>
      <c r="L1031" s="69" t="n">
        <v>20711</v>
      </c>
      <c r="M1031" s="69" t="n">
        <v>-2640.09</v>
      </c>
      <c r="N1031" s="69" t="n">
        <v>-3244</v>
      </c>
      <c r="O1031" s="70"/>
      <c r="P1031" s="7" t="n">
        <v>9627</v>
      </c>
      <c r="Q1031" s="69" t="n">
        <v>3257</v>
      </c>
      <c r="R1031" s="70" t="n">
        <v>11842.6625</v>
      </c>
      <c r="S1031" s="69" t="n">
        <v>0</v>
      </c>
      <c r="T1031" s="69"/>
      <c r="U1031" s="69" t="n">
        <v>-61.81665625</v>
      </c>
      <c r="V1031" s="7" t="n">
        <v>15930</v>
      </c>
      <c r="W1031" s="69" t="n">
        <v>20000</v>
      </c>
      <c r="X1031" s="69" t="n">
        <v>-439</v>
      </c>
      <c r="Y1031" s="69" t="n">
        <v>0</v>
      </c>
      <c r="Z1031" s="70" t="n">
        <v>-355</v>
      </c>
      <c r="AA1031" s="69" t="n">
        <v>0</v>
      </c>
      <c r="AB1031" s="71" t="n">
        <f aca="false">SUM(K1031:Z1031)</f>
        <v>85627.75584375</v>
      </c>
      <c r="AC1031" s="69" t="n">
        <v>86763</v>
      </c>
      <c r="AD1031" s="69" t="n">
        <v>1</v>
      </c>
      <c r="AE1031" s="69" t="n">
        <v>331</v>
      </c>
      <c r="AF1031" s="69" t="n">
        <v>0</v>
      </c>
      <c r="AG1031" s="69" t="n">
        <v>1</v>
      </c>
      <c r="AH1031" s="71" t="n">
        <f aca="false">SUM(AC1031:AG1031)</f>
        <v>87096</v>
      </c>
      <c r="AI1031" s="72" t="n">
        <f aca="false">+AB1031-L1031-Q1031</f>
        <v>61659.75584375</v>
      </c>
      <c r="AJ1031" s="73" t="n">
        <f aca="false">L1031+Q1031</f>
        <v>23968</v>
      </c>
      <c r="AK1031" s="74" t="n">
        <v>7268.3</v>
      </c>
      <c r="AL1031" s="74" t="n">
        <v>20253.27017</v>
      </c>
      <c r="AM1031" s="75" t="n">
        <v>2289</v>
      </c>
      <c r="AN1031" s="73" t="n">
        <f aca="false">+AJ1031-AM1031</f>
        <v>21679</v>
      </c>
      <c r="AO1031" s="32" t="n">
        <f aca="false">AC1031-AJ1031</f>
        <v>62795</v>
      </c>
      <c r="AP1031" s="6" t="n">
        <v>36454</v>
      </c>
      <c r="AQ1031" s="74" t="n">
        <f aca="false">+AC1031-AK1031-AL1031</f>
        <v>59241.42983</v>
      </c>
      <c r="AR1031" s="74" t="n">
        <f aca="false">+AK1031+AL1031-AN1031</f>
        <v>5842.57017</v>
      </c>
      <c r="AS1031" s="74" t="n">
        <f aca="false">+AN1031</f>
        <v>21679</v>
      </c>
      <c r="AT1031" s="57" t="n">
        <f aca="false">+AQ1031+IF(AR1031&lt;0,-AR1031,0)</f>
        <v>59241.42983</v>
      </c>
      <c r="AX1031" s="32" t="n">
        <f aca="false">+M1031</f>
        <v>-2640.09</v>
      </c>
      <c r="AY1031" s="32" t="n">
        <f aca="false">+N1031</f>
        <v>-3244</v>
      </c>
      <c r="AZ1031" s="32" t="n">
        <f aca="false">+R1031</f>
        <v>11842.6625</v>
      </c>
      <c r="BA1031" s="32" t="n">
        <f aca="false">+'load Info'!S1031</f>
        <v>0</v>
      </c>
      <c r="BB1031" s="32" t="n">
        <f aca="false">+X1031</f>
        <v>-439</v>
      </c>
      <c r="BE1031" s="57" t="n">
        <f aca="false">IF(AX1031&lt;0,AX1031,0)</f>
        <v>-2640.09</v>
      </c>
      <c r="BF1031" s="57" t="n">
        <f aca="false">IF(AY1031&lt;0,AY1031,0)</f>
        <v>-3244</v>
      </c>
      <c r="BG1031" s="57" t="n">
        <f aca="false">IF(AZ1031&lt;0,AZ1031,0)</f>
        <v>0</v>
      </c>
      <c r="BH1031" s="57" t="n">
        <f aca="false">IF(BA1031&lt;0,BA1031,0)</f>
        <v>0</v>
      </c>
      <c r="BI1031" s="57" t="n">
        <f aca="false">IF(BB1031&lt;0,BB1031,0)</f>
        <v>-439</v>
      </c>
      <c r="BJ1031" s="32" t="n">
        <f aca="false">SUM(BE1031:BI1031)</f>
        <v>-6323.09</v>
      </c>
    </row>
    <row r="1032" customFormat="false" ht="15" hidden="false" customHeight="false" outlineLevel="0" collapsed="false">
      <c r="B1032" s="65" t="n">
        <f aca="false">+MONTH(D1032)</f>
        <v>10</v>
      </c>
      <c r="C1032" s="65"/>
      <c r="D1032" s="6" t="n">
        <v>36455</v>
      </c>
      <c r="E1032" s="66" t="n">
        <v>9</v>
      </c>
      <c r="F1032" s="66" t="n">
        <v>5</v>
      </c>
      <c r="G1032" s="66" t="n">
        <v>44</v>
      </c>
      <c r="H1032" s="66" t="n">
        <v>68</v>
      </c>
      <c r="I1032" s="67" t="n">
        <f aca="false">AVERAGE(G1032:H1032)</f>
        <v>56</v>
      </c>
      <c r="J1032" s="68" t="s">
        <v>72</v>
      </c>
      <c r="K1032" s="7" t="n">
        <v>17000</v>
      </c>
      <c r="L1032" s="69" t="n">
        <v>21114</v>
      </c>
      <c r="M1032" s="69" t="n">
        <v>-6213.09</v>
      </c>
      <c r="N1032" s="69" t="n">
        <v>-3244</v>
      </c>
      <c r="O1032" s="70"/>
      <c r="P1032" s="7" t="n">
        <v>9627</v>
      </c>
      <c r="Q1032" s="69" t="n">
        <v>3280</v>
      </c>
      <c r="R1032" s="70" t="n">
        <v>-860.960000000001</v>
      </c>
      <c r="S1032" s="69" t="n">
        <v>0</v>
      </c>
      <c r="T1032" s="69"/>
      <c r="U1032" s="69" t="n">
        <v>-30.1151</v>
      </c>
      <c r="V1032" s="7" t="n">
        <v>15930</v>
      </c>
      <c r="W1032" s="69" t="n">
        <v>20000</v>
      </c>
      <c r="X1032" s="69" t="n">
        <v>-439</v>
      </c>
      <c r="Y1032" s="69" t="n">
        <v>0</v>
      </c>
      <c r="Z1032" s="70" t="n">
        <v>-355</v>
      </c>
      <c r="AA1032" s="69" t="n">
        <v>0</v>
      </c>
      <c r="AB1032" s="71" t="n">
        <f aca="false">SUM(K1032:Z1032)</f>
        <v>75808.8349</v>
      </c>
      <c r="AC1032" s="69" t="n">
        <v>73723</v>
      </c>
      <c r="AD1032" s="69" t="n">
        <v>0</v>
      </c>
      <c r="AE1032" s="69" t="n">
        <v>293</v>
      </c>
      <c r="AF1032" s="69" t="n">
        <v>1136</v>
      </c>
      <c r="AG1032" s="69" t="n">
        <v>4</v>
      </c>
      <c r="AH1032" s="71" t="n">
        <f aca="false">SUM(AC1032:AG1032)</f>
        <v>75156</v>
      </c>
      <c r="AI1032" s="72" t="n">
        <f aca="false">+AB1032-L1032-Q1032</f>
        <v>51414.8349</v>
      </c>
      <c r="AJ1032" s="73" t="n">
        <f aca="false">L1032+Q1032</f>
        <v>24394</v>
      </c>
      <c r="AK1032" s="74" t="n">
        <v>6512.7</v>
      </c>
      <c r="AL1032" s="74" t="n">
        <v>20292.75252</v>
      </c>
      <c r="AM1032" s="75" t="n">
        <v>2289</v>
      </c>
      <c r="AN1032" s="73" t="n">
        <f aca="false">+AJ1032-AM1032</f>
        <v>22105</v>
      </c>
      <c r="AO1032" s="32" t="n">
        <f aca="false">AC1032-AJ1032</f>
        <v>49329</v>
      </c>
      <c r="AP1032" s="6" t="n">
        <v>36455</v>
      </c>
      <c r="AQ1032" s="74" t="n">
        <f aca="false">+AC1032-AK1032-AL1032</f>
        <v>46917.54748</v>
      </c>
      <c r="AR1032" s="74" t="n">
        <f aca="false">+AK1032+AL1032-AN1032</f>
        <v>4700.45252</v>
      </c>
      <c r="AS1032" s="74" t="n">
        <f aca="false">+AN1032</f>
        <v>22105</v>
      </c>
      <c r="AT1032" s="57" t="n">
        <f aca="false">+AQ1032+IF(AR1032&lt;0,-AR1032,0)</f>
        <v>46917.54748</v>
      </c>
      <c r="AX1032" s="32" t="n">
        <f aca="false">+M1032</f>
        <v>-6213.09</v>
      </c>
      <c r="AY1032" s="32" t="n">
        <f aca="false">+N1032</f>
        <v>-3244</v>
      </c>
      <c r="AZ1032" s="32" t="n">
        <f aca="false">+R1032</f>
        <v>-860.960000000001</v>
      </c>
      <c r="BA1032" s="32" t="n">
        <f aca="false">+'load Info'!S1032</f>
        <v>0</v>
      </c>
      <c r="BB1032" s="32" t="n">
        <f aca="false">+X1032</f>
        <v>-439</v>
      </c>
      <c r="BE1032" s="57" t="n">
        <f aca="false">IF(AX1032&lt;0,AX1032,0)</f>
        <v>-6213.09</v>
      </c>
      <c r="BF1032" s="57" t="n">
        <f aca="false">IF(AY1032&lt;0,AY1032,0)</f>
        <v>-3244</v>
      </c>
      <c r="BG1032" s="57" t="n">
        <f aca="false">IF(AZ1032&lt;0,AZ1032,0)</f>
        <v>-860.960000000001</v>
      </c>
      <c r="BH1032" s="57" t="n">
        <f aca="false">IF(BA1032&lt;0,BA1032,0)</f>
        <v>0</v>
      </c>
      <c r="BI1032" s="57" t="n">
        <f aca="false">IF(BB1032&lt;0,BB1032,0)</f>
        <v>-439</v>
      </c>
      <c r="BJ1032" s="32" t="n">
        <f aca="false">SUM(BE1032:BI1032)</f>
        <v>-10757.05</v>
      </c>
    </row>
    <row r="1033" customFormat="false" ht="15" hidden="false" customHeight="false" outlineLevel="0" collapsed="false">
      <c r="B1033" s="65" t="n">
        <f aca="false">+MONTH(D1033)</f>
        <v>10</v>
      </c>
      <c r="C1033" s="65"/>
      <c r="D1033" s="6" t="n">
        <v>36456</v>
      </c>
      <c r="E1033" s="66" t="n">
        <v>11</v>
      </c>
      <c r="F1033" s="66" t="n">
        <v>13</v>
      </c>
      <c r="G1033" s="66" t="n">
        <v>48</v>
      </c>
      <c r="H1033" s="66" t="n">
        <v>60</v>
      </c>
      <c r="I1033" s="67" t="n">
        <f aca="false">AVERAGE(G1033:H1033)</f>
        <v>54</v>
      </c>
      <c r="J1033" s="68" t="s">
        <v>72</v>
      </c>
      <c r="K1033" s="7" t="n">
        <v>21000</v>
      </c>
      <c r="L1033" s="69" t="n">
        <v>20864</v>
      </c>
      <c r="M1033" s="69" t="n">
        <v>-3778.09</v>
      </c>
      <c r="N1033" s="69" t="n">
        <v>-3244</v>
      </c>
      <c r="O1033" s="70"/>
      <c r="P1033" s="7" t="n">
        <v>19627</v>
      </c>
      <c r="Q1033" s="69" t="n">
        <v>3280</v>
      </c>
      <c r="R1033" s="70" t="n">
        <v>1113.9025</v>
      </c>
      <c r="S1033" s="69" t="n">
        <v>0</v>
      </c>
      <c r="T1033" s="69"/>
      <c r="U1033" s="69" t="n">
        <v>-60.05225625</v>
      </c>
      <c r="V1033" s="7" t="n">
        <v>15930</v>
      </c>
      <c r="W1033" s="69" t="n">
        <v>20000</v>
      </c>
      <c r="X1033" s="69" t="n">
        <v>-439</v>
      </c>
      <c r="Y1033" s="69" t="n">
        <v>0</v>
      </c>
      <c r="Z1033" s="70" t="n">
        <v>-355</v>
      </c>
      <c r="AA1033" s="69" t="n">
        <v>0</v>
      </c>
      <c r="AB1033" s="71" t="n">
        <f aca="false">SUM(K1033:Z1033)</f>
        <v>93938.76024375</v>
      </c>
      <c r="AC1033" s="69" t="n">
        <v>95799</v>
      </c>
      <c r="AD1033" s="69" t="n">
        <v>0</v>
      </c>
      <c r="AE1033" s="69" t="n">
        <v>485</v>
      </c>
      <c r="AF1033" s="69" t="n">
        <v>2685</v>
      </c>
      <c r="AG1033" s="69" t="n">
        <v>245</v>
      </c>
      <c r="AH1033" s="71" t="n">
        <f aca="false">SUM(AC1033:AG1033)</f>
        <v>99214</v>
      </c>
      <c r="AI1033" s="72" t="n">
        <f aca="false">+AB1033-L1033-Q1033</f>
        <v>69794.76024375</v>
      </c>
      <c r="AJ1033" s="73" t="n">
        <f aca="false">L1033+Q1033</f>
        <v>24144</v>
      </c>
      <c r="AK1033" s="74" t="n">
        <v>5529.1</v>
      </c>
      <c r="AL1033" s="74" t="n">
        <v>19940.82488</v>
      </c>
      <c r="AM1033" s="75" t="n">
        <v>2289</v>
      </c>
      <c r="AN1033" s="73" t="n">
        <f aca="false">+AJ1033-AM1033</f>
        <v>21855</v>
      </c>
      <c r="AO1033" s="32" t="n">
        <f aca="false">AC1033-AJ1033</f>
        <v>71655</v>
      </c>
      <c r="AP1033" s="6" t="n">
        <v>36456</v>
      </c>
      <c r="AQ1033" s="74" t="n">
        <f aca="false">+AC1033-AK1033-AL1033</f>
        <v>70329.07512</v>
      </c>
      <c r="AR1033" s="74" t="n">
        <f aca="false">+AK1033+AL1033-AN1033</f>
        <v>3614.92488</v>
      </c>
      <c r="AS1033" s="74" t="n">
        <f aca="false">+AN1033</f>
        <v>21855</v>
      </c>
      <c r="AT1033" s="57" t="n">
        <f aca="false">+AQ1033+IF(AR1033&lt;0,-AR1033,0)</f>
        <v>70329.07512</v>
      </c>
      <c r="AX1033" s="32" t="n">
        <f aca="false">+M1033</f>
        <v>-3778.09</v>
      </c>
      <c r="AY1033" s="32" t="n">
        <f aca="false">+N1033</f>
        <v>-3244</v>
      </c>
      <c r="AZ1033" s="32" t="n">
        <f aca="false">+R1033</f>
        <v>1113.9025</v>
      </c>
      <c r="BA1033" s="32" t="n">
        <f aca="false">+'load Info'!S1033</f>
        <v>0</v>
      </c>
      <c r="BB1033" s="32" t="n">
        <f aca="false">+X1033</f>
        <v>-439</v>
      </c>
      <c r="BE1033" s="57" t="n">
        <f aca="false">IF(AX1033&lt;0,AX1033,0)</f>
        <v>-3778.09</v>
      </c>
      <c r="BF1033" s="57" t="n">
        <f aca="false">IF(AY1033&lt;0,AY1033,0)</f>
        <v>-3244</v>
      </c>
      <c r="BG1033" s="57" t="n">
        <f aca="false">IF(AZ1033&lt;0,AZ1033,0)</f>
        <v>0</v>
      </c>
      <c r="BH1033" s="57" t="n">
        <f aca="false">IF(BA1033&lt;0,BA1033,0)</f>
        <v>0</v>
      </c>
      <c r="BI1033" s="57" t="n">
        <f aca="false">IF(BB1033&lt;0,BB1033,0)</f>
        <v>-439</v>
      </c>
      <c r="BJ1033" s="32" t="n">
        <f aca="false">SUM(BE1033:BI1033)</f>
        <v>-7461.09</v>
      </c>
    </row>
    <row r="1034" customFormat="false" ht="15" hidden="false" customHeight="false" outlineLevel="0" collapsed="false">
      <c r="B1034" s="65" t="n">
        <f aca="false">+MONTH(D1034)</f>
        <v>10</v>
      </c>
      <c r="C1034" s="65"/>
      <c r="D1034" s="6" t="n">
        <v>36457</v>
      </c>
      <c r="E1034" s="66" t="n">
        <v>15</v>
      </c>
      <c r="F1034" s="66" t="n">
        <v>14</v>
      </c>
      <c r="G1034" s="66" t="n">
        <v>44</v>
      </c>
      <c r="H1034" s="66" t="n">
        <v>56</v>
      </c>
      <c r="I1034" s="67" t="n">
        <f aca="false">AVERAGE(G1034:H1034)</f>
        <v>50</v>
      </c>
      <c r="J1034" s="68" t="s">
        <v>72</v>
      </c>
      <c r="K1034" s="7" t="n">
        <v>30000</v>
      </c>
      <c r="L1034" s="69" t="n">
        <v>20864</v>
      </c>
      <c r="M1034" s="69" t="n">
        <v>-3502.09</v>
      </c>
      <c r="N1034" s="69" t="n">
        <v>-3244</v>
      </c>
      <c r="O1034" s="70"/>
      <c r="P1034" s="7" t="n">
        <v>19627</v>
      </c>
      <c r="Q1034" s="69" t="n">
        <v>3280</v>
      </c>
      <c r="R1034" s="70" t="n">
        <v>10581.5125</v>
      </c>
      <c r="S1034" s="69" t="n">
        <v>0</v>
      </c>
      <c r="T1034" s="69"/>
      <c r="U1034" s="69" t="n">
        <v>-83.72128125</v>
      </c>
      <c r="V1034" s="7" t="n">
        <v>15930</v>
      </c>
      <c r="W1034" s="69" t="n">
        <v>20000</v>
      </c>
      <c r="X1034" s="69" t="n">
        <v>-439</v>
      </c>
      <c r="Y1034" s="69" t="n">
        <v>0</v>
      </c>
      <c r="Z1034" s="70" t="n">
        <v>-355</v>
      </c>
      <c r="AA1034" s="69" t="n">
        <v>0</v>
      </c>
      <c r="AB1034" s="71" t="n">
        <f aca="false">SUM(K1034:Z1034)</f>
        <v>112658.70121875</v>
      </c>
      <c r="AC1034" s="69" t="n">
        <v>116087</v>
      </c>
      <c r="AD1034" s="69" t="n">
        <v>0</v>
      </c>
      <c r="AE1034" s="69" t="n">
        <v>456</v>
      </c>
      <c r="AF1034" s="69" t="n">
        <v>3268</v>
      </c>
      <c r="AG1034" s="69" t="n">
        <v>754</v>
      </c>
      <c r="AH1034" s="71" t="n">
        <f aca="false">SUM(AC1034:AG1034)</f>
        <v>120565</v>
      </c>
      <c r="AI1034" s="72" t="n">
        <f aca="false">+AB1034-L1034-Q1034</f>
        <v>88514.70121875</v>
      </c>
      <c r="AJ1034" s="73" t="n">
        <f aca="false">L1034+Q1034</f>
        <v>24144</v>
      </c>
      <c r="AK1034" s="74" t="n">
        <v>7076.8</v>
      </c>
      <c r="AL1034" s="74" t="n">
        <v>21632.86329</v>
      </c>
      <c r="AM1034" s="75" t="n">
        <v>2289</v>
      </c>
      <c r="AN1034" s="73" t="n">
        <f aca="false">+AJ1034-AM1034</f>
        <v>21855</v>
      </c>
      <c r="AO1034" s="32" t="n">
        <f aca="false">AC1034-AJ1034</f>
        <v>91943</v>
      </c>
      <c r="AP1034" s="6" t="n">
        <v>36457</v>
      </c>
      <c r="AQ1034" s="74" t="n">
        <f aca="false">+AC1034-AK1034-AL1034</f>
        <v>87377.33671</v>
      </c>
      <c r="AR1034" s="74" t="n">
        <f aca="false">+AK1034+AL1034-AN1034</f>
        <v>6854.66329</v>
      </c>
      <c r="AS1034" s="74" t="n">
        <f aca="false">+AN1034</f>
        <v>21855</v>
      </c>
      <c r="AT1034" s="57" t="n">
        <f aca="false">+AQ1034+IF(AR1034&lt;0,-AR1034,0)</f>
        <v>87377.33671</v>
      </c>
      <c r="AX1034" s="32" t="n">
        <f aca="false">+M1034</f>
        <v>-3502.09</v>
      </c>
      <c r="AY1034" s="32" t="n">
        <f aca="false">+N1034</f>
        <v>-3244</v>
      </c>
      <c r="AZ1034" s="32" t="n">
        <f aca="false">+R1034</f>
        <v>10581.5125</v>
      </c>
      <c r="BA1034" s="32" t="n">
        <f aca="false">+'load Info'!S1034</f>
        <v>0</v>
      </c>
      <c r="BB1034" s="32" t="n">
        <f aca="false">+X1034</f>
        <v>-439</v>
      </c>
      <c r="BE1034" s="57" t="n">
        <f aca="false">IF(AX1034&lt;0,AX1034,0)</f>
        <v>-3502.09</v>
      </c>
      <c r="BF1034" s="57" t="n">
        <f aca="false">IF(AY1034&lt;0,AY1034,0)</f>
        <v>-3244</v>
      </c>
      <c r="BG1034" s="57" t="n">
        <f aca="false">IF(AZ1034&lt;0,AZ1034,0)</f>
        <v>0</v>
      </c>
      <c r="BH1034" s="57" t="n">
        <f aca="false">IF(BA1034&lt;0,BA1034,0)</f>
        <v>0</v>
      </c>
      <c r="BI1034" s="57" t="n">
        <f aca="false">IF(BB1034&lt;0,BB1034,0)</f>
        <v>-439</v>
      </c>
      <c r="BJ1034" s="32" t="n">
        <f aca="false">SUM(BE1034:BI1034)</f>
        <v>-7185.09</v>
      </c>
    </row>
    <row r="1035" customFormat="false" ht="15" hidden="false" customHeight="false" outlineLevel="0" collapsed="false">
      <c r="B1035" s="65" t="n">
        <f aca="false">+MONTH(D1035)</f>
        <v>10</v>
      </c>
      <c r="C1035" s="65"/>
      <c r="D1035" s="6" t="n">
        <v>36458</v>
      </c>
      <c r="E1035" s="66" t="n">
        <v>13</v>
      </c>
      <c r="F1035" s="66" t="n">
        <v>15</v>
      </c>
      <c r="G1035" s="66" t="n">
        <v>44</v>
      </c>
      <c r="H1035" s="66" t="n">
        <v>59</v>
      </c>
      <c r="I1035" s="67" t="n">
        <f aca="false">AVERAGE(G1035:H1035)</f>
        <v>51.5</v>
      </c>
      <c r="J1035" s="68" t="s">
        <v>72</v>
      </c>
      <c r="K1035" s="7" t="n">
        <v>20001</v>
      </c>
      <c r="L1035" s="69" t="n">
        <v>21614</v>
      </c>
      <c r="M1035" s="69" t="n">
        <v>-3139.09</v>
      </c>
      <c r="N1035" s="69" t="n">
        <v>-3244</v>
      </c>
      <c r="O1035" s="70"/>
      <c r="P1035" s="7" t="n">
        <v>19399</v>
      </c>
      <c r="Q1035" s="69" t="n">
        <v>3280</v>
      </c>
      <c r="R1035" s="70" t="n">
        <v>19604.445</v>
      </c>
      <c r="S1035" s="69" t="n">
        <v>0</v>
      </c>
      <c r="T1035" s="69"/>
      <c r="U1035" s="69" t="n">
        <v>-105.7086125</v>
      </c>
      <c r="V1035" s="7" t="n">
        <v>15930</v>
      </c>
      <c r="W1035" s="69" t="n">
        <v>20000</v>
      </c>
      <c r="X1035" s="69" t="n">
        <v>-439</v>
      </c>
      <c r="Y1035" s="69" t="n">
        <v>0</v>
      </c>
      <c r="Z1035" s="70" t="n">
        <v>-355</v>
      </c>
      <c r="AA1035" s="69" t="n">
        <v>0</v>
      </c>
      <c r="AB1035" s="71" t="n">
        <f aca="false">SUM(K1035:Z1035)</f>
        <v>112545.6463875</v>
      </c>
      <c r="AC1035" s="69" t="n">
        <v>110797</v>
      </c>
      <c r="AD1035" s="69" t="n">
        <v>0</v>
      </c>
      <c r="AE1035" s="69" t="n">
        <v>427</v>
      </c>
      <c r="AF1035" s="69" t="n">
        <v>1715</v>
      </c>
      <c r="AG1035" s="69" t="n">
        <v>379</v>
      </c>
      <c r="AH1035" s="71" t="n">
        <f aca="false">SUM(AC1035:AG1035)</f>
        <v>113318</v>
      </c>
      <c r="AI1035" s="72" t="n">
        <f aca="false">+AB1035-L1035-Q1035</f>
        <v>87651.6463875</v>
      </c>
      <c r="AJ1035" s="73" t="n">
        <f aca="false">L1035+Q1035</f>
        <v>24894</v>
      </c>
      <c r="AK1035" s="74" t="n">
        <v>8464.8</v>
      </c>
      <c r="AL1035" s="74" t="n">
        <v>21064.64343</v>
      </c>
      <c r="AM1035" s="75" t="n">
        <v>2289</v>
      </c>
      <c r="AN1035" s="73" t="n">
        <f aca="false">+AJ1035-AM1035</f>
        <v>22605</v>
      </c>
      <c r="AO1035" s="32" t="n">
        <f aca="false">AC1035-AJ1035</f>
        <v>85903</v>
      </c>
      <c r="AP1035" s="6" t="n">
        <v>36458</v>
      </c>
      <c r="AQ1035" s="74" t="n">
        <f aca="false">+AC1035-AK1035-AL1035</f>
        <v>81267.55657</v>
      </c>
      <c r="AR1035" s="74" t="n">
        <f aca="false">+AK1035+AL1035-AN1035</f>
        <v>6924.44343</v>
      </c>
      <c r="AS1035" s="74" t="n">
        <f aca="false">+AN1035</f>
        <v>22605</v>
      </c>
      <c r="AT1035" s="57" t="n">
        <f aca="false">+AQ1035+IF(AR1035&lt;0,-AR1035,0)</f>
        <v>81267.55657</v>
      </c>
      <c r="AX1035" s="32" t="n">
        <f aca="false">+M1035</f>
        <v>-3139.09</v>
      </c>
      <c r="AY1035" s="32" t="n">
        <f aca="false">+N1035</f>
        <v>-3244</v>
      </c>
      <c r="AZ1035" s="32" t="n">
        <f aca="false">+R1035</f>
        <v>19604.445</v>
      </c>
      <c r="BA1035" s="32" t="n">
        <f aca="false">+'load Info'!S1035</f>
        <v>0</v>
      </c>
      <c r="BB1035" s="32" t="n">
        <f aca="false">+X1035</f>
        <v>-439</v>
      </c>
      <c r="BE1035" s="57" t="n">
        <f aca="false">IF(AX1035&lt;0,AX1035,0)</f>
        <v>-3139.09</v>
      </c>
      <c r="BF1035" s="57" t="n">
        <f aca="false">IF(AY1035&lt;0,AY1035,0)</f>
        <v>-3244</v>
      </c>
      <c r="BG1035" s="57" t="n">
        <f aca="false">IF(AZ1035&lt;0,AZ1035,0)</f>
        <v>0</v>
      </c>
      <c r="BH1035" s="57" t="n">
        <f aca="false">IF(BA1035&lt;0,BA1035,0)</f>
        <v>0</v>
      </c>
      <c r="BI1035" s="57" t="n">
        <f aca="false">IF(BB1035&lt;0,BB1035,0)</f>
        <v>-439</v>
      </c>
      <c r="BJ1035" s="32" t="n">
        <f aca="false">SUM(BE1035:BI1035)</f>
        <v>-6822.09</v>
      </c>
    </row>
    <row r="1036" customFormat="false" ht="15" hidden="false" customHeight="false" outlineLevel="0" collapsed="false">
      <c r="B1036" s="65" t="n">
        <f aca="false">+MONTH(D1036)</f>
        <v>10</v>
      </c>
      <c r="C1036" s="65"/>
      <c r="D1036" s="6" t="n">
        <v>36459</v>
      </c>
      <c r="E1036" s="66" t="n">
        <v>10</v>
      </c>
      <c r="F1036" s="66" t="n">
        <v>9</v>
      </c>
      <c r="G1036" s="66" t="n">
        <v>41</v>
      </c>
      <c r="H1036" s="66" t="n">
        <v>68</v>
      </c>
      <c r="I1036" s="67" t="n">
        <f aca="false">AVERAGE(G1036:H1036)</f>
        <v>54.5</v>
      </c>
      <c r="J1036" s="68" t="s">
        <v>72</v>
      </c>
      <c r="K1036" s="7" t="n">
        <v>20001</v>
      </c>
      <c r="L1036" s="69" t="n">
        <v>23089</v>
      </c>
      <c r="M1036" s="69" t="n">
        <v>-15311.09</v>
      </c>
      <c r="N1036" s="69" t="n">
        <v>-3244</v>
      </c>
      <c r="O1036" s="70"/>
      <c r="P1036" s="7" t="n">
        <v>19399</v>
      </c>
      <c r="Q1036" s="69" t="n">
        <v>3942</v>
      </c>
      <c r="R1036" s="70" t="n">
        <v>7765.5725</v>
      </c>
      <c r="S1036" s="69" t="n">
        <v>0</v>
      </c>
      <c r="T1036" s="69"/>
      <c r="U1036" s="69" t="n">
        <v>-77.76643125</v>
      </c>
      <c r="V1036" s="7" t="n">
        <v>15930</v>
      </c>
      <c r="W1036" s="69" t="n">
        <v>20000</v>
      </c>
      <c r="X1036" s="69" t="n">
        <v>-439</v>
      </c>
      <c r="Y1036" s="69" t="n">
        <v>0</v>
      </c>
      <c r="Z1036" s="70" t="n">
        <v>-355</v>
      </c>
      <c r="AA1036" s="69" t="n">
        <v>0</v>
      </c>
      <c r="AB1036" s="71" t="n">
        <f aca="false">SUM(K1036:Z1036)</f>
        <v>90699.71606875</v>
      </c>
      <c r="AC1036" s="69" t="n">
        <v>90780</v>
      </c>
      <c r="AD1036" s="69" t="n">
        <v>0</v>
      </c>
      <c r="AE1036" s="69" t="n">
        <v>332</v>
      </c>
      <c r="AF1036" s="69" t="n">
        <v>912</v>
      </c>
      <c r="AG1036" s="69" t="n">
        <v>245</v>
      </c>
      <c r="AH1036" s="71" t="n">
        <f aca="false">SUM(AC1036:AG1036)</f>
        <v>92269</v>
      </c>
      <c r="AI1036" s="72" t="n">
        <f aca="false">+AB1036-L1036-Q1036</f>
        <v>63668.71606875</v>
      </c>
      <c r="AJ1036" s="73" t="n">
        <f aca="false">L1036+Q1036</f>
        <v>27031</v>
      </c>
      <c r="AK1036" s="74" t="n">
        <v>7805.2</v>
      </c>
      <c r="AL1036" s="74" t="n">
        <v>19640.69127</v>
      </c>
      <c r="AM1036" s="75" t="n">
        <v>2289</v>
      </c>
      <c r="AN1036" s="73" t="n">
        <f aca="false">+AJ1036-AM1036</f>
        <v>24742</v>
      </c>
      <c r="AO1036" s="32" t="n">
        <f aca="false">AC1036-AJ1036</f>
        <v>63749</v>
      </c>
      <c r="AP1036" s="6" t="n">
        <v>36459</v>
      </c>
      <c r="AQ1036" s="74" t="n">
        <f aca="false">+AC1036-AK1036-AL1036</f>
        <v>63334.10873</v>
      </c>
      <c r="AR1036" s="74" t="n">
        <f aca="false">+AK1036+AL1036-AN1036</f>
        <v>2703.89127</v>
      </c>
      <c r="AS1036" s="74" t="n">
        <f aca="false">+AN1036</f>
        <v>24742</v>
      </c>
      <c r="AT1036" s="57" t="n">
        <f aca="false">+AQ1036+IF(AR1036&lt;0,-AR1036,0)</f>
        <v>63334.10873</v>
      </c>
      <c r="AX1036" s="32" t="n">
        <f aca="false">+M1036</f>
        <v>-15311.09</v>
      </c>
      <c r="AY1036" s="32" t="n">
        <f aca="false">+N1036</f>
        <v>-3244</v>
      </c>
      <c r="AZ1036" s="32" t="n">
        <f aca="false">+R1036</f>
        <v>7765.5725</v>
      </c>
      <c r="BA1036" s="32" t="n">
        <f aca="false">+'load Info'!S1036</f>
        <v>0</v>
      </c>
      <c r="BB1036" s="32" t="n">
        <f aca="false">+X1036</f>
        <v>-439</v>
      </c>
      <c r="BE1036" s="57" t="n">
        <f aca="false">IF(AX1036&lt;0,AX1036,0)</f>
        <v>-15311.09</v>
      </c>
      <c r="BF1036" s="57" t="n">
        <f aca="false">IF(AY1036&lt;0,AY1036,0)</f>
        <v>-3244</v>
      </c>
      <c r="BG1036" s="57" t="n">
        <f aca="false">IF(AZ1036&lt;0,AZ1036,0)</f>
        <v>0</v>
      </c>
      <c r="BH1036" s="57" t="n">
        <f aca="false">IF(BA1036&lt;0,BA1036,0)</f>
        <v>0</v>
      </c>
      <c r="BI1036" s="57" t="n">
        <f aca="false">IF(BB1036&lt;0,BB1036,0)</f>
        <v>-439</v>
      </c>
      <c r="BJ1036" s="32" t="n">
        <f aca="false">SUM(BE1036:BI1036)</f>
        <v>-18994.09</v>
      </c>
    </row>
    <row r="1037" customFormat="false" ht="15" hidden="false" customHeight="false" outlineLevel="0" collapsed="false">
      <c r="B1037" s="65" t="n">
        <f aca="false">+MONTH(D1037)</f>
        <v>10</v>
      </c>
      <c r="C1037" s="65"/>
      <c r="D1037" s="6" t="n">
        <v>36460</v>
      </c>
      <c r="E1037" s="66" t="n">
        <v>10</v>
      </c>
      <c r="F1037" s="66" t="n">
        <v>8</v>
      </c>
      <c r="G1037" s="66" t="n">
        <v>46</v>
      </c>
      <c r="H1037" s="66" t="n">
        <v>63</v>
      </c>
      <c r="I1037" s="67" t="n">
        <f aca="false">AVERAGE(G1037:H1037)</f>
        <v>54.5</v>
      </c>
      <c r="J1037" s="68" t="s">
        <v>72</v>
      </c>
      <c r="K1037" s="7" t="n">
        <v>20002</v>
      </c>
      <c r="L1037" s="69" t="n">
        <v>25084</v>
      </c>
      <c r="M1037" s="69" t="n">
        <v>-9342.09</v>
      </c>
      <c r="N1037" s="69" t="n">
        <v>-3244</v>
      </c>
      <c r="O1037" s="70"/>
      <c r="P1037" s="7" t="n">
        <v>19399</v>
      </c>
      <c r="Q1037" s="69" t="n">
        <v>3885</v>
      </c>
      <c r="R1037" s="70" t="n">
        <v>972.489999999998</v>
      </c>
      <c r="S1037" s="69" t="n">
        <v>0</v>
      </c>
      <c r="T1037" s="69"/>
      <c r="U1037" s="69" t="n">
        <v>-60.641225</v>
      </c>
      <c r="V1037" s="7" t="n">
        <v>15930</v>
      </c>
      <c r="W1037" s="69" t="n">
        <v>20000</v>
      </c>
      <c r="X1037" s="69" t="n">
        <v>-439</v>
      </c>
      <c r="Y1037" s="69" t="n">
        <v>0</v>
      </c>
      <c r="Z1037" s="70" t="n">
        <v>-355</v>
      </c>
      <c r="AA1037" s="69" t="n">
        <v>0</v>
      </c>
      <c r="AB1037" s="71" t="n">
        <f aca="false">SUM(K1037:Z1037)</f>
        <v>91831.758775</v>
      </c>
      <c r="AC1037" s="69" t="n">
        <v>91672</v>
      </c>
      <c r="AD1037" s="69" t="n">
        <v>0</v>
      </c>
      <c r="AE1037" s="69" t="n">
        <v>344</v>
      </c>
      <c r="AF1037" s="69" t="n">
        <v>1170</v>
      </c>
      <c r="AG1037" s="69" t="n">
        <v>445</v>
      </c>
      <c r="AH1037" s="71" t="n">
        <f aca="false">SUM(AC1037:AG1037)</f>
        <v>93631</v>
      </c>
      <c r="AI1037" s="72" t="n">
        <f aca="false">+AB1037-L1037-Q1037</f>
        <v>62862.758775</v>
      </c>
      <c r="AJ1037" s="73" t="n">
        <f aca="false">L1037+Q1037</f>
        <v>28969</v>
      </c>
      <c r="AK1037" s="74" t="n">
        <v>7553</v>
      </c>
      <c r="AL1037" s="74" t="n">
        <v>19456.99711</v>
      </c>
      <c r="AM1037" s="75" t="n">
        <v>2289</v>
      </c>
      <c r="AN1037" s="73" t="n">
        <f aca="false">+AJ1037-AM1037</f>
        <v>26680</v>
      </c>
      <c r="AO1037" s="32" t="n">
        <f aca="false">AC1037-AJ1037</f>
        <v>62703</v>
      </c>
      <c r="AP1037" s="6" t="n">
        <v>36460</v>
      </c>
      <c r="AQ1037" s="74" t="n">
        <f aca="false">+AC1037-AK1037-AL1037</f>
        <v>64662.00289</v>
      </c>
      <c r="AR1037" s="74" t="n">
        <f aca="false">+AK1037+AL1037-AN1037</f>
        <v>329.99711</v>
      </c>
      <c r="AS1037" s="74" t="n">
        <f aca="false">+AN1037</f>
        <v>26680</v>
      </c>
      <c r="AT1037" s="57" t="n">
        <f aca="false">+AQ1037+IF(AR1037&lt;0,-AR1037,0)</f>
        <v>64662.00289</v>
      </c>
      <c r="AX1037" s="32" t="n">
        <f aca="false">+M1037</f>
        <v>-9342.09</v>
      </c>
      <c r="AY1037" s="32" t="n">
        <f aca="false">+N1037</f>
        <v>-3244</v>
      </c>
      <c r="AZ1037" s="32" t="n">
        <f aca="false">+R1037</f>
        <v>972.489999999998</v>
      </c>
      <c r="BA1037" s="32" t="n">
        <f aca="false">+'load Info'!S1037</f>
        <v>0</v>
      </c>
      <c r="BB1037" s="32" t="n">
        <f aca="false">+X1037</f>
        <v>-439</v>
      </c>
      <c r="BE1037" s="57" t="n">
        <f aca="false">IF(AX1037&lt;0,AX1037,0)</f>
        <v>-9342.09</v>
      </c>
      <c r="BF1037" s="57" t="n">
        <f aca="false">IF(AY1037&lt;0,AY1037,0)</f>
        <v>-3244</v>
      </c>
      <c r="BG1037" s="57" t="n">
        <f aca="false">IF(AZ1037&lt;0,AZ1037,0)</f>
        <v>0</v>
      </c>
      <c r="BH1037" s="57" t="n">
        <f aca="false">IF(BA1037&lt;0,BA1037,0)</f>
        <v>0</v>
      </c>
      <c r="BI1037" s="57" t="n">
        <f aca="false">IF(BB1037&lt;0,BB1037,0)</f>
        <v>-439</v>
      </c>
      <c r="BJ1037" s="32" t="n">
        <f aca="false">SUM(BE1037:BI1037)</f>
        <v>-13025.09</v>
      </c>
    </row>
    <row r="1038" customFormat="false" ht="15" hidden="false" customHeight="false" outlineLevel="0" collapsed="false">
      <c r="B1038" s="65" t="n">
        <f aca="false">+MONTH(D1038)</f>
        <v>10</v>
      </c>
      <c r="C1038" s="65"/>
      <c r="D1038" s="6" t="n">
        <v>36461</v>
      </c>
      <c r="E1038" s="66" t="n">
        <v>10</v>
      </c>
      <c r="F1038" s="66" t="n">
        <v>12</v>
      </c>
      <c r="G1038" s="66" t="n">
        <v>48</v>
      </c>
      <c r="H1038" s="66" t="n">
        <v>61</v>
      </c>
      <c r="I1038" s="67" t="n">
        <f aca="false">AVERAGE(G1038:H1038)</f>
        <v>54.5</v>
      </c>
      <c r="J1038" s="68" t="s">
        <v>72</v>
      </c>
      <c r="K1038" s="7" t="n">
        <v>20002</v>
      </c>
      <c r="L1038" s="69" t="n">
        <v>25134</v>
      </c>
      <c r="M1038" s="69" t="n">
        <v>-6734.09</v>
      </c>
      <c r="N1038" s="69" t="n">
        <v>-3244</v>
      </c>
      <c r="O1038" s="70"/>
      <c r="P1038" s="7" t="n">
        <v>19399</v>
      </c>
      <c r="Q1038" s="69" t="n">
        <v>3885</v>
      </c>
      <c r="R1038" s="70" t="n">
        <v>1525.87</v>
      </c>
      <c r="S1038" s="69" t="n">
        <v>0</v>
      </c>
      <c r="T1038" s="69"/>
      <c r="U1038" s="69" t="n">
        <v>-62.024675</v>
      </c>
      <c r="V1038" s="7" t="n">
        <v>15930</v>
      </c>
      <c r="W1038" s="69" t="n">
        <v>20000</v>
      </c>
      <c r="X1038" s="69" t="n">
        <v>-439</v>
      </c>
      <c r="Y1038" s="69" t="n">
        <v>0</v>
      </c>
      <c r="Z1038" s="70" t="n">
        <v>-355</v>
      </c>
      <c r="AA1038" s="69" t="n">
        <v>0</v>
      </c>
      <c r="AB1038" s="71" t="n">
        <f aca="false">SUM(K1038:Z1038)</f>
        <v>95041.755325</v>
      </c>
      <c r="AC1038" s="69" t="n">
        <v>94539</v>
      </c>
      <c r="AD1038" s="69" t="n">
        <v>0</v>
      </c>
      <c r="AE1038" s="69" t="n">
        <v>334</v>
      </c>
      <c r="AF1038" s="69" t="n">
        <v>1282</v>
      </c>
      <c r="AG1038" s="69" t="n">
        <v>371</v>
      </c>
      <c r="AH1038" s="71" t="n">
        <f aca="false">SUM(AC1038:AG1038)</f>
        <v>96526</v>
      </c>
      <c r="AI1038" s="72" t="n">
        <f aca="false">+AB1038-L1038-Q1038</f>
        <v>66022.755325</v>
      </c>
      <c r="AJ1038" s="73" t="n">
        <f aca="false">L1038+Q1038</f>
        <v>29019</v>
      </c>
      <c r="AK1038" s="74" t="n">
        <v>7100.7</v>
      </c>
      <c r="AL1038" s="74" t="n">
        <v>19223.60833</v>
      </c>
      <c r="AM1038" s="75" t="n">
        <v>2289</v>
      </c>
      <c r="AN1038" s="73" t="n">
        <f aca="false">+AJ1038-AM1038</f>
        <v>26730</v>
      </c>
      <c r="AO1038" s="32" t="n">
        <f aca="false">AC1038-AJ1038</f>
        <v>65520</v>
      </c>
      <c r="AP1038" s="6" t="n">
        <v>36461</v>
      </c>
      <c r="AQ1038" s="74" t="n">
        <f aca="false">+AC1038-AK1038-AL1038</f>
        <v>68214.69167</v>
      </c>
      <c r="AR1038" s="74" t="n">
        <f aca="false">+AK1038+AL1038-AN1038</f>
        <v>-405.69167</v>
      </c>
      <c r="AS1038" s="74" t="n">
        <f aca="false">+AN1038</f>
        <v>26730</v>
      </c>
      <c r="AT1038" s="57" t="n">
        <f aca="false">+AQ1038+IF(AR1038&lt;0,-AR1038,0)</f>
        <v>68620.38334</v>
      </c>
      <c r="AX1038" s="32" t="n">
        <f aca="false">+M1038</f>
        <v>-6734.09</v>
      </c>
      <c r="AY1038" s="32" t="n">
        <f aca="false">+N1038</f>
        <v>-3244</v>
      </c>
      <c r="AZ1038" s="32" t="n">
        <f aca="false">+R1038</f>
        <v>1525.87</v>
      </c>
      <c r="BA1038" s="32" t="n">
        <f aca="false">+'load Info'!S1038</f>
        <v>0</v>
      </c>
      <c r="BB1038" s="32" t="n">
        <f aca="false">+X1038</f>
        <v>-439</v>
      </c>
      <c r="BE1038" s="57" t="n">
        <f aca="false">IF(AX1038&lt;0,AX1038,0)</f>
        <v>-6734.09</v>
      </c>
      <c r="BF1038" s="57" t="n">
        <f aca="false">IF(AY1038&lt;0,AY1038,0)</f>
        <v>-3244</v>
      </c>
      <c r="BG1038" s="57" t="n">
        <f aca="false">IF(AZ1038&lt;0,AZ1038,0)</f>
        <v>0</v>
      </c>
      <c r="BH1038" s="57" t="n">
        <f aca="false">IF(BA1038&lt;0,BA1038,0)</f>
        <v>0</v>
      </c>
      <c r="BI1038" s="57" t="n">
        <f aca="false">IF(BB1038&lt;0,BB1038,0)</f>
        <v>-439</v>
      </c>
      <c r="BJ1038" s="32" t="n">
        <f aca="false">SUM(BE1038:BI1038)</f>
        <v>-10417.09</v>
      </c>
    </row>
    <row r="1039" customFormat="false" ht="15" hidden="false" customHeight="false" outlineLevel="0" collapsed="false">
      <c r="B1039" s="65" t="n">
        <f aca="false">+MONTH(D1039)</f>
        <v>10</v>
      </c>
      <c r="C1039" s="65"/>
      <c r="D1039" s="6" t="n">
        <v>36462</v>
      </c>
      <c r="E1039" s="66" t="n">
        <v>11</v>
      </c>
      <c r="F1039" s="66" t="n">
        <v>9</v>
      </c>
      <c r="G1039" s="66" t="n">
        <v>43</v>
      </c>
      <c r="H1039" s="66" t="n">
        <v>65</v>
      </c>
      <c r="I1039" s="67" t="n">
        <f aca="false">AVERAGE(G1039:H1039)</f>
        <v>54</v>
      </c>
      <c r="J1039" s="68" t="s">
        <v>72</v>
      </c>
      <c r="K1039" s="7" t="n">
        <v>5000</v>
      </c>
      <c r="L1039" s="69" t="n">
        <v>25134</v>
      </c>
      <c r="M1039" s="69" t="n">
        <v>-8122.09</v>
      </c>
      <c r="N1039" s="69" t="n">
        <v>-3244</v>
      </c>
      <c r="O1039" s="70"/>
      <c r="P1039" s="7" t="n">
        <v>19399</v>
      </c>
      <c r="Q1039" s="69" t="n">
        <v>3885</v>
      </c>
      <c r="R1039" s="70" t="n">
        <v>5794.515</v>
      </c>
      <c r="S1039" s="69" t="n">
        <v>0</v>
      </c>
      <c r="T1039" s="69"/>
      <c r="U1039" s="69" t="n">
        <v>-72.6962875</v>
      </c>
      <c r="V1039" s="7" t="n">
        <v>15930</v>
      </c>
      <c r="W1039" s="69" t="n">
        <v>20000</v>
      </c>
      <c r="X1039" s="69" t="n">
        <v>-439</v>
      </c>
      <c r="Y1039" s="69" t="n">
        <v>0</v>
      </c>
      <c r="Z1039" s="70" t="n">
        <v>-355</v>
      </c>
      <c r="AA1039" s="69" t="n">
        <v>0</v>
      </c>
      <c r="AB1039" s="71" t="n">
        <f aca="false">SUM(K1039:Z1039)</f>
        <v>82909.7287125</v>
      </c>
      <c r="AC1039" s="69" t="n">
        <v>80806</v>
      </c>
      <c r="AD1039" s="69" t="n">
        <v>0</v>
      </c>
      <c r="AE1039" s="69" t="n">
        <v>468</v>
      </c>
      <c r="AF1039" s="69" t="n">
        <v>532</v>
      </c>
      <c r="AG1039" s="69" t="n">
        <v>206</v>
      </c>
      <c r="AH1039" s="71" t="n">
        <f aca="false">SUM(AC1039:AG1039)</f>
        <v>82012</v>
      </c>
      <c r="AI1039" s="72" t="n">
        <f aca="false">+AB1039-L1039-Q1039</f>
        <v>53890.7287125</v>
      </c>
      <c r="AJ1039" s="73" t="n">
        <f aca="false">L1039+Q1039</f>
        <v>29019</v>
      </c>
      <c r="AK1039" s="74" t="n">
        <v>5770.3</v>
      </c>
      <c r="AL1039" s="74" t="n">
        <v>18150.99205</v>
      </c>
      <c r="AM1039" s="75" t="n">
        <v>2289</v>
      </c>
      <c r="AN1039" s="73" t="n">
        <f aca="false">+AJ1039-AM1039</f>
        <v>26730</v>
      </c>
      <c r="AO1039" s="32" t="n">
        <f aca="false">AC1039-AJ1039</f>
        <v>51787</v>
      </c>
      <c r="AP1039" s="6" t="n">
        <v>36462</v>
      </c>
      <c r="AQ1039" s="74" t="n">
        <f aca="false">+AC1039-AK1039-AL1039</f>
        <v>56884.70795</v>
      </c>
      <c r="AR1039" s="74" t="n">
        <f aca="false">+AK1039+AL1039-AN1039</f>
        <v>-2808.70795</v>
      </c>
      <c r="AS1039" s="74" t="n">
        <f aca="false">+AN1039</f>
        <v>26730</v>
      </c>
      <c r="AT1039" s="57" t="n">
        <f aca="false">+AQ1039+IF(AR1039&lt;0,-AR1039,0)</f>
        <v>59693.4159</v>
      </c>
      <c r="AX1039" s="32" t="n">
        <f aca="false">+M1039</f>
        <v>-8122.09</v>
      </c>
      <c r="AY1039" s="32" t="n">
        <f aca="false">+N1039</f>
        <v>-3244</v>
      </c>
      <c r="AZ1039" s="32" t="n">
        <f aca="false">+R1039</f>
        <v>5794.515</v>
      </c>
      <c r="BA1039" s="32" t="n">
        <f aca="false">+'load Info'!S1039</f>
        <v>0</v>
      </c>
      <c r="BB1039" s="32" t="n">
        <f aca="false">+X1039</f>
        <v>-439</v>
      </c>
      <c r="BE1039" s="57" t="n">
        <f aca="false">IF(AX1039&lt;0,AX1039,0)</f>
        <v>-8122.09</v>
      </c>
      <c r="BF1039" s="57" t="n">
        <f aca="false">IF(AY1039&lt;0,AY1039,0)</f>
        <v>-3244</v>
      </c>
      <c r="BG1039" s="57" t="n">
        <f aca="false">IF(AZ1039&lt;0,AZ1039,0)</f>
        <v>0</v>
      </c>
      <c r="BH1039" s="57" t="n">
        <f aca="false">IF(BA1039&lt;0,BA1039,0)</f>
        <v>0</v>
      </c>
      <c r="BI1039" s="57" t="n">
        <f aca="false">IF(BB1039&lt;0,BB1039,0)</f>
        <v>-439</v>
      </c>
      <c r="BJ1039" s="32" t="n">
        <f aca="false">SUM(BE1039:BI1039)</f>
        <v>-11805.09</v>
      </c>
    </row>
    <row r="1040" customFormat="false" ht="15" hidden="false" customHeight="false" outlineLevel="0" collapsed="false">
      <c r="B1040" s="65" t="n">
        <f aca="false">+MONTH(D1040)</f>
        <v>10</v>
      </c>
      <c r="C1040" s="65"/>
      <c r="D1040" s="6" t="n">
        <v>36463</v>
      </c>
      <c r="E1040" s="66" t="n">
        <v>4</v>
      </c>
      <c r="F1040" s="66" t="n">
        <v>4</v>
      </c>
      <c r="G1040" s="66" t="n">
        <v>49</v>
      </c>
      <c r="H1040" s="66" t="n">
        <v>72</v>
      </c>
      <c r="I1040" s="67" t="n">
        <f aca="false">AVERAGE(G1040:H1040)</f>
        <v>60.5</v>
      </c>
      <c r="J1040" s="68" t="s">
        <v>72</v>
      </c>
      <c r="K1040" s="7" t="n">
        <v>0</v>
      </c>
      <c r="L1040" s="69" t="n">
        <v>26057</v>
      </c>
      <c r="M1040" s="69" t="n">
        <v>-6558.09</v>
      </c>
      <c r="N1040" s="69" t="n">
        <v>-3244</v>
      </c>
      <c r="O1040" s="70"/>
      <c r="P1040" s="7" t="n">
        <v>9627</v>
      </c>
      <c r="Q1040" s="69" t="n">
        <v>3942</v>
      </c>
      <c r="R1040" s="70" t="n">
        <v>5985.765</v>
      </c>
      <c r="S1040" s="69" t="n">
        <v>0</v>
      </c>
      <c r="T1040" s="69"/>
      <c r="U1040" s="69" t="n">
        <v>-48.8869125</v>
      </c>
      <c r="V1040" s="7" t="n">
        <v>15930</v>
      </c>
      <c r="W1040" s="69" t="n">
        <v>14400</v>
      </c>
      <c r="X1040" s="69" t="n">
        <v>-439</v>
      </c>
      <c r="Y1040" s="69" t="n">
        <v>0</v>
      </c>
      <c r="Z1040" s="70" t="n">
        <v>-299</v>
      </c>
      <c r="AA1040" s="69" t="n">
        <v>0</v>
      </c>
      <c r="AB1040" s="71" t="n">
        <f aca="false">SUM(K1040:Z1040)</f>
        <v>65352.7880875</v>
      </c>
      <c r="AC1040" s="69" t="n">
        <v>64171</v>
      </c>
      <c r="AD1040" s="69" t="n">
        <v>0</v>
      </c>
      <c r="AE1040" s="69" t="n">
        <v>119</v>
      </c>
      <c r="AF1040" s="69" t="n">
        <v>217</v>
      </c>
      <c r="AG1040" s="69" t="n">
        <v>213</v>
      </c>
      <c r="AH1040" s="71" t="n">
        <f aca="false">SUM(AC1040:AG1040)</f>
        <v>64720</v>
      </c>
      <c r="AI1040" s="72" t="n">
        <f aca="false">+AB1040-L1040-Q1040</f>
        <v>35353.7880875</v>
      </c>
      <c r="AJ1040" s="73" t="n">
        <f aca="false">L1040+Q1040</f>
        <v>29999</v>
      </c>
      <c r="AK1040" s="74" t="n">
        <v>3935.8</v>
      </c>
      <c r="AL1040" s="74" t="n">
        <v>18631.97876</v>
      </c>
      <c r="AM1040" s="75" t="n">
        <v>2289</v>
      </c>
      <c r="AN1040" s="73" t="n">
        <f aca="false">+AJ1040-AM1040</f>
        <v>27710</v>
      </c>
      <c r="AO1040" s="32" t="n">
        <f aca="false">AC1040-AJ1040</f>
        <v>34172</v>
      </c>
      <c r="AP1040" s="6" t="n">
        <v>36463</v>
      </c>
      <c r="AQ1040" s="74" t="n">
        <f aca="false">+AC1040-AK1040-AL1040</f>
        <v>41603.22124</v>
      </c>
      <c r="AR1040" s="74" t="n">
        <f aca="false">+AK1040+AL1040-AN1040</f>
        <v>-5142.22124</v>
      </c>
      <c r="AS1040" s="74" t="n">
        <f aca="false">+AN1040</f>
        <v>27710</v>
      </c>
      <c r="AT1040" s="57" t="n">
        <f aca="false">+AQ1040+IF(AR1040&lt;0,-AR1040,0)</f>
        <v>46745.44248</v>
      </c>
      <c r="AX1040" s="32" t="n">
        <f aca="false">+M1040</f>
        <v>-6558.09</v>
      </c>
      <c r="AY1040" s="32" t="n">
        <f aca="false">+N1040</f>
        <v>-3244</v>
      </c>
      <c r="AZ1040" s="32" t="n">
        <f aca="false">+R1040</f>
        <v>5985.765</v>
      </c>
      <c r="BA1040" s="32" t="n">
        <f aca="false">+'load Info'!S1040</f>
        <v>0</v>
      </c>
      <c r="BB1040" s="32" t="n">
        <f aca="false">+X1040</f>
        <v>-439</v>
      </c>
      <c r="BE1040" s="57" t="n">
        <f aca="false">IF(AX1040&lt;0,AX1040,0)</f>
        <v>-6558.09</v>
      </c>
      <c r="BF1040" s="57" t="n">
        <f aca="false">IF(AY1040&lt;0,AY1040,0)</f>
        <v>-3244</v>
      </c>
      <c r="BG1040" s="57" t="n">
        <f aca="false">IF(AZ1040&lt;0,AZ1040,0)</f>
        <v>0</v>
      </c>
      <c r="BH1040" s="57" t="n">
        <f aca="false">IF(BA1040&lt;0,BA1040,0)</f>
        <v>0</v>
      </c>
      <c r="BI1040" s="57" t="n">
        <f aca="false">IF(BB1040&lt;0,BB1040,0)</f>
        <v>-439</v>
      </c>
      <c r="BJ1040" s="32" t="n">
        <f aca="false">SUM(BE1040:BI1040)</f>
        <v>-10241.09</v>
      </c>
    </row>
    <row r="1041" customFormat="false" ht="15" hidden="false" customHeight="false" outlineLevel="0" collapsed="false">
      <c r="B1041" s="65" t="n">
        <f aca="false">+MONTH(D1041)</f>
        <v>10</v>
      </c>
      <c r="C1041" s="65"/>
      <c r="D1041" s="6" t="n">
        <v>36464</v>
      </c>
      <c r="E1041" s="66" t="n">
        <v>1</v>
      </c>
      <c r="F1041" s="66" t="n">
        <v>0</v>
      </c>
      <c r="G1041" s="66" t="n">
        <v>51</v>
      </c>
      <c r="H1041" s="66" t="n">
        <v>76</v>
      </c>
      <c r="I1041" s="67" t="n">
        <f aca="false">AVERAGE(G1041:H1041)</f>
        <v>63.5</v>
      </c>
      <c r="J1041" s="68" t="s">
        <v>72</v>
      </c>
      <c r="K1041" s="7" t="n">
        <v>0</v>
      </c>
      <c r="L1041" s="69" t="n">
        <v>26057</v>
      </c>
      <c r="M1041" s="69" t="n">
        <v>-9375.09</v>
      </c>
      <c r="N1041" s="69" t="n">
        <v>-3244</v>
      </c>
      <c r="O1041" s="70"/>
      <c r="P1041" s="7" t="n">
        <v>9627</v>
      </c>
      <c r="Q1041" s="69" t="n">
        <v>3942</v>
      </c>
      <c r="R1041" s="70" t="n">
        <v>-294.897500000001</v>
      </c>
      <c r="S1041" s="69" t="n">
        <v>0</v>
      </c>
      <c r="T1041" s="69"/>
      <c r="U1041" s="69" t="n">
        <v>-33.18525625</v>
      </c>
      <c r="V1041" s="7" t="n">
        <v>15930</v>
      </c>
      <c r="W1041" s="69" t="n">
        <v>14400</v>
      </c>
      <c r="X1041" s="69" t="n">
        <v>-439</v>
      </c>
      <c r="Y1041" s="69" t="n">
        <v>0</v>
      </c>
      <c r="Z1041" s="70" t="n">
        <v>-299</v>
      </c>
      <c r="AA1041" s="69" t="n">
        <v>0</v>
      </c>
      <c r="AB1041" s="71" t="n">
        <f aca="false">SUM(K1041:Z1041)</f>
        <v>56270.82724375</v>
      </c>
      <c r="AC1041" s="69" t="n">
        <v>57609</v>
      </c>
      <c r="AD1041" s="69" t="n">
        <v>0</v>
      </c>
      <c r="AE1041" s="69" t="n">
        <v>46</v>
      </c>
      <c r="AF1041" s="69" t="n">
        <v>48</v>
      </c>
      <c r="AG1041" s="69" t="n">
        <v>223</v>
      </c>
      <c r="AH1041" s="71" t="n">
        <f aca="false">SUM(AC1041:AG1041)</f>
        <v>57926</v>
      </c>
      <c r="AI1041" s="72" t="n">
        <f aca="false">+AB1041-L1041-Q1041</f>
        <v>26271.82724375</v>
      </c>
      <c r="AJ1041" s="73" t="n">
        <f aca="false">L1041+Q1041</f>
        <v>29999</v>
      </c>
      <c r="AK1041" s="74" t="n">
        <v>4852.3</v>
      </c>
      <c r="AL1041" s="74" t="n">
        <v>18639.13432</v>
      </c>
      <c r="AM1041" s="75" t="n">
        <v>2289</v>
      </c>
      <c r="AN1041" s="73" t="n">
        <f aca="false">+AJ1041-AM1041</f>
        <v>27710</v>
      </c>
      <c r="AO1041" s="32" t="n">
        <f aca="false">AC1041-AJ1041</f>
        <v>27610</v>
      </c>
      <c r="AP1041" s="6" t="n">
        <v>36464</v>
      </c>
      <c r="AQ1041" s="74" t="n">
        <f aca="false">+AC1041-AK1041-AL1041</f>
        <v>34117.56568</v>
      </c>
      <c r="AR1041" s="74" t="n">
        <f aca="false">+AK1041+AL1041-AN1041</f>
        <v>-4218.56568</v>
      </c>
      <c r="AS1041" s="74" t="n">
        <f aca="false">+AN1041</f>
        <v>27710</v>
      </c>
      <c r="AT1041" s="57" t="n">
        <f aca="false">+AQ1041+IF(AR1041&lt;0,-AR1041,0)</f>
        <v>38336.13136</v>
      </c>
      <c r="AX1041" s="32" t="n">
        <f aca="false">+M1041</f>
        <v>-9375.09</v>
      </c>
      <c r="AY1041" s="32" t="n">
        <f aca="false">+N1041</f>
        <v>-3244</v>
      </c>
      <c r="AZ1041" s="32" t="n">
        <f aca="false">+R1041</f>
        <v>-294.897500000001</v>
      </c>
      <c r="BA1041" s="32" t="n">
        <f aca="false">+'load Info'!S1041</f>
        <v>0</v>
      </c>
      <c r="BB1041" s="32" t="n">
        <f aca="false">+X1041</f>
        <v>-439</v>
      </c>
      <c r="BE1041" s="57" t="n">
        <f aca="false">IF(AX1041&lt;0,AX1041,0)</f>
        <v>-9375.09</v>
      </c>
      <c r="BF1041" s="57" t="n">
        <f aca="false">IF(AY1041&lt;0,AY1041,0)</f>
        <v>-3244</v>
      </c>
      <c r="BG1041" s="57" t="n">
        <f aca="false">IF(AZ1041&lt;0,AZ1041,0)</f>
        <v>-294.897500000001</v>
      </c>
      <c r="BH1041" s="57" t="n">
        <f aca="false">IF(BA1041&lt;0,BA1041,0)</f>
        <v>0</v>
      </c>
      <c r="BI1041" s="57" t="n">
        <f aca="false">IF(BB1041&lt;0,BB1041,0)</f>
        <v>-439</v>
      </c>
      <c r="BJ1041" s="32" t="n">
        <f aca="false">SUM(BE1041:BI1041)</f>
        <v>-13352.9875</v>
      </c>
    </row>
    <row r="1042" customFormat="false" ht="12.75" hidden="false" customHeight="false" outlineLevel="0" collapsed="false">
      <c r="B1042" s="65" t="n">
        <f aca="false">+MONTH(D1042)</f>
        <v>11</v>
      </c>
      <c r="C1042" s="65"/>
      <c r="D1042" s="6" t="n">
        <v>36465</v>
      </c>
      <c r="E1042" s="66" t="n">
        <v>0</v>
      </c>
      <c r="F1042" s="66" t="n">
        <v>0</v>
      </c>
      <c r="G1042" s="66" t="n">
        <v>56</v>
      </c>
      <c r="H1042" s="66" t="n">
        <v>75</v>
      </c>
      <c r="I1042" s="67" t="n">
        <f aca="false">AVERAGE(G1042:H1042)</f>
        <v>65.5</v>
      </c>
      <c r="J1042" s="68" t="s">
        <v>72</v>
      </c>
      <c r="K1042" s="7" t="n">
        <v>2564</v>
      </c>
      <c r="L1042" s="69" t="n">
        <v>20807</v>
      </c>
      <c r="M1042" s="69" t="n">
        <v>-7158</v>
      </c>
      <c r="N1042" s="69" t="n">
        <v>-3244</v>
      </c>
      <c r="O1042" s="70"/>
      <c r="P1042" s="7" t="n">
        <v>7745</v>
      </c>
      <c r="Q1042" s="69" t="n">
        <v>4266</v>
      </c>
      <c r="R1042" s="70" t="n">
        <v>1258.09</v>
      </c>
      <c r="S1042" s="69" t="n">
        <v>0</v>
      </c>
      <c r="T1042" s="69"/>
      <c r="U1042" s="69" t="n">
        <v>-33.172725</v>
      </c>
      <c r="V1042" s="7" t="n">
        <v>15930</v>
      </c>
      <c r="W1042" s="69" t="n">
        <v>14400</v>
      </c>
      <c r="X1042" s="69" t="n">
        <v>-439</v>
      </c>
      <c r="Y1042" s="69" t="n">
        <v>0</v>
      </c>
      <c r="Z1042" s="70" t="n">
        <v>-299</v>
      </c>
      <c r="AA1042" s="69" t="n">
        <v>0</v>
      </c>
      <c r="AB1042" s="71" t="n">
        <f aca="false">SUM(K1042:Z1042)</f>
        <v>55796.917275</v>
      </c>
      <c r="AC1042" s="69" t="n">
        <v>56677</v>
      </c>
      <c r="AD1042" s="69" t="n">
        <v>403</v>
      </c>
      <c r="AE1042" s="69" t="n">
        <v>0</v>
      </c>
      <c r="AF1042" s="69" t="n">
        <v>5236</v>
      </c>
      <c r="AG1042" s="69" t="n">
        <v>11</v>
      </c>
      <c r="AH1042" s="71" t="n">
        <f aca="false">SUM(AC1042:AG1042)</f>
        <v>62327</v>
      </c>
      <c r="AI1042" s="72" t="n">
        <f aca="false">+AB1042-L1042-Q1042</f>
        <v>30723.917275</v>
      </c>
      <c r="AJ1042" s="73" t="n">
        <f aca="false">L1042+Q1042</f>
        <v>25073</v>
      </c>
      <c r="AK1042" s="74" t="n">
        <v>3454.4</v>
      </c>
      <c r="AL1042" s="74" t="n">
        <v>18656.69926</v>
      </c>
      <c r="AM1042" s="74" t="n">
        <v>0</v>
      </c>
      <c r="AN1042" s="73" t="n">
        <f aca="false">+AJ1042-AM1042</f>
        <v>25073</v>
      </c>
      <c r="AO1042" s="32" t="n">
        <f aca="false">AC1042-AJ1042</f>
        <v>31604</v>
      </c>
      <c r="AP1042" s="6" t="n">
        <v>36465</v>
      </c>
      <c r="AQ1042" s="74" t="n">
        <f aca="false">+AC1042-AK1042-AL1042</f>
        <v>34565.90074</v>
      </c>
      <c r="AR1042" s="74" t="n">
        <f aca="false">+AK1042+AL1042-AN1042</f>
        <v>-2961.90074</v>
      </c>
      <c r="AS1042" s="74" t="n">
        <f aca="false">+AN1042</f>
        <v>25073</v>
      </c>
      <c r="AT1042" s="57" t="n">
        <f aca="false">+AQ1042+IF(AR1042&lt;0,-AR1042,0)</f>
        <v>37527.80148</v>
      </c>
      <c r="AX1042" s="32" t="n">
        <f aca="false">+M1042</f>
        <v>-7158</v>
      </c>
      <c r="AY1042" s="32" t="n">
        <f aca="false">+N1042</f>
        <v>-3244</v>
      </c>
      <c r="AZ1042" s="32" t="n">
        <f aca="false">+R1042</f>
        <v>1258.09</v>
      </c>
      <c r="BA1042" s="32" t="n">
        <f aca="false">+'load Info'!S1042</f>
        <v>0</v>
      </c>
      <c r="BB1042" s="32" t="n">
        <f aca="false">+X1042</f>
        <v>-439</v>
      </c>
      <c r="BE1042" s="57" t="n">
        <f aca="false">IF(AX1042&lt;0,AX1042,0)</f>
        <v>-7158</v>
      </c>
      <c r="BF1042" s="57" t="n">
        <f aca="false">IF(AY1042&lt;0,AY1042,0)</f>
        <v>-3244</v>
      </c>
      <c r="BG1042" s="57" t="n">
        <f aca="false">IF(AZ1042&lt;0,AZ1042,0)</f>
        <v>0</v>
      </c>
      <c r="BH1042" s="57" t="n">
        <f aca="false">IF(BA1042&lt;0,BA1042,0)</f>
        <v>0</v>
      </c>
      <c r="BI1042" s="57" t="n">
        <f aca="false">IF(BB1042&lt;0,BB1042,0)</f>
        <v>-439</v>
      </c>
      <c r="BJ1042" s="32" t="n">
        <f aca="false">SUM(BE1042:BI1042)</f>
        <v>-10841</v>
      </c>
    </row>
    <row r="1043" customFormat="false" ht="12.75" hidden="false" customHeight="false" outlineLevel="0" collapsed="false">
      <c r="B1043" s="65" t="n">
        <f aca="false">+MONTH(D1043)</f>
        <v>11</v>
      </c>
      <c r="C1043" s="65"/>
      <c r="D1043" s="6" t="n">
        <v>36466</v>
      </c>
      <c r="E1043" s="66" t="n">
        <v>0</v>
      </c>
      <c r="F1043" s="66" t="n">
        <v>5</v>
      </c>
      <c r="G1043" s="66" t="n">
        <v>58</v>
      </c>
      <c r="H1043" s="66" t="n">
        <v>72</v>
      </c>
      <c r="I1043" s="67" t="n">
        <f aca="false">AVERAGE(G1043:H1043)</f>
        <v>65</v>
      </c>
      <c r="J1043" s="68" t="s">
        <v>72</v>
      </c>
      <c r="K1043" s="7" t="n">
        <v>2564</v>
      </c>
      <c r="L1043" s="69" t="n">
        <v>18630</v>
      </c>
      <c r="M1043" s="69" t="n">
        <v>1554</v>
      </c>
      <c r="N1043" s="69" t="n">
        <v>-3244</v>
      </c>
      <c r="O1043" s="70"/>
      <c r="P1043" s="7" t="n">
        <v>7745</v>
      </c>
      <c r="Q1043" s="69" t="n">
        <v>4266</v>
      </c>
      <c r="R1043" s="70" t="n">
        <v>6787.88</v>
      </c>
      <c r="S1043" s="69" t="n">
        <v>0</v>
      </c>
      <c r="T1043" s="69"/>
      <c r="U1043" s="69" t="n">
        <v>-46.9972</v>
      </c>
      <c r="V1043" s="7" t="n">
        <v>15930</v>
      </c>
      <c r="W1043" s="69" t="n">
        <v>14400</v>
      </c>
      <c r="X1043" s="69" t="n">
        <v>-439</v>
      </c>
      <c r="Y1043" s="69" t="n">
        <v>5600</v>
      </c>
      <c r="Z1043" s="70" t="n">
        <v>-355</v>
      </c>
      <c r="AA1043" s="69" t="n">
        <v>0</v>
      </c>
      <c r="AB1043" s="71" t="n">
        <f aca="false">SUM(K1043:Z1043)</f>
        <v>73391.8828</v>
      </c>
      <c r="AC1043" s="69" t="n">
        <v>72433</v>
      </c>
      <c r="AD1043" s="69" t="n">
        <v>16537</v>
      </c>
      <c r="AE1043" s="69" t="n">
        <v>191</v>
      </c>
      <c r="AF1043" s="69" t="n">
        <v>7022</v>
      </c>
      <c r="AG1043" s="69" t="n">
        <v>49</v>
      </c>
      <c r="AH1043" s="71" t="n">
        <f aca="false">SUM(AC1043:AG1043)</f>
        <v>96232</v>
      </c>
      <c r="AI1043" s="72" t="n">
        <f aca="false">+AB1043-L1043-Q1043</f>
        <v>50495.8828</v>
      </c>
      <c r="AJ1043" s="73" t="n">
        <f aca="false">L1043+Q1043</f>
        <v>22896</v>
      </c>
      <c r="AK1043" s="74" t="n">
        <v>3688.7</v>
      </c>
      <c r="AL1043" s="74" t="n">
        <v>24760.19895</v>
      </c>
      <c r="AM1043" s="74" t="n">
        <v>0</v>
      </c>
      <c r="AN1043" s="73" t="n">
        <f aca="false">+AJ1043-AM1043</f>
        <v>22896</v>
      </c>
      <c r="AO1043" s="32" t="n">
        <f aca="false">AC1043-AJ1043</f>
        <v>49537</v>
      </c>
      <c r="AP1043" s="6" t="n">
        <v>36466</v>
      </c>
      <c r="AQ1043" s="74" t="n">
        <f aca="false">+AC1043-AK1043-AL1043</f>
        <v>43984.10105</v>
      </c>
      <c r="AR1043" s="74" t="n">
        <f aca="false">+AK1043+AL1043-AN1043</f>
        <v>5552.89895</v>
      </c>
      <c r="AS1043" s="74" t="n">
        <f aca="false">+AN1043</f>
        <v>22896</v>
      </c>
      <c r="AT1043" s="57" t="n">
        <f aca="false">+AQ1043+IF(AR1043&lt;0,-AR1043,0)</f>
        <v>43984.10105</v>
      </c>
      <c r="AX1043" s="32" t="n">
        <f aca="false">+M1043</f>
        <v>1554</v>
      </c>
      <c r="AY1043" s="32" t="n">
        <f aca="false">+N1043</f>
        <v>-3244</v>
      </c>
      <c r="AZ1043" s="32" t="n">
        <f aca="false">+R1043</f>
        <v>6787.88</v>
      </c>
      <c r="BA1043" s="32" t="n">
        <f aca="false">+'load Info'!S1043</f>
        <v>0</v>
      </c>
      <c r="BB1043" s="32" t="n">
        <f aca="false">+X1043</f>
        <v>-439</v>
      </c>
      <c r="BE1043" s="57" t="n">
        <f aca="false">IF(AX1043&lt;0,AX1043,0)</f>
        <v>0</v>
      </c>
      <c r="BF1043" s="57" t="n">
        <f aca="false">IF(AY1043&lt;0,AY1043,0)</f>
        <v>-3244</v>
      </c>
      <c r="BG1043" s="57" t="n">
        <f aca="false">IF(AZ1043&lt;0,AZ1043,0)</f>
        <v>0</v>
      </c>
      <c r="BH1043" s="57" t="n">
        <f aca="false">IF(BA1043&lt;0,BA1043,0)</f>
        <v>0</v>
      </c>
      <c r="BI1043" s="57" t="n">
        <f aca="false">IF(BB1043&lt;0,BB1043,0)</f>
        <v>-439</v>
      </c>
      <c r="BJ1043" s="32" t="n">
        <f aca="false">SUM(BE1043:BI1043)</f>
        <v>-3683</v>
      </c>
    </row>
    <row r="1044" customFormat="false" ht="12.75" hidden="false" customHeight="false" outlineLevel="0" collapsed="false">
      <c r="B1044" s="65" t="n">
        <f aca="false">+MONTH(D1044)</f>
        <v>11</v>
      </c>
      <c r="C1044" s="65"/>
      <c r="D1044" s="6" t="n">
        <v>36467</v>
      </c>
      <c r="E1044" s="66" t="n">
        <v>14</v>
      </c>
      <c r="F1044" s="66" t="n">
        <v>18</v>
      </c>
      <c r="G1044" s="66" t="n">
        <v>44</v>
      </c>
      <c r="H1044" s="66" t="n">
        <v>58</v>
      </c>
      <c r="I1044" s="67" t="n">
        <f aca="false">AVERAGE(G1044:H1044)</f>
        <v>51</v>
      </c>
      <c r="J1044" s="68" t="s">
        <v>72</v>
      </c>
      <c r="K1044" s="7" t="n">
        <v>50339</v>
      </c>
      <c r="L1044" s="69" t="n">
        <v>18630</v>
      </c>
      <c r="M1044" s="69" t="n">
        <v>-6552</v>
      </c>
      <c r="N1044" s="69" t="n">
        <v>0</v>
      </c>
      <c r="O1044" s="70"/>
      <c r="P1044" s="7" t="n">
        <v>24391</v>
      </c>
      <c r="Q1044" s="69" t="n">
        <v>4266</v>
      </c>
      <c r="R1044" s="70" t="n">
        <v>19426.91</v>
      </c>
      <c r="S1044" s="69" t="n">
        <v>0</v>
      </c>
      <c r="T1044" s="69"/>
      <c r="U1044" s="69" t="n">
        <v>-120.209775</v>
      </c>
      <c r="V1044" s="7" t="n">
        <v>15930</v>
      </c>
      <c r="W1044" s="69" t="n">
        <v>14400</v>
      </c>
      <c r="X1044" s="69" t="n">
        <v>-439</v>
      </c>
      <c r="Y1044" s="69" t="n">
        <v>5600</v>
      </c>
      <c r="Z1044" s="70" t="n">
        <v>-355</v>
      </c>
      <c r="AA1044" s="69" t="n">
        <v>0</v>
      </c>
      <c r="AB1044" s="71" t="n">
        <f aca="false">SUM(K1044:Z1044)</f>
        <v>145516.700225</v>
      </c>
      <c r="AC1044" s="69" t="n">
        <v>141185</v>
      </c>
      <c r="AD1044" s="69" t="n">
        <v>60024</v>
      </c>
      <c r="AE1044" s="69" t="n">
        <v>458</v>
      </c>
      <c r="AF1044" s="69" t="n">
        <v>11450</v>
      </c>
      <c r="AG1044" s="69" t="n">
        <v>1705</v>
      </c>
      <c r="AH1044" s="71" t="n">
        <f aca="false">SUM(AC1044:AG1044)</f>
        <v>214822</v>
      </c>
      <c r="AI1044" s="72" t="n">
        <f aca="false">+AB1044-L1044-Q1044</f>
        <v>122620.700225</v>
      </c>
      <c r="AJ1044" s="73" t="n">
        <f aca="false">L1044+Q1044</f>
        <v>22896</v>
      </c>
      <c r="AK1044" s="74" t="n">
        <v>4280.4</v>
      </c>
      <c r="AL1044" s="74" t="n">
        <v>21187.05983</v>
      </c>
      <c r="AM1044" s="74" t="n">
        <v>0</v>
      </c>
      <c r="AN1044" s="73" t="n">
        <f aca="false">+AJ1044-AM1044</f>
        <v>22896</v>
      </c>
      <c r="AO1044" s="32" t="n">
        <f aca="false">AC1044-AJ1044</f>
        <v>118289</v>
      </c>
      <c r="AP1044" s="6" t="n">
        <v>36467</v>
      </c>
      <c r="AQ1044" s="74" t="n">
        <f aca="false">+AC1044-AK1044-AL1044</f>
        <v>115717.54017</v>
      </c>
      <c r="AR1044" s="74" t="n">
        <f aca="false">+AK1044+AL1044-AN1044</f>
        <v>2571.45983</v>
      </c>
      <c r="AS1044" s="74" t="n">
        <f aca="false">+AN1044</f>
        <v>22896</v>
      </c>
      <c r="AT1044" s="57" t="n">
        <f aca="false">+AQ1044+IF(AR1044&lt;0,-AR1044,0)</f>
        <v>115717.54017</v>
      </c>
      <c r="AX1044" s="32" t="n">
        <f aca="false">+M1044</f>
        <v>-6552</v>
      </c>
      <c r="AY1044" s="32" t="n">
        <f aca="false">+N1044</f>
        <v>0</v>
      </c>
      <c r="AZ1044" s="32" t="n">
        <f aca="false">+R1044</f>
        <v>19426.91</v>
      </c>
      <c r="BA1044" s="32" t="n">
        <f aca="false">+'load Info'!S1044</f>
        <v>0</v>
      </c>
      <c r="BB1044" s="32" t="n">
        <f aca="false">+X1044</f>
        <v>-439</v>
      </c>
      <c r="BE1044" s="57" t="n">
        <f aca="false">IF(AX1044&lt;0,AX1044,0)</f>
        <v>-6552</v>
      </c>
      <c r="BF1044" s="57" t="n">
        <f aca="false">IF(AY1044&lt;0,AY1044,0)</f>
        <v>0</v>
      </c>
      <c r="BG1044" s="57" t="n">
        <f aca="false">IF(AZ1044&lt;0,AZ1044,0)</f>
        <v>0</v>
      </c>
      <c r="BH1044" s="57" t="n">
        <f aca="false">IF(BA1044&lt;0,BA1044,0)</f>
        <v>0</v>
      </c>
      <c r="BI1044" s="57" t="n">
        <f aca="false">IF(BB1044&lt;0,BB1044,0)</f>
        <v>-439</v>
      </c>
      <c r="BJ1044" s="32" t="n">
        <f aca="false">SUM(BE1044:BI1044)</f>
        <v>-6991</v>
      </c>
    </row>
    <row r="1045" customFormat="false" ht="12.75" hidden="false" customHeight="false" outlineLevel="0" collapsed="false">
      <c r="B1045" s="65" t="n">
        <f aca="false">+MONTH(D1045)</f>
        <v>11</v>
      </c>
      <c r="C1045" s="65"/>
      <c r="D1045" s="6" t="n">
        <v>36468</v>
      </c>
      <c r="E1045" s="66" t="n">
        <v>19</v>
      </c>
      <c r="F1045" s="66" t="n">
        <v>18</v>
      </c>
      <c r="G1045" s="66" t="n">
        <v>34</v>
      </c>
      <c r="H1045" s="66" t="n">
        <v>58</v>
      </c>
      <c r="I1045" s="67" t="n">
        <f aca="false">AVERAGE(G1045:H1045)</f>
        <v>46</v>
      </c>
      <c r="J1045" s="68" t="s">
        <v>72</v>
      </c>
      <c r="K1045" s="7" t="n">
        <v>50339</v>
      </c>
      <c r="L1045" s="69" t="n">
        <v>19127</v>
      </c>
      <c r="M1045" s="69" t="n">
        <v>-5901</v>
      </c>
      <c r="N1045" s="69" t="n">
        <v>0</v>
      </c>
      <c r="O1045" s="70"/>
      <c r="P1045" s="7" t="n">
        <v>24391</v>
      </c>
      <c r="Q1045" s="69" t="n">
        <v>4491</v>
      </c>
      <c r="R1045" s="70" t="n">
        <v>8226.54</v>
      </c>
      <c r="S1045" s="69" t="n">
        <v>0</v>
      </c>
      <c r="T1045" s="69"/>
      <c r="U1045" s="69" t="n">
        <v>-92.77135</v>
      </c>
      <c r="V1045" s="7" t="n">
        <v>15930</v>
      </c>
      <c r="W1045" s="69" t="n">
        <v>14400</v>
      </c>
      <c r="X1045" s="69" t="n">
        <v>-439</v>
      </c>
      <c r="Y1045" s="69" t="n">
        <v>5600</v>
      </c>
      <c r="Z1045" s="70" t="n">
        <v>-355</v>
      </c>
      <c r="AA1045" s="69" t="n">
        <v>0</v>
      </c>
      <c r="AB1045" s="71" t="n">
        <f aca="false">SUM(K1045:Z1045)</f>
        <v>135716.76865</v>
      </c>
      <c r="AC1045" s="69" t="n">
        <v>135716</v>
      </c>
      <c r="AD1045" s="69" t="n">
        <v>2193</v>
      </c>
      <c r="AE1045" s="69" t="n">
        <v>401</v>
      </c>
      <c r="AF1045" s="69" t="n">
        <v>10531</v>
      </c>
      <c r="AG1045" s="69" t="n">
        <v>1510</v>
      </c>
      <c r="AH1045" s="71" t="n">
        <f aca="false">SUM(AC1045:AG1045)</f>
        <v>150351</v>
      </c>
      <c r="AI1045" s="72" t="n">
        <f aca="false">+AB1045-L1045-Q1045</f>
        <v>112098.76865</v>
      </c>
      <c r="AJ1045" s="73" t="n">
        <f aca="false">L1045+Q1045</f>
        <v>23618</v>
      </c>
      <c r="AK1045" s="74" t="n">
        <v>4046.6</v>
      </c>
      <c r="AL1045" s="74" t="n">
        <v>19910.56894</v>
      </c>
      <c r="AM1045" s="74" t="n">
        <v>0</v>
      </c>
      <c r="AN1045" s="73" t="n">
        <f aca="false">+AJ1045-AM1045</f>
        <v>23618</v>
      </c>
      <c r="AO1045" s="32" t="n">
        <f aca="false">AC1045-AJ1045</f>
        <v>112098</v>
      </c>
      <c r="AP1045" s="6" t="n">
        <v>36468</v>
      </c>
      <c r="AQ1045" s="74" t="n">
        <f aca="false">+AC1045-AK1045-AL1045</f>
        <v>111758.83106</v>
      </c>
      <c r="AR1045" s="74" t="n">
        <f aca="false">+AK1045+AL1045-AN1045</f>
        <v>339.16894</v>
      </c>
      <c r="AS1045" s="74" t="n">
        <f aca="false">+AN1045</f>
        <v>23618</v>
      </c>
      <c r="AT1045" s="57" t="n">
        <f aca="false">+AQ1045+IF(AR1045&lt;0,-AR1045,0)</f>
        <v>111758.83106</v>
      </c>
      <c r="AX1045" s="32" t="n">
        <f aca="false">+M1045</f>
        <v>-5901</v>
      </c>
      <c r="AY1045" s="32" t="n">
        <f aca="false">+N1045</f>
        <v>0</v>
      </c>
      <c r="AZ1045" s="32" t="n">
        <f aca="false">+R1045</f>
        <v>8226.54</v>
      </c>
      <c r="BA1045" s="32" t="n">
        <f aca="false">+'load Info'!S1045</f>
        <v>0</v>
      </c>
      <c r="BB1045" s="32" t="n">
        <f aca="false">+X1045</f>
        <v>-439</v>
      </c>
      <c r="BE1045" s="57" t="n">
        <f aca="false">IF(AX1045&lt;0,AX1045,0)</f>
        <v>-5901</v>
      </c>
      <c r="BF1045" s="57" t="n">
        <f aca="false">IF(AY1045&lt;0,AY1045,0)</f>
        <v>0</v>
      </c>
      <c r="BG1045" s="57" t="n">
        <f aca="false">IF(AZ1045&lt;0,AZ1045,0)</f>
        <v>0</v>
      </c>
      <c r="BH1045" s="57" t="n">
        <f aca="false">IF(BA1045&lt;0,BA1045,0)</f>
        <v>0</v>
      </c>
      <c r="BI1045" s="57" t="n">
        <f aca="false">IF(BB1045&lt;0,BB1045,0)</f>
        <v>-439</v>
      </c>
      <c r="BJ1045" s="32" t="n">
        <f aca="false">SUM(BE1045:BI1045)</f>
        <v>-6340</v>
      </c>
    </row>
    <row r="1046" customFormat="false" ht="12.75" hidden="false" customHeight="false" outlineLevel="0" collapsed="false">
      <c r="B1046" s="65" t="n">
        <f aca="false">+MONTH(D1046)</f>
        <v>11</v>
      </c>
      <c r="C1046" s="65"/>
      <c r="D1046" s="6" t="n">
        <v>36469</v>
      </c>
      <c r="E1046" s="66" t="n">
        <v>12</v>
      </c>
      <c r="F1046" s="66" t="n">
        <v>10</v>
      </c>
      <c r="G1046" s="66" t="n">
        <v>36</v>
      </c>
      <c r="H1046" s="66" t="n">
        <v>69</v>
      </c>
      <c r="I1046" s="67" t="n">
        <f aca="false">AVERAGE(G1046:H1046)</f>
        <v>52.5</v>
      </c>
      <c r="J1046" s="68" t="s">
        <v>72</v>
      </c>
      <c r="K1046" s="7" t="n">
        <v>50339</v>
      </c>
      <c r="L1046" s="69" t="n">
        <v>19127</v>
      </c>
      <c r="M1046" s="69" t="n">
        <v>-23756</v>
      </c>
      <c r="N1046" s="69" t="n">
        <v>0</v>
      </c>
      <c r="O1046" s="70"/>
      <c r="P1046" s="7" t="n">
        <v>24391</v>
      </c>
      <c r="Q1046" s="69" t="n">
        <v>5531</v>
      </c>
      <c r="R1046" s="70" t="n">
        <v>-15280.4875</v>
      </c>
      <c r="S1046" s="69" t="n">
        <v>0</v>
      </c>
      <c r="T1046" s="69"/>
      <c r="U1046" s="69" t="n">
        <v>-36.60378125</v>
      </c>
      <c r="V1046" s="7" t="n">
        <v>15930</v>
      </c>
      <c r="W1046" s="69" t="n">
        <v>14400</v>
      </c>
      <c r="X1046" s="69" t="n">
        <v>-439</v>
      </c>
      <c r="Y1046" s="69" t="n">
        <v>5600</v>
      </c>
      <c r="Z1046" s="70" t="n">
        <v>-355</v>
      </c>
      <c r="AA1046" s="69" t="n">
        <v>0</v>
      </c>
      <c r="AB1046" s="71" t="n">
        <f aca="false">SUM(K1046:Z1046)</f>
        <v>95450.90871875</v>
      </c>
      <c r="AC1046" s="69" t="n">
        <v>97636</v>
      </c>
      <c r="AD1046" s="69" t="n">
        <v>0</v>
      </c>
      <c r="AE1046" s="69" t="n">
        <v>348</v>
      </c>
      <c r="AF1046" s="69" t="n">
        <v>7698</v>
      </c>
      <c r="AG1046" s="69" t="n">
        <v>686</v>
      </c>
      <c r="AH1046" s="71" t="n">
        <f aca="false">SUM(AC1046:AG1046)</f>
        <v>106368</v>
      </c>
      <c r="AI1046" s="72" t="n">
        <f aca="false">+AB1046-L1046-Q1046</f>
        <v>70792.90871875</v>
      </c>
      <c r="AJ1046" s="73" t="n">
        <f aca="false">L1046+Q1046</f>
        <v>24658</v>
      </c>
      <c r="AK1046" s="74" t="n">
        <v>3094.2</v>
      </c>
      <c r="AL1046" s="74" t="n">
        <v>17405.13082</v>
      </c>
      <c r="AM1046" s="74" t="n">
        <v>0</v>
      </c>
      <c r="AN1046" s="73" t="n">
        <f aca="false">+AJ1046-AM1046</f>
        <v>24658</v>
      </c>
      <c r="AO1046" s="32" t="n">
        <f aca="false">AC1046-AJ1046</f>
        <v>72978</v>
      </c>
      <c r="AP1046" s="6" t="n">
        <v>36469</v>
      </c>
      <c r="AQ1046" s="74" t="n">
        <f aca="false">+AC1046-AK1046-AL1046</f>
        <v>77136.66918</v>
      </c>
      <c r="AR1046" s="74" t="n">
        <f aca="false">+AK1046+AL1046-AN1046</f>
        <v>-4158.66918</v>
      </c>
      <c r="AS1046" s="74" t="n">
        <f aca="false">+AN1046</f>
        <v>24658</v>
      </c>
      <c r="AT1046" s="57" t="n">
        <f aca="false">+AQ1046+IF(AR1046&lt;0,-AR1046,0)</f>
        <v>81295.33836</v>
      </c>
      <c r="AX1046" s="32" t="n">
        <f aca="false">+M1046</f>
        <v>-23756</v>
      </c>
      <c r="AY1046" s="32" t="n">
        <f aca="false">+N1046</f>
        <v>0</v>
      </c>
      <c r="AZ1046" s="32" t="n">
        <f aca="false">+R1046</f>
        <v>-15280.4875</v>
      </c>
      <c r="BA1046" s="32" t="n">
        <f aca="false">+'load Info'!S1046</f>
        <v>0</v>
      </c>
      <c r="BB1046" s="32" t="n">
        <f aca="false">+X1046</f>
        <v>-439</v>
      </c>
      <c r="BE1046" s="57" t="n">
        <f aca="false">IF(AX1046&lt;0,AX1046,0)</f>
        <v>-23756</v>
      </c>
      <c r="BF1046" s="57" t="n">
        <f aca="false">IF(AY1046&lt;0,AY1046,0)</f>
        <v>0</v>
      </c>
      <c r="BG1046" s="57" t="n">
        <f aca="false">IF(AZ1046&lt;0,AZ1046,0)</f>
        <v>-15280.4875</v>
      </c>
      <c r="BH1046" s="57" t="n">
        <f aca="false">IF(BA1046&lt;0,BA1046,0)</f>
        <v>0</v>
      </c>
      <c r="BI1046" s="57" t="n">
        <f aca="false">IF(BB1046&lt;0,BB1046,0)</f>
        <v>-439</v>
      </c>
      <c r="BJ1046" s="32" t="n">
        <f aca="false">SUM(BE1046:BI1046)</f>
        <v>-39475.4875</v>
      </c>
    </row>
    <row r="1047" customFormat="false" ht="12.75" hidden="false" customHeight="false" outlineLevel="0" collapsed="false">
      <c r="B1047" s="65" t="n">
        <f aca="false">+MONTH(D1047)</f>
        <v>11</v>
      </c>
      <c r="C1047" s="65"/>
      <c r="D1047" s="6" t="n">
        <v>36470</v>
      </c>
      <c r="E1047" s="66" t="n">
        <v>5</v>
      </c>
      <c r="F1047" s="66" t="n">
        <v>3</v>
      </c>
      <c r="G1047" s="66" t="n">
        <v>45</v>
      </c>
      <c r="H1047" s="66" t="n">
        <v>74</v>
      </c>
      <c r="I1047" s="67" t="n">
        <f aca="false">AVERAGE(G1047:H1047)</f>
        <v>59.5</v>
      </c>
      <c r="J1047" s="68" t="s">
        <v>72</v>
      </c>
      <c r="K1047" s="7" t="n">
        <v>27564</v>
      </c>
      <c r="L1047" s="69" t="n">
        <v>19127</v>
      </c>
      <c r="M1047" s="69" t="n">
        <v>-9220</v>
      </c>
      <c r="N1047" s="69" t="n">
        <v>0</v>
      </c>
      <c r="O1047" s="70"/>
      <c r="P1047" s="7" t="n">
        <v>34391</v>
      </c>
      <c r="Q1047" s="69" t="n">
        <v>5531</v>
      </c>
      <c r="R1047" s="70" t="n">
        <v>-31759.645</v>
      </c>
      <c r="S1047" s="69" t="n">
        <v>0</v>
      </c>
      <c r="T1047" s="69"/>
      <c r="U1047" s="69" t="n">
        <v>-20.4058875</v>
      </c>
      <c r="V1047" s="7" t="n">
        <v>15930</v>
      </c>
      <c r="W1047" s="69" t="n">
        <v>14400</v>
      </c>
      <c r="X1047" s="69" t="n">
        <v>0</v>
      </c>
      <c r="Y1047" s="69" t="n">
        <v>0</v>
      </c>
      <c r="Z1047" s="70" t="n">
        <v>-303</v>
      </c>
      <c r="AA1047" s="69" t="n">
        <v>0</v>
      </c>
      <c r="AB1047" s="71" t="n">
        <f aca="false">SUM(K1047:Z1047)</f>
        <v>75639.9491125</v>
      </c>
      <c r="AC1047" s="69" t="n">
        <v>69539</v>
      </c>
      <c r="AD1047" s="69" t="n">
        <v>0</v>
      </c>
      <c r="AE1047" s="69" t="n">
        <v>87</v>
      </c>
      <c r="AF1047" s="69" t="n">
        <v>4400</v>
      </c>
      <c r="AG1047" s="69" t="n">
        <v>416</v>
      </c>
      <c r="AH1047" s="71" t="n">
        <f aca="false">SUM(AC1047:AG1047)</f>
        <v>74442</v>
      </c>
      <c r="AI1047" s="72" t="n">
        <f aca="false">+AB1047-L1047-Q1047</f>
        <v>50981.9491125</v>
      </c>
      <c r="AJ1047" s="73" t="n">
        <f aca="false">L1047+Q1047</f>
        <v>24658</v>
      </c>
      <c r="AK1047" s="74" t="n">
        <v>2467.1</v>
      </c>
      <c r="AL1047" s="74" t="n">
        <v>19051.07645</v>
      </c>
      <c r="AM1047" s="74" t="n">
        <v>0</v>
      </c>
      <c r="AN1047" s="73" t="n">
        <f aca="false">+AJ1047-AM1047</f>
        <v>24658</v>
      </c>
      <c r="AO1047" s="32" t="n">
        <f aca="false">AC1047-AJ1047</f>
        <v>44881</v>
      </c>
      <c r="AP1047" s="6" t="n">
        <v>36470</v>
      </c>
      <c r="AQ1047" s="74" t="n">
        <f aca="false">+AC1047-AK1047-AL1047</f>
        <v>48020.82355</v>
      </c>
      <c r="AR1047" s="74" t="n">
        <f aca="false">+AK1047+AL1047-AN1047</f>
        <v>-3139.82355</v>
      </c>
      <c r="AS1047" s="74" t="n">
        <f aca="false">+AN1047</f>
        <v>24658</v>
      </c>
      <c r="AT1047" s="57" t="n">
        <f aca="false">+AQ1047+IF(AR1047&lt;0,-AR1047,0)</f>
        <v>51160.6471</v>
      </c>
      <c r="AX1047" s="32" t="n">
        <f aca="false">+M1047</f>
        <v>-9220</v>
      </c>
      <c r="AY1047" s="32" t="n">
        <f aca="false">+N1047</f>
        <v>0</v>
      </c>
      <c r="AZ1047" s="32" t="n">
        <f aca="false">+R1047</f>
        <v>-31759.645</v>
      </c>
      <c r="BA1047" s="32" t="n">
        <f aca="false">+'load Info'!S1047</f>
        <v>0</v>
      </c>
      <c r="BB1047" s="32" t="n">
        <f aca="false">+X1047</f>
        <v>0</v>
      </c>
      <c r="BE1047" s="57" t="n">
        <f aca="false">IF(AX1047&lt;0,AX1047,0)</f>
        <v>-9220</v>
      </c>
      <c r="BF1047" s="57" t="n">
        <f aca="false">IF(AY1047&lt;0,AY1047,0)</f>
        <v>0</v>
      </c>
      <c r="BG1047" s="57" t="n">
        <f aca="false">IF(AZ1047&lt;0,AZ1047,0)</f>
        <v>-31759.645</v>
      </c>
      <c r="BH1047" s="57" t="n">
        <f aca="false">IF(BA1047&lt;0,BA1047,0)</f>
        <v>0</v>
      </c>
      <c r="BI1047" s="57" t="n">
        <f aca="false">IF(BB1047&lt;0,BB1047,0)</f>
        <v>0</v>
      </c>
      <c r="BJ1047" s="32" t="n">
        <f aca="false">SUM(BE1047:BI1047)</f>
        <v>-40979.645</v>
      </c>
    </row>
    <row r="1048" customFormat="false" ht="12.75" hidden="false" customHeight="false" outlineLevel="0" collapsed="false">
      <c r="B1048" s="65" t="n">
        <f aca="false">+MONTH(D1048)</f>
        <v>11</v>
      </c>
      <c r="C1048" s="65"/>
      <c r="D1048" s="6" t="n">
        <v>36471</v>
      </c>
      <c r="E1048" s="66" t="n">
        <v>8</v>
      </c>
      <c r="F1048" s="66" t="n">
        <v>11</v>
      </c>
      <c r="G1048" s="66" t="n">
        <v>52</v>
      </c>
      <c r="H1048" s="66" t="n">
        <v>62</v>
      </c>
      <c r="I1048" s="67" t="n">
        <f aca="false">AVERAGE(G1048:H1048)</f>
        <v>57</v>
      </c>
      <c r="J1048" s="68" t="s">
        <v>72</v>
      </c>
      <c r="K1048" s="7" t="n">
        <v>47564</v>
      </c>
      <c r="L1048" s="69" t="n">
        <v>19127</v>
      </c>
      <c r="M1048" s="69" t="n">
        <v>-5800</v>
      </c>
      <c r="N1048" s="69" t="n">
        <v>0</v>
      </c>
      <c r="O1048" s="70"/>
      <c r="P1048" s="7" t="n">
        <v>34391</v>
      </c>
      <c r="Q1048" s="69" t="n">
        <v>5531</v>
      </c>
      <c r="R1048" s="70" t="n">
        <v>-29320.5625</v>
      </c>
      <c r="S1048" s="69" t="n">
        <v>0</v>
      </c>
      <c r="T1048" s="69"/>
      <c r="U1048" s="69" t="n">
        <v>-26.50359375</v>
      </c>
      <c r="V1048" s="7" t="n">
        <v>15930</v>
      </c>
      <c r="W1048" s="69" t="n">
        <v>14400</v>
      </c>
      <c r="X1048" s="69" t="n">
        <v>0</v>
      </c>
      <c r="Y1048" s="69" t="n">
        <v>0</v>
      </c>
      <c r="Z1048" s="70" t="n">
        <v>-303</v>
      </c>
      <c r="AA1048" s="69" t="n">
        <v>0</v>
      </c>
      <c r="AB1048" s="71" t="n">
        <f aca="false">SUM(K1048:Z1048)</f>
        <v>101492.93390625</v>
      </c>
      <c r="AC1048" s="69" t="n">
        <v>107348</v>
      </c>
      <c r="AD1048" s="69" t="n">
        <v>0</v>
      </c>
      <c r="AE1048" s="69" t="n">
        <v>374</v>
      </c>
      <c r="AF1048" s="69" t="n">
        <v>8522</v>
      </c>
      <c r="AG1048" s="69" t="n">
        <v>1112</v>
      </c>
      <c r="AH1048" s="71" t="n">
        <f aca="false">SUM(AC1048:AG1048)</f>
        <v>117356</v>
      </c>
      <c r="AI1048" s="72" t="n">
        <f aca="false">+AB1048-L1048-Q1048</f>
        <v>76834.93390625</v>
      </c>
      <c r="AJ1048" s="73" t="n">
        <f aca="false">L1048+Q1048</f>
        <v>24658</v>
      </c>
      <c r="AK1048" s="74" t="n">
        <v>3351.6</v>
      </c>
      <c r="AL1048" s="74" t="n">
        <v>21122.12691</v>
      </c>
      <c r="AM1048" s="74" t="n">
        <v>0</v>
      </c>
      <c r="AN1048" s="73" t="n">
        <f aca="false">+AJ1048-AM1048</f>
        <v>24658</v>
      </c>
      <c r="AO1048" s="32" t="n">
        <f aca="false">AC1048-AJ1048</f>
        <v>82690</v>
      </c>
      <c r="AP1048" s="6" t="n">
        <v>36471</v>
      </c>
      <c r="AQ1048" s="74" t="n">
        <f aca="false">+AC1048-AK1048-AL1048</f>
        <v>82874.27309</v>
      </c>
      <c r="AR1048" s="74" t="n">
        <f aca="false">+AK1048+AL1048-AN1048</f>
        <v>-184.273090000002</v>
      </c>
      <c r="AS1048" s="74" t="n">
        <f aca="false">+AN1048</f>
        <v>24658</v>
      </c>
      <c r="AT1048" s="57" t="n">
        <f aca="false">+AQ1048+IF(AR1048&lt;0,-AR1048,0)</f>
        <v>83058.54618</v>
      </c>
      <c r="AX1048" s="32" t="n">
        <f aca="false">+M1048</f>
        <v>-5800</v>
      </c>
      <c r="AY1048" s="32" t="n">
        <f aca="false">+N1048</f>
        <v>0</v>
      </c>
      <c r="AZ1048" s="32" t="n">
        <f aca="false">+R1048</f>
        <v>-29320.5625</v>
      </c>
      <c r="BA1048" s="32" t="n">
        <f aca="false">+'load Info'!S1048</f>
        <v>0</v>
      </c>
      <c r="BB1048" s="32" t="n">
        <f aca="false">+X1048</f>
        <v>0</v>
      </c>
      <c r="BE1048" s="57" t="n">
        <f aca="false">IF(AX1048&lt;0,AX1048,0)</f>
        <v>-5800</v>
      </c>
      <c r="BF1048" s="57" t="n">
        <f aca="false">IF(AY1048&lt;0,AY1048,0)</f>
        <v>0</v>
      </c>
      <c r="BG1048" s="57" t="n">
        <f aca="false">IF(AZ1048&lt;0,AZ1048,0)</f>
        <v>-29320.5625</v>
      </c>
      <c r="BH1048" s="57" t="n">
        <f aca="false">IF(BA1048&lt;0,BA1048,0)</f>
        <v>0</v>
      </c>
      <c r="BI1048" s="57" t="n">
        <f aca="false">IF(BB1048&lt;0,BB1048,0)</f>
        <v>0</v>
      </c>
      <c r="BJ1048" s="32" t="n">
        <f aca="false">SUM(BE1048:BI1048)</f>
        <v>-35120.5625</v>
      </c>
    </row>
    <row r="1049" customFormat="false" ht="12.75" hidden="false" customHeight="false" outlineLevel="0" collapsed="false">
      <c r="B1049" s="65" t="n">
        <f aca="false">+MONTH(D1049)</f>
        <v>11</v>
      </c>
      <c r="C1049" s="65"/>
      <c r="D1049" s="6" t="n">
        <v>36472</v>
      </c>
      <c r="E1049" s="66" t="n">
        <v>16</v>
      </c>
      <c r="F1049" s="66" t="n">
        <v>17</v>
      </c>
      <c r="G1049" s="66" t="n">
        <v>43</v>
      </c>
      <c r="H1049" s="66" t="n">
        <v>55</v>
      </c>
      <c r="I1049" s="67" t="n">
        <f aca="false">AVERAGE(G1049:H1049)</f>
        <v>49</v>
      </c>
      <c r="J1049" s="68" t="s">
        <v>72</v>
      </c>
      <c r="K1049" s="7" t="n">
        <v>55339</v>
      </c>
      <c r="L1049" s="69" t="n">
        <v>19127</v>
      </c>
      <c r="M1049" s="69" t="n">
        <v>-4662</v>
      </c>
      <c r="N1049" s="69" t="n">
        <v>0</v>
      </c>
      <c r="O1049" s="70"/>
      <c r="P1049" s="7" t="n">
        <v>34391</v>
      </c>
      <c r="Q1049" s="69" t="n">
        <v>5531</v>
      </c>
      <c r="R1049" s="70" t="n">
        <v>-16863.4975</v>
      </c>
      <c r="S1049" s="69" t="n">
        <v>0</v>
      </c>
      <c r="T1049" s="69"/>
      <c r="U1049" s="69" t="n">
        <v>-57.64625625</v>
      </c>
      <c r="V1049" s="7" t="n">
        <v>15930</v>
      </c>
      <c r="W1049" s="69" t="n">
        <v>14400</v>
      </c>
      <c r="X1049" s="69" t="n">
        <v>0</v>
      </c>
      <c r="Y1049" s="69" t="n">
        <v>0</v>
      </c>
      <c r="Z1049" s="70" t="n">
        <v>-303</v>
      </c>
      <c r="AA1049" s="69" t="n">
        <v>0</v>
      </c>
      <c r="AB1049" s="71" t="n">
        <f aca="false">SUM(K1049:Z1049)</f>
        <v>122831.85624375</v>
      </c>
      <c r="AC1049" s="69" t="n">
        <v>120572</v>
      </c>
      <c r="AD1049" s="69" t="n">
        <v>0</v>
      </c>
      <c r="AE1049" s="69" t="n">
        <v>376</v>
      </c>
      <c r="AF1049" s="69" t="n">
        <v>9444</v>
      </c>
      <c r="AG1049" s="69" t="n">
        <v>1131</v>
      </c>
      <c r="AH1049" s="71" t="n">
        <f aca="false">SUM(AC1049:AG1049)</f>
        <v>131523</v>
      </c>
      <c r="AI1049" s="72" t="n">
        <f aca="false">+AB1049-L1049-Q1049</f>
        <v>98173.85624375</v>
      </c>
      <c r="AJ1049" s="73" t="n">
        <f aca="false">L1049+Q1049</f>
        <v>24658</v>
      </c>
      <c r="AK1049" s="74" t="n">
        <v>4050.6</v>
      </c>
      <c r="AL1049" s="74" t="n">
        <v>19079.53412</v>
      </c>
      <c r="AM1049" s="74" t="n">
        <v>0</v>
      </c>
      <c r="AN1049" s="73" t="n">
        <f aca="false">+AJ1049-AM1049</f>
        <v>24658</v>
      </c>
      <c r="AO1049" s="32" t="n">
        <f aca="false">AC1049-AJ1049</f>
        <v>95914</v>
      </c>
      <c r="AP1049" s="6" t="n">
        <v>36472</v>
      </c>
      <c r="AQ1049" s="74" t="n">
        <f aca="false">+AC1049-AK1049-AL1049</f>
        <v>97441.86588</v>
      </c>
      <c r="AR1049" s="74" t="n">
        <f aca="false">+AK1049+AL1049-AN1049</f>
        <v>-1527.86588</v>
      </c>
      <c r="AS1049" s="74" t="n">
        <f aca="false">+AN1049</f>
        <v>24658</v>
      </c>
      <c r="AT1049" s="57" t="n">
        <f aca="false">+AQ1049+IF(AR1049&lt;0,-AR1049,0)</f>
        <v>98969.73176</v>
      </c>
      <c r="AX1049" s="32" t="n">
        <f aca="false">+M1049</f>
        <v>-4662</v>
      </c>
      <c r="AY1049" s="32" t="n">
        <f aca="false">+N1049</f>
        <v>0</v>
      </c>
      <c r="AZ1049" s="32" t="n">
        <f aca="false">+R1049</f>
        <v>-16863.4975</v>
      </c>
      <c r="BA1049" s="32" t="n">
        <f aca="false">+'load Info'!S1049</f>
        <v>0</v>
      </c>
      <c r="BB1049" s="32" t="n">
        <f aca="false">+X1049</f>
        <v>0</v>
      </c>
      <c r="BE1049" s="57" t="n">
        <f aca="false">IF(AX1049&lt;0,AX1049,0)</f>
        <v>-4662</v>
      </c>
      <c r="BF1049" s="57" t="n">
        <f aca="false">IF(AY1049&lt;0,AY1049,0)</f>
        <v>0</v>
      </c>
      <c r="BG1049" s="57" t="n">
        <f aca="false">IF(AZ1049&lt;0,AZ1049,0)</f>
        <v>-16863.4975</v>
      </c>
      <c r="BH1049" s="57" t="n">
        <f aca="false">IF(BA1049&lt;0,BA1049,0)</f>
        <v>0</v>
      </c>
      <c r="BI1049" s="57" t="n">
        <f aca="false">IF(BB1049&lt;0,BB1049,0)</f>
        <v>0</v>
      </c>
      <c r="BJ1049" s="32" t="n">
        <f aca="false">SUM(BE1049:BI1049)</f>
        <v>-21525.4975</v>
      </c>
    </row>
    <row r="1050" customFormat="false" ht="12.75" hidden="false" customHeight="false" outlineLevel="0" collapsed="false">
      <c r="B1050" s="65" t="n">
        <f aca="false">+MONTH(D1050)</f>
        <v>11</v>
      </c>
      <c r="C1050" s="65"/>
      <c r="D1050" s="6" t="n">
        <v>36473</v>
      </c>
      <c r="E1050" s="66" t="n">
        <v>8</v>
      </c>
      <c r="F1050" s="66" t="n">
        <v>2</v>
      </c>
      <c r="G1050" s="66" t="n">
        <v>41</v>
      </c>
      <c r="H1050" s="66" t="n">
        <v>72</v>
      </c>
      <c r="I1050" s="67" t="n">
        <f aca="false">AVERAGE(G1050:H1050)</f>
        <v>56.5</v>
      </c>
      <c r="J1050" s="68" t="s">
        <v>72</v>
      </c>
      <c r="K1050" s="7" t="n">
        <v>17564</v>
      </c>
      <c r="L1050" s="69" t="n">
        <v>19127</v>
      </c>
      <c r="M1050" s="69" t="n">
        <v>-5222</v>
      </c>
      <c r="N1050" s="69" t="n">
        <v>0</v>
      </c>
      <c r="O1050" s="70"/>
      <c r="P1050" s="7" t="n">
        <v>27746</v>
      </c>
      <c r="Q1050" s="69" t="n">
        <v>5531</v>
      </c>
      <c r="R1050" s="70" t="n">
        <v>-18686.615</v>
      </c>
      <c r="S1050" s="69" t="n">
        <v>0</v>
      </c>
      <c r="T1050" s="69"/>
      <c r="U1050" s="69" t="n">
        <v>-36.4759625</v>
      </c>
      <c r="V1050" s="7" t="n">
        <v>15930</v>
      </c>
      <c r="W1050" s="69" t="n">
        <v>14400</v>
      </c>
      <c r="X1050" s="69" t="n">
        <v>0</v>
      </c>
      <c r="Y1050" s="69" t="n">
        <v>0</v>
      </c>
      <c r="Z1050" s="70" t="n">
        <v>-303</v>
      </c>
      <c r="AA1050" s="69" t="n">
        <v>0</v>
      </c>
      <c r="AB1050" s="71" t="n">
        <f aca="false">SUM(K1050:Z1050)</f>
        <v>76049.9090375</v>
      </c>
      <c r="AC1050" s="69" t="n">
        <v>76923</v>
      </c>
      <c r="AD1050" s="69" t="n">
        <v>0</v>
      </c>
      <c r="AE1050" s="69" t="n">
        <v>15267</v>
      </c>
      <c r="AF1050" s="69" t="n">
        <v>3989</v>
      </c>
      <c r="AG1050" s="69" t="n">
        <v>542</v>
      </c>
      <c r="AH1050" s="71" t="n">
        <f aca="false">SUM(AC1050:AG1050)</f>
        <v>96721</v>
      </c>
      <c r="AI1050" s="72" t="n">
        <f aca="false">+AB1050-L1050-Q1050</f>
        <v>51391.9090375</v>
      </c>
      <c r="AJ1050" s="73" t="n">
        <f aca="false">L1050+Q1050</f>
        <v>24658</v>
      </c>
      <c r="AK1050" s="74" t="n">
        <v>3537.6</v>
      </c>
      <c r="AL1050" s="74" t="n">
        <v>17865.47553</v>
      </c>
      <c r="AM1050" s="74" t="n">
        <v>0</v>
      </c>
      <c r="AN1050" s="73" t="n">
        <f aca="false">+AJ1050-AM1050</f>
        <v>24658</v>
      </c>
      <c r="AO1050" s="32" t="n">
        <f aca="false">AC1050-AJ1050</f>
        <v>52265</v>
      </c>
      <c r="AP1050" s="6" t="n">
        <v>36473</v>
      </c>
      <c r="AQ1050" s="74" t="n">
        <f aca="false">+AC1050-AK1050-AL1050</f>
        <v>55519.92447</v>
      </c>
      <c r="AR1050" s="74" t="n">
        <f aca="false">+AK1050+AL1050-AN1050</f>
        <v>-3254.92447</v>
      </c>
      <c r="AS1050" s="74" t="n">
        <f aca="false">+AN1050</f>
        <v>24658</v>
      </c>
      <c r="AT1050" s="57" t="n">
        <f aca="false">+AQ1050+IF(AR1050&lt;0,-AR1050,0)</f>
        <v>58774.84894</v>
      </c>
      <c r="AX1050" s="32" t="n">
        <f aca="false">+M1050</f>
        <v>-5222</v>
      </c>
      <c r="AY1050" s="32" t="n">
        <f aca="false">+N1050</f>
        <v>0</v>
      </c>
      <c r="AZ1050" s="32" t="n">
        <f aca="false">+R1050</f>
        <v>-18686.615</v>
      </c>
      <c r="BA1050" s="32" t="n">
        <f aca="false">+'load Info'!S1050</f>
        <v>0</v>
      </c>
      <c r="BB1050" s="32" t="n">
        <f aca="false">+X1050</f>
        <v>0</v>
      </c>
      <c r="BE1050" s="57" t="n">
        <f aca="false">IF(AX1050&lt;0,AX1050,0)</f>
        <v>-5222</v>
      </c>
      <c r="BF1050" s="57" t="n">
        <f aca="false">IF(AY1050&lt;0,AY1050,0)</f>
        <v>0</v>
      </c>
      <c r="BG1050" s="57" t="n">
        <f aca="false">IF(AZ1050&lt;0,AZ1050,0)</f>
        <v>-18686.615</v>
      </c>
      <c r="BH1050" s="57" t="n">
        <f aca="false">IF(BA1050&lt;0,BA1050,0)</f>
        <v>0</v>
      </c>
      <c r="BI1050" s="57" t="n">
        <f aca="false">IF(BB1050&lt;0,BB1050,0)</f>
        <v>0</v>
      </c>
      <c r="BJ1050" s="32" t="n">
        <f aca="false">SUM(BE1050:BI1050)</f>
        <v>-23908.615</v>
      </c>
    </row>
    <row r="1051" customFormat="false" ht="12.75" hidden="false" customHeight="false" outlineLevel="0" collapsed="false">
      <c r="B1051" s="65" t="n">
        <f aca="false">+MONTH(D1051)</f>
        <v>11</v>
      </c>
      <c r="C1051" s="65"/>
      <c r="D1051" s="6" t="n">
        <v>36474</v>
      </c>
      <c r="E1051" s="66" t="n">
        <v>0</v>
      </c>
      <c r="F1051" s="66" t="n">
        <v>0</v>
      </c>
      <c r="G1051" s="66" t="n">
        <v>57</v>
      </c>
      <c r="H1051" s="66" t="n">
        <v>77</v>
      </c>
      <c r="I1051" s="67" t="n">
        <f aca="false">AVERAGE(G1051:H1051)</f>
        <v>67</v>
      </c>
      <c r="J1051" s="68" t="s">
        <v>72</v>
      </c>
      <c r="K1051" s="7" t="n">
        <v>2564</v>
      </c>
      <c r="L1051" s="69" t="n">
        <v>19182</v>
      </c>
      <c r="M1051" s="69" t="n">
        <v>-4059</v>
      </c>
      <c r="N1051" s="69" t="n">
        <v>0</v>
      </c>
      <c r="O1051" s="70"/>
      <c r="P1051" s="7" t="n">
        <v>24445</v>
      </c>
      <c r="Q1051" s="69" t="n">
        <v>5531</v>
      </c>
      <c r="R1051" s="70" t="n">
        <v>-16238.7425</v>
      </c>
      <c r="S1051" s="69" t="n">
        <v>0</v>
      </c>
      <c r="T1051" s="69"/>
      <c r="U1051" s="69" t="n">
        <v>-34.34314375</v>
      </c>
      <c r="V1051" s="7" t="n">
        <v>15930</v>
      </c>
      <c r="W1051" s="69" t="n">
        <v>14400</v>
      </c>
      <c r="X1051" s="69" t="n">
        <v>0</v>
      </c>
      <c r="Y1051" s="69" t="n">
        <v>0</v>
      </c>
      <c r="Z1051" s="70" t="n">
        <v>-303</v>
      </c>
      <c r="AA1051" s="69" t="n">
        <v>0</v>
      </c>
      <c r="AB1051" s="71" t="n">
        <f aca="false">SUM(K1051:Z1051)</f>
        <v>61416.91435625</v>
      </c>
      <c r="AC1051" s="69" t="n">
        <v>63051</v>
      </c>
      <c r="AD1051" s="69" t="n">
        <v>0</v>
      </c>
      <c r="AE1051" s="69" t="n">
        <v>32</v>
      </c>
      <c r="AF1051" s="69" t="n">
        <v>1791</v>
      </c>
      <c r="AG1051" s="69" t="n">
        <v>409</v>
      </c>
      <c r="AH1051" s="71" t="n">
        <f aca="false">SUM(AC1051:AG1051)</f>
        <v>65283</v>
      </c>
      <c r="AI1051" s="72" t="n">
        <f aca="false">+AB1051-L1051-Q1051</f>
        <v>36703.91435625</v>
      </c>
      <c r="AJ1051" s="73" t="n">
        <f aca="false">L1051+Q1051</f>
        <v>24713</v>
      </c>
      <c r="AK1051" s="74" t="n">
        <v>3355.7</v>
      </c>
      <c r="AL1051" s="74" t="n">
        <v>19228.34721</v>
      </c>
      <c r="AM1051" s="74" t="n">
        <v>0</v>
      </c>
      <c r="AN1051" s="73" t="n">
        <f aca="false">+AJ1051-AM1051</f>
        <v>24713</v>
      </c>
      <c r="AO1051" s="32" t="n">
        <f aca="false">AC1051-AJ1051</f>
        <v>38338</v>
      </c>
      <c r="AP1051" s="6" t="n">
        <v>36474</v>
      </c>
      <c r="AQ1051" s="74" t="n">
        <f aca="false">+AC1051-AK1051-AL1051</f>
        <v>40466.95279</v>
      </c>
      <c r="AR1051" s="74" t="n">
        <f aca="false">+AK1051+AL1051-AN1051</f>
        <v>-2128.95279</v>
      </c>
      <c r="AS1051" s="74" t="n">
        <f aca="false">+AN1051</f>
        <v>24713</v>
      </c>
      <c r="AT1051" s="57" t="n">
        <f aca="false">+AQ1051+IF(AR1051&lt;0,-AR1051,0)</f>
        <v>42595.90558</v>
      </c>
      <c r="AX1051" s="32" t="n">
        <f aca="false">+M1051</f>
        <v>-4059</v>
      </c>
      <c r="AY1051" s="32" t="n">
        <f aca="false">+N1051</f>
        <v>0</v>
      </c>
      <c r="AZ1051" s="32" t="n">
        <f aca="false">+R1051</f>
        <v>-16238.7425</v>
      </c>
      <c r="BA1051" s="32" t="n">
        <f aca="false">+'load Info'!S1051</f>
        <v>0</v>
      </c>
      <c r="BB1051" s="32" t="n">
        <f aca="false">+X1051</f>
        <v>0</v>
      </c>
      <c r="BE1051" s="57" t="n">
        <f aca="false">IF(AX1051&lt;0,AX1051,0)</f>
        <v>-4059</v>
      </c>
      <c r="BF1051" s="57" t="n">
        <f aca="false">IF(AY1051&lt;0,AY1051,0)</f>
        <v>0</v>
      </c>
      <c r="BG1051" s="57" t="n">
        <f aca="false">IF(AZ1051&lt;0,AZ1051,0)</f>
        <v>-16238.7425</v>
      </c>
      <c r="BH1051" s="57" t="n">
        <f aca="false">IF(BA1051&lt;0,BA1051,0)</f>
        <v>0</v>
      </c>
      <c r="BI1051" s="57" t="n">
        <f aca="false">IF(BB1051&lt;0,BB1051,0)</f>
        <v>0</v>
      </c>
      <c r="BJ1051" s="32" t="n">
        <f aca="false">SUM(BE1051:BI1051)</f>
        <v>-20297.7425</v>
      </c>
    </row>
    <row r="1052" customFormat="false" ht="12.75" hidden="false" customHeight="false" outlineLevel="0" collapsed="false">
      <c r="B1052" s="65" t="n">
        <f aca="false">+MONTH(D1052)</f>
        <v>11</v>
      </c>
      <c r="C1052" s="65"/>
      <c r="D1052" s="6" t="n">
        <v>36475</v>
      </c>
      <c r="E1052" s="66" t="n">
        <v>6</v>
      </c>
      <c r="F1052" s="66" t="n">
        <v>8</v>
      </c>
      <c r="G1052" s="66" t="n">
        <v>53</v>
      </c>
      <c r="H1052" s="66" t="n">
        <v>65</v>
      </c>
      <c r="I1052" s="67" t="n">
        <f aca="false">AVERAGE(G1052:H1052)</f>
        <v>59</v>
      </c>
      <c r="J1052" s="68" t="s">
        <v>72</v>
      </c>
      <c r="K1052" s="7" t="n">
        <v>50339</v>
      </c>
      <c r="L1052" s="69" t="n">
        <v>18257</v>
      </c>
      <c r="M1052" s="69" t="n">
        <v>-15226</v>
      </c>
      <c r="N1052" s="69" t="n">
        <v>0</v>
      </c>
      <c r="O1052" s="70"/>
      <c r="P1052" s="7" t="n">
        <v>34391</v>
      </c>
      <c r="Q1052" s="69" t="n">
        <v>9222</v>
      </c>
      <c r="R1052" s="70" t="n">
        <v>-29875.7425</v>
      </c>
      <c r="S1052" s="69" t="n">
        <v>0</v>
      </c>
      <c r="T1052" s="69"/>
      <c r="U1052" s="69" t="n">
        <v>-34.34314375</v>
      </c>
      <c r="V1052" s="7" t="n">
        <v>15930</v>
      </c>
      <c r="W1052" s="69" t="n">
        <v>14400</v>
      </c>
      <c r="X1052" s="69" t="n">
        <v>0</v>
      </c>
      <c r="Y1052" s="69" t="n">
        <v>0</v>
      </c>
      <c r="Z1052" s="70" t="n">
        <v>-303</v>
      </c>
      <c r="AA1052" s="69" t="n">
        <v>0</v>
      </c>
      <c r="AB1052" s="71" t="n">
        <f aca="false">SUM(K1052:Z1052)</f>
        <v>97099.91435625</v>
      </c>
      <c r="AC1052" s="69" t="n">
        <v>88872</v>
      </c>
      <c r="AD1052" s="69" t="n">
        <v>0</v>
      </c>
      <c r="AE1052" s="69" t="n">
        <v>32</v>
      </c>
      <c r="AF1052" s="69" t="n">
        <v>1791</v>
      </c>
      <c r="AG1052" s="69" t="n">
        <v>709</v>
      </c>
      <c r="AH1052" s="71" t="n">
        <f aca="false">SUM(AC1052:AG1052)</f>
        <v>91404</v>
      </c>
      <c r="AI1052" s="72" t="n">
        <f aca="false">+AB1052-L1052-Q1052</f>
        <v>69620.91435625</v>
      </c>
      <c r="AJ1052" s="73" t="n">
        <f aca="false">L1052+Q1052</f>
        <v>27479</v>
      </c>
      <c r="AK1052" s="74" t="n">
        <v>3522.5</v>
      </c>
      <c r="AL1052" s="74" t="n">
        <v>19864.17913</v>
      </c>
      <c r="AM1052" s="74" t="n">
        <v>0</v>
      </c>
      <c r="AN1052" s="73" t="n">
        <f aca="false">+AJ1052-AM1052</f>
        <v>27479</v>
      </c>
      <c r="AO1052" s="32" t="n">
        <f aca="false">AC1052-AJ1052</f>
        <v>61393</v>
      </c>
      <c r="AP1052" s="6" t="n">
        <v>36475</v>
      </c>
      <c r="AQ1052" s="74" t="n">
        <f aca="false">+AC1052-AK1052-AL1052</f>
        <v>65485.32087</v>
      </c>
      <c r="AR1052" s="74" t="n">
        <f aca="false">+AK1052+AL1052-AN1052</f>
        <v>-4092.32087</v>
      </c>
      <c r="AS1052" s="74" t="n">
        <f aca="false">+AN1052</f>
        <v>27479</v>
      </c>
      <c r="AT1052" s="57" t="n">
        <f aca="false">+AQ1052+IF(AR1052&lt;0,-AR1052,0)</f>
        <v>69577.64174</v>
      </c>
      <c r="AX1052" s="32" t="n">
        <f aca="false">+M1052</f>
        <v>-15226</v>
      </c>
      <c r="AY1052" s="32" t="n">
        <f aca="false">+N1052</f>
        <v>0</v>
      </c>
      <c r="AZ1052" s="32" t="n">
        <f aca="false">+R1052</f>
        <v>-29875.7425</v>
      </c>
      <c r="BA1052" s="32" t="n">
        <f aca="false">+'load Info'!S1052</f>
        <v>0</v>
      </c>
      <c r="BB1052" s="32" t="n">
        <f aca="false">+X1052</f>
        <v>0</v>
      </c>
      <c r="BE1052" s="57" t="n">
        <f aca="false">IF(AX1052&lt;0,AX1052,0)</f>
        <v>-15226</v>
      </c>
      <c r="BF1052" s="57" t="n">
        <f aca="false">IF(AY1052&lt;0,AY1052,0)</f>
        <v>0</v>
      </c>
      <c r="BG1052" s="57" t="n">
        <f aca="false">IF(AZ1052&lt;0,AZ1052,0)</f>
        <v>-29875.7425</v>
      </c>
      <c r="BH1052" s="57" t="n">
        <f aca="false">IF(BA1052&lt;0,BA1052,0)</f>
        <v>0</v>
      </c>
      <c r="BI1052" s="57" t="n">
        <f aca="false">IF(BB1052&lt;0,BB1052,0)</f>
        <v>0</v>
      </c>
      <c r="BJ1052" s="32" t="n">
        <f aca="false">SUM(BE1052:BI1052)</f>
        <v>-45101.7425</v>
      </c>
    </row>
    <row r="1053" customFormat="false" ht="12.75" hidden="false" customHeight="false" outlineLevel="0" collapsed="false">
      <c r="B1053" s="65" t="n">
        <f aca="false">+MONTH(D1053)</f>
        <v>11</v>
      </c>
      <c r="C1053" s="65"/>
      <c r="D1053" s="6" t="n">
        <v>36476</v>
      </c>
      <c r="E1053" s="66" t="n">
        <v>12</v>
      </c>
      <c r="F1053" s="66" t="n">
        <v>11</v>
      </c>
      <c r="G1053" s="66" t="n">
        <v>46</v>
      </c>
      <c r="H1053" s="66" t="n">
        <v>60</v>
      </c>
      <c r="I1053" s="67" t="n">
        <f aca="false">AVERAGE(G1053:H1053)</f>
        <v>53</v>
      </c>
      <c r="J1053" s="68" t="s">
        <v>72</v>
      </c>
      <c r="K1053" s="7" t="n">
        <v>50339</v>
      </c>
      <c r="L1053" s="69" t="n">
        <v>19257</v>
      </c>
      <c r="M1053" s="69" t="n">
        <v>-4235</v>
      </c>
      <c r="N1053" s="69" t="n">
        <v>0</v>
      </c>
      <c r="O1053" s="70"/>
      <c r="P1053" s="7" t="n">
        <v>43391</v>
      </c>
      <c r="Q1053" s="69" t="n">
        <v>8531</v>
      </c>
      <c r="R1053" s="70" t="n">
        <v>-46283.94</v>
      </c>
      <c r="S1053" s="69" t="n">
        <v>0</v>
      </c>
      <c r="T1053" s="69"/>
      <c r="U1053" s="69" t="n">
        <v>-14.09515</v>
      </c>
      <c r="V1053" s="7" t="n">
        <v>15930</v>
      </c>
      <c r="W1053" s="69" t="n">
        <v>14400</v>
      </c>
      <c r="X1053" s="69" t="n">
        <v>-484</v>
      </c>
      <c r="Y1053" s="69" t="n">
        <v>-3386</v>
      </c>
      <c r="Z1053" s="70" t="n">
        <v>-265</v>
      </c>
      <c r="AA1053" s="69" t="n">
        <v>0</v>
      </c>
      <c r="AB1053" s="71" t="n">
        <f aca="false">SUM(K1053:Z1053)</f>
        <v>97179.96485</v>
      </c>
      <c r="AC1053" s="69" t="n">
        <v>98191</v>
      </c>
      <c r="AD1053" s="69" t="n">
        <v>0</v>
      </c>
      <c r="AE1053" s="69" t="n">
        <v>723</v>
      </c>
      <c r="AF1053" s="69" t="n">
        <v>7444</v>
      </c>
      <c r="AG1053" s="69" t="n">
        <v>921</v>
      </c>
      <c r="AH1053" s="71" t="n">
        <f aca="false">SUM(AC1053:AG1053)</f>
        <v>107279</v>
      </c>
      <c r="AI1053" s="72" t="n">
        <f aca="false">+AB1053-L1053-Q1053</f>
        <v>69391.96485</v>
      </c>
      <c r="AJ1053" s="73" t="n">
        <f aca="false">L1053+Q1053</f>
        <v>27788</v>
      </c>
      <c r="AK1053" s="74" t="n">
        <v>3296.9</v>
      </c>
      <c r="AL1053" s="74" t="n">
        <v>17459.01076</v>
      </c>
      <c r="AM1053" s="74" t="n">
        <v>0</v>
      </c>
      <c r="AN1053" s="73" t="n">
        <f aca="false">+AJ1053-AM1053</f>
        <v>27788</v>
      </c>
      <c r="AO1053" s="32" t="n">
        <f aca="false">AC1053-AJ1053</f>
        <v>70403</v>
      </c>
      <c r="AP1053" s="6" t="n">
        <v>36476</v>
      </c>
      <c r="AQ1053" s="74" t="n">
        <f aca="false">+AC1053-AK1053-AL1053</f>
        <v>77435.08924</v>
      </c>
      <c r="AR1053" s="74" t="n">
        <f aca="false">+AK1053+AL1053-AN1053</f>
        <v>-7032.08924</v>
      </c>
      <c r="AS1053" s="74" t="n">
        <f aca="false">+AN1053</f>
        <v>27788</v>
      </c>
      <c r="AT1053" s="57" t="n">
        <f aca="false">+AQ1053+IF(AR1053&lt;0,-AR1053,0)</f>
        <v>84467.17848</v>
      </c>
      <c r="AX1053" s="32" t="n">
        <f aca="false">+M1053</f>
        <v>-4235</v>
      </c>
      <c r="AY1053" s="32" t="n">
        <f aca="false">+N1053</f>
        <v>0</v>
      </c>
      <c r="AZ1053" s="32" t="n">
        <f aca="false">+R1053</f>
        <v>-46283.94</v>
      </c>
      <c r="BA1053" s="32" t="n">
        <f aca="false">+'load Info'!S1053</f>
        <v>0</v>
      </c>
      <c r="BB1053" s="32" t="n">
        <f aca="false">+X1053</f>
        <v>-484</v>
      </c>
      <c r="BE1053" s="57" t="n">
        <f aca="false">IF(AX1053&lt;0,AX1053,0)</f>
        <v>-4235</v>
      </c>
      <c r="BF1053" s="57" t="n">
        <f aca="false">IF(AY1053&lt;0,AY1053,0)</f>
        <v>0</v>
      </c>
      <c r="BG1053" s="57" t="n">
        <f aca="false">IF(AZ1053&lt;0,AZ1053,0)</f>
        <v>-46283.94</v>
      </c>
      <c r="BH1053" s="57" t="n">
        <f aca="false">IF(BA1053&lt;0,BA1053,0)</f>
        <v>0</v>
      </c>
      <c r="BI1053" s="57" t="n">
        <f aca="false">IF(BB1053&lt;0,BB1053,0)</f>
        <v>-484</v>
      </c>
      <c r="BJ1053" s="32" t="n">
        <f aca="false">SUM(BE1053:BI1053)</f>
        <v>-51002.94</v>
      </c>
    </row>
    <row r="1054" customFormat="false" ht="12.75" hidden="false" customHeight="false" outlineLevel="0" collapsed="false">
      <c r="B1054" s="65" t="n">
        <f aca="false">+MONTH(D1054)</f>
        <v>11</v>
      </c>
      <c r="C1054" s="65"/>
      <c r="D1054" s="6" t="n">
        <v>36477</v>
      </c>
      <c r="E1054" s="66" t="n">
        <v>12</v>
      </c>
      <c r="F1054" s="66" t="n">
        <v>13</v>
      </c>
      <c r="G1054" s="66" t="n">
        <v>45</v>
      </c>
      <c r="H1054" s="66" t="n">
        <v>61</v>
      </c>
      <c r="I1054" s="67" t="n">
        <f aca="false">AVERAGE(G1054:H1054)</f>
        <v>53</v>
      </c>
      <c r="J1054" s="68" t="s">
        <v>72</v>
      </c>
      <c r="K1054" s="7" t="n">
        <v>21852</v>
      </c>
      <c r="L1054" s="69" t="n">
        <v>19818</v>
      </c>
      <c r="M1054" s="69" t="n">
        <v>-1977</v>
      </c>
      <c r="N1054" s="69" t="n">
        <v>0</v>
      </c>
      <c r="O1054" s="70"/>
      <c r="P1054" s="7" t="n">
        <v>32697</v>
      </c>
      <c r="Q1054" s="69" t="n">
        <v>9222</v>
      </c>
      <c r="R1054" s="70" t="n">
        <v>-24039.4125</v>
      </c>
      <c r="S1054" s="69" t="n">
        <v>0</v>
      </c>
      <c r="T1054" s="69"/>
      <c r="U1054" s="69" t="n">
        <v>-44.69896875</v>
      </c>
      <c r="V1054" s="7" t="n">
        <v>15930</v>
      </c>
      <c r="W1054" s="69" t="n">
        <v>14400</v>
      </c>
      <c r="X1054" s="69" t="n">
        <v>-484</v>
      </c>
      <c r="Y1054" s="69" t="n">
        <v>-3386</v>
      </c>
      <c r="Z1054" s="70" t="n">
        <v>-265</v>
      </c>
      <c r="AA1054" s="69" t="n">
        <v>0</v>
      </c>
      <c r="AB1054" s="71" t="n">
        <f aca="false">SUM(K1054:Z1054)</f>
        <v>83722.88853125</v>
      </c>
      <c r="AC1054" s="69" t="n">
        <v>83592</v>
      </c>
      <c r="AD1054" s="69" t="n">
        <v>0</v>
      </c>
      <c r="AE1054" s="69" t="n">
        <v>1468</v>
      </c>
      <c r="AF1054" s="69" t="n">
        <v>4488</v>
      </c>
      <c r="AG1054" s="69" t="n">
        <v>497</v>
      </c>
      <c r="AH1054" s="71" t="n">
        <f aca="false">SUM(AC1054:AG1054)</f>
        <v>90045</v>
      </c>
      <c r="AI1054" s="72" t="n">
        <f aca="false">+AB1054-L1054-Q1054</f>
        <v>54682.88853125</v>
      </c>
      <c r="AJ1054" s="73" t="n">
        <f aca="false">L1054+Q1054</f>
        <v>29040</v>
      </c>
      <c r="AK1054" s="74" t="n">
        <v>2621</v>
      </c>
      <c r="AL1054" s="74" t="n">
        <v>18956.44</v>
      </c>
      <c r="AM1054" s="74" t="n">
        <v>0</v>
      </c>
      <c r="AN1054" s="73" t="n">
        <f aca="false">+AJ1054-AM1054</f>
        <v>29040</v>
      </c>
      <c r="AO1054" s="32" t="n">
        <f aca="false">AC1054-AJ1054</f>
        <v>54552</v>
      </c>
      <c r="AP1054" s="6" t="n">
        <v>36477</v>
      </c>
      <c r="AQ1054" s="74" t="n">
        <f aca="false">+AC1054-AK1054-AL1054</f>
        <v>62014.56</v>
      </c>
      <c r="AR1054" s="74" t="n">
        <f aca="false">+AK1054+AL1054-AN1054</f>
        <v>-7462.56</v>
      </c>
      <c r="AS1054" s="74" t="n">
        <f aca="false">+AN1054</f>
        <v>29040</v>
      </c>
      <c r="AT1054" s="57" t="n">
        <f aca="false">+AQ1054+IF(AR1054&lt;0,-AR1054,0)</f>
        <v>69477.12</v>
      </c>
      <c r="AX1054" s="32" t="n">
        <f aca="false">+M1054</f>
        <v>-1977</v>
      </c>
      <c r="AY1054" s="32" t="n">
        <f aca="false">+N1054</f>
        <v>0</v>
      </c>
      <c r="AZ1054" s="32" t="n">
        <f aca="false">+R1054</f>
        <v>-24039.4125</v>
      </c>
      <c r="BA1054" s="32" t="n">
        <f aca="false">+'load Info'!S1054</f>
        <v>0</v>
      </c>
      <c r="BB1054" s="32" t="n">
        <f aca="false">+X1054</f>
        <v>-484</v>
      </c>
      <c r="BE1054" s="57" t="n">
        <f aca="false">IF(AX1054&lt;0,AX1054,0)</f>
        <v>-1977</v>
      </c>
      <c r="BF1054" s="57" t="n">
        <f aca="false">IF(AY1054&lt;0,AY1054,0)</f>
        <v>0</v>
      </c>
      <c r="BG1054" s="57" t="n">
        <f aca="false">IF(AZ1054&lt;0,AZ1054,0)</f>
        <v>-24039.4125</v>
      </c>
      <c r="BH1054" s="57" t="n">
        <f aca="false">IF(BA1054&lt;0,BA1054,0)</f>
        <v>0</v>
      </c>
      <c r="BI1054" s="57" t="n">
        <f aca="false">IF(BB1054&lt;0,BB1054,0)</f>
        <v>-484</v>
      </c>
      <c r="BJ1054" s="32" t="n">
        <f aca="false">SUM(BE1054:BI1054)</f>
        <v>-26500.4125</v>
      </c>
    </row>
    <row r="1055" customFormat="false" ht="12.75" hidden="false" customHeight="false" outlineLevel="0" collapsed="false">
      <c r="B1055" s="65" t="n">
        <f aca="false">+MONTH(D1055)</f>
        <v>11</v>
      </c>
      <c r="C1055" s="65"/>
      <c r="D1055" s="6" t="n">
        <v>36478</v>
      </c>
      <c r="E1055" s="66" t="n">
        <v>2</v>
      </c>
      <c r="F1055" s="66" t="n">
        <v>4</v>
      </c>
      <c r="G1055" s="66" t="n">
        <v>49</v>
      </c>
      <c r="H1055" s="66" t="n">
        <v>77</v>
      </c>
      <c r="I1055" s="67" t="n">
        <f aca="false">AVERAGE(G1055:H1055)</f>
        <v>63</v>
      </c>
      <c r="J1055" s="68" t="s">
        <v>72</v>
      </c>
      <c r="K1055" s="7" t="n">
        <v>12356</v>
      </c>
      <c r="L1055" s="69" t="n">
        <v>19818</v>
      </c>
      <c r="M1055" s="69" t="n">
        <v>-3739</v>
      </c>
      <c r="N1055" s="69" t="n">
        <v>0</v>
      </c>
      <c r="O1055" s="70"/>
      <c r="P1055" s="7" t="n">
        <v>22442</v>
      </c>
      <c r="Q1055" s="69" t="n">
        <v>9222</v>
      </c>
      <c r="R1055" s="70" t="n">
        <v>-8233.57</v>
      </c>
      <c r="S1055" s="69" t="n">
        <v>0</v>
      </c>
      <c r="T1055" s="69"/>
      <c r="U1055" s="69" t="n">
        <v>-58.576075</v>
      </c>
      <c r="V1055" s="7" t="n">
        <v>15930</v>
      </c>
      <c r="W1055" s="69" t="n">
        <v>14400</v>
      </c>
      <c r="X1055" s="69" t="n">
        <v>-484</v>
      </c>
      <c r="Y1055" s="69" t="n">
        <v>0</v>
      </c>
      <c r="Z1055" s="70" t="n">
        <v>-298</v>
      </c>
      <c r="AA1055" s="69" t="n">
        <v>0</v>
      </c>
      <c r="AB1055" s="71" t="n">
        <f aca="false">SUM(K1055:Z1055)</f>
        <v>81354.853925</v>
      </c>
      <c r="AC1055" s="69" t="n">
        <v>78297</v>
      </c>
      <c r="AD1055" s="69" t="n">
        <v>195</v>
      </c>
      <c r="AE1055" s="69" t="n">
        <v>2006</v>
      </c>
      <c r="AF1055" s="69" t="n">
        <v>3976</v>
      </c>
      <c r="AG1055" s="69" t="n">
        <v>608</v>
      </c>
      <c r="AH1055" s="71" t="n">
        <f aca="false">SUM(AC1055:AG1055)</f>
        <v>85082</v>
      </c>
      <c r="AI1055" s="72" t="n">
        <f aca="false">+AB1055-L1055-Q1055</f>
        <v>52314.853925</v>
      </c>
      <c r="AJ1055" s="73" t="n">
        <f aca="false">L1055+Q1055</f>
        <v>29040</v>
      </c>
      <c r="AK1055" s="74" t="n">
        <v>2991.7</v>
      </c>
      <c r="AL1055" s="74" t="n">
        <v>26340.40277</v>
      </c>
      <c r="AM1055" s="74" t="n">
        <v>0</v>
      </c>
      <c r="AN1055" s="73" t="n">
        <f aca="false">+AJ1055-AM1055</f>
        <v>29040</v>
      </c>
      <c r="AO1055" s="32" t="n">
        <f aca="false">AC1055-AJ1055</f>
        <v>49257</v>
      </c>
      <c r="AP1055" s="6" t="n">
        <v>36478</v>
      </c>
      <c r="AQ1055" s="74" t="n">
        <f aca="false">+AC1055-AK1055-AL1055</f>
        <v>48964.89723</v>
      </c>
      <c r="AR1055" s="74" t="n">
        <f aca="false">+AK1055+AL1055-AN1055</f>
        <v>292.102770000001</v>
      </c>
      <c r="AS1055" s="74" t="n">
        <f aca="false">+AN1055</f>
        <v>29040</v>
      </c>
      <c r="AT1055" s="57" t="n">
        <f aca="false">+AQ1055+IF(AR1055&lt;0,-AR1055,0)</f>
        <v>48964.89723</v>
      </c>
      <c r="AX1055" s="32" t="n">
        <f aca="false">+M1055</f>
        <v>-3739</v>
      </c>
      <c r="AY1055" s="32" t="n">
        <f aca="false">+N1055</f>
        <v>0</v>
      </c>
      <c r="AZ1055" s="32" t="n">
        <f aca="false">+R1055</f>
        <v>-8233.57</v>
      </c>
      <c r="BA1055" s="32" t="n">
        <f aca="false">+'load Info'!S1055</f>
        <v>0</v>
      </c>
      <c r="BB1055" s="32" t="n">
        <f aca="false">+X1055</f>
        <v>-484</v>
      </c>
      <c r="BE1055" s="57" t="n">
        <f aca="false">IF(AX1055&lt;0,AX1055,0)</f>
        <v>-3739</v>
      </c>
      <c r="BF1055" s="57" t="n">
        <f aca="false">IF(AY1055&lt;0,AY1055,0)</f>
        <v>0</v>
      </c>
      <c r="BG1055" s="57" t="n">
        <f aca="false">IF(AZ1055&lt;0,AZ1055,0)</f>
        <v>-8233.57</v>
      </c>
      <c r="BH1055" s="57" t="n">
        <f aca="false">IF(BA1055&lt;0,BA1055,0)</f>
        <v>0</v>
      </c>
      <c r="BI1055" s="57" t="n">
        <f aca="false">IF(BB1055&lt;0,BB1055,0)</f>
        <v>-484</v>
      </c>
      <c r="BJ1055" s="32" t="n">
        <f aca="false">SUM(BE1055:BI1055)</f>
        <v>-12456.57</v>
      </c>
    </row>
    <row r="1056" customFormat="false" ht="12.75" hidden="false" customHeight="false" outlineLevel="0" collapsed="false">
      <c r="B1056" s="65" t="n">
        <f aca="false">+MONTH(D1056)</f>
        <v>11</v>
      </c>
      <c r="C1056" s="65"/>
      <c r="D1056" s="6" t="n">
        <v>36479</v>
      </c>
      <c r="E1056" s="66" t="n">
        <v>13</v>
      </c>
      <c r="F1056" s="66" t="n">
        <v>16</v>
      </c>
      <c r="G1056" s="66" t="n">
        <v>47</v>
      </c>
      <c r="H1056" s="66" t="n">
        <v>57</v>
      </c>
      <c r="I1056" s="67" t="n">
        <f aca="false">AVERAGE(G1056:H1056)</f>
        <v>52</v>
      </c>
      <c r="J1056" s="68" t="s">
        <v>72</v>
      </c>
      <c r="K1056" s="7" t="n">
        <v>31348</v>
      </c>
      <c r="L1056" s="69" t="n">
        <v>19818</v>
      </c>
      <c r="M1056" s="69" t="n">
        <v>-5003</v>
      </c>
      <c r="N1056" s="69" t="n">
        <v>0</v>
      </c>
      <c r="O1056" s="70"/>
      <c r="P1056" s="7" t="n">
        <v>41981</v>
      </c>
      <c r="Q1056" s="69" t="n">
        <v>9422</v>
      </c>
      <c r="R1056" s="70" t="n">
        <v>12939.455</v>
      </c>
      <c r="S1056" s="69" t="n">
        <v>0</v>
      </c>
      <c r="T1056" s="69"/>
      <c r="U1056" s="69" t="n">
        <v>-160.8561375</v>
      </c>
      <c r="V1056" s="7" t="n">
        <v>15930</v>
      </c>
      <c r="W1056" s="69" t="n">
        <v>14400</v>
      </c>
      <c r="X1056" s="69" t="n">
        <v>0</v>
      </c>
      <c r="Y1056" s="69" t="n">
        <v>5600</v>
      </c>
      <c r="Z1056" s="70" t="n">
        <v>-359</v>
      </c>
      <c r="AA1056" s="69" t="n">
        <v>0</v>
      </c>
      <c r="AB1056" s="71" t="n">
        <f aca="false">SUM(K1056:Z1056)</f>
        <v>145915.5988625</v>
      </c>
      <c r="AC1056" s="69" t="n">
        <v>141088</v>
      </c>
      <c r="AD1056" s="69" t="n">
        <v>21498</v>
      </c>
      <c r="AE1056" s="69" t="n">
        <v>34771</v>
      </c>
      <c r="AF1056" s="69" t="n">
        <v>8644</v>
      </c>
      <c r="AG1056" s="69" t="n">
        <v>1335</v>
      </c>
      <c r="AH1056" s="71" t="n">
        <f aca="false">SUM(AC1056:AG1056)</f>
        <v>207336</v>
      </c>
      <c r="AI1056" s="72" t="n">
        <f aca="false">+AB1056-L1056-Q1056</f>
        <v>116675.5988625</v>
      </c>
      <c r="AJ1056" s="73" t="n">
        <f aca="false">L1056+Q1056</f>
        <v>29240</v>
      </c>
      <c r="AK1056" s="74" t="n">
        <v>4179.8</v>
      </c>
      <c r="AL1056" s="74" t="n">
        <v>24484.42786</v>
      </c>
      <c r="AM1056" s="74" t="n">
        <v>0</v>
      </c>
      <c r="AN1056" s="73" t="n">
        <f aca="false">+AJ1056-AM1056</f>
        <v>29240</v>
      </c>
      <c r="AO1056" s="32" t="n">
        <f aca="false">AC1056-AJ1056</f>
        <v>111848</v>
      </c>
      <c r="AP1056" s="6" t="n">
        <v>36479</v>
      </c>
      <c r="AQ1056" s="74" t="n">
        <f aca="false">+AC1056-AK1056-AL1056</f>
        <v>112423.77214</v>
      </c>
      <c r="AR1056" s="74" t="n">
        <f aca="false">+AK1056+AL1056-AN1056</f>
        <v>-575.772140000001</v>
      </c>
      <c r="AS1056" s="74" t="n">
        <f aca="false">+AN1056</f>
        <v>29240</v>
      </c>
      <c r="AT1056" s="57" t="n">
        <f aca="false">+AQ1056+IF(AR1056&lt;0,-AR1056,0)</f>
        <v>112999.54428</v>
      </c>
      <c r="AX1056" s="32" t="n">
        <f aca="false">+M1056</f>
        <v>-5003</v>
      </c>
      <c r="AY1056" s="32" t="n">
        <f aca="false">+N1056</f>
        <v>0</v>
      </c>
      <c r="AZ1056" s="32" t="n">
        <f aca="false">+R1056</f>
        <v>12939.455</v>
      </c>
      <c r="BA1056" s="32" t="n">
        <f aca="false">+'load Info'!S1056</f>
        <v>0</v>
      </c>
      <c r="BB1056" s="32" t="n">
        <f aca="false">+X1056</f>
        <v>0</v>
      </c>
      <c r="BE1056" s="57" t="n">
        <f aca="false">IF(AX1056&lt;0,AX1056,0)</f>
        <v>-5003</v>
      </c>
      <c r="BF1056" s="57" t="n">
        <f aca="false">IF(AY1056&lt;0,AY1056,0)</f>
        <v>0</v>
      </c>
      <c r="BG1056" s="57" t="n">
        <f aca="false">IF(AZ1056&lt;0,AZ1056,0)</f>
        <v>0</v>
      </c>
      <c r="BH1056" s="57" t="n">
        <f aca="false">IF(BA1056&lt;0,BA1056,0)</f>
        <v>0</v>
      </c>
      <c r="BI1056" s="57" t="n">
        <f aca="false">IF(BB1056&lt;0,BB1056,0)</f>
        <v>0</v>
      </c>
      <c r="BJ1056" s="32" t="n">
        <f aca="false">SUM(BE1056:BI1056)</f>
        <v>-5003</v>
      </c>
    </row>
    <row r="1057" customFormat="false" ht="12.75" hidden="false" customHeight="false" outlineLevel="0" collapsed="false">
      <c r="B1057" s="65" t="n">
        <f aca="false">+MONTH(D1057)</f>
        <v>11</v>
      </c>
      <c r="C1057" s="65"/>
      <c r="D1057" s="6" t="n">
        <v>36480</v>
      </c>
      <c r="E1057" s="66" t="n">
        <v>18</v>
      </c>
      <c r="F1057" s="66" t="n">
        <v>19</v>
      </c>
      <c r="G1057" s="66" t="n">
        <v>41</v>
      </c>
      <c r="H1057" s="66" t="n">
        <v>53</v>
      </c>
      <c r="I1057" s="67" t="n">
        <f aca="false">AVERAGE(G1057:H1057)</f>
        <v>47</v>
      </c>
      <c r="J1057" s="68" t="s">
        <v>72</v>
      </c>
      <c r="K1057" s="7" t="n">
        <v>55331</v>
      </c>
      <c r="L1057" s="69" t="n">
        <v>13707</v>
      </c>
      <c r="M1057" s="69" t="n">
        <v>-4131</v>
      </c>
      <c r="N1057" s="69" t="n">
        <v>0</v>
      </c>
      <c r="O1057" s="70"/>
      <c r="P1057" s="7" t="n">
        <v>44392</v>
      </c>
      <c r="Q1057" s="69" t="n">
        <v>15143</v>
      </c>
      <c r="R1057" s="70" t="n">
        <v>4948.8075</v>
      </c>
      <c r="S1057" s="69" t="n">
        <v>0</v>
      </c>
      <c r="T1057" s="69"/>
      <c r="U1057" s="69" t="n">
        <v>-161.20951875</v>
      </c>
      <c r="V1057" s="7" t="n">
        <v>15930</v>
      </c>
      <c r="W1057" s="69" t="n">
        <v>14400</v>
      </c>
      <c r="X1057" s="69" t="n">
        <v>0</v>
      </c>
      <c r="Y1057" s="69" t="n">
        <v>5544</v>
      </c>
      <c r="Z1057" s="70" t="n">
        <v>-359</v>
      </c>
      <c r="AA1057" s="69" t="n">
        <v>0</v>
      </c>
      <c r="AB1057" s="71" t="n">
        <f aca="false">SUM(K1057:Z1057)</f>
        <v>164744.59798125</v>
      </c>
      <c r="AC1057" s="69" t="n">
        <v>165829</v>
      </c>
      <c r="AD1057" s="69" t="n">
        <v>52503</v>
      </c>
      <c r="AE1057" s="69" t="n">
        <v>36687</v>
      </c>
      <c r="AF1057" s="69" t="n">
        <v>12908</v>
      </c>
      <c r="AG1057" s="69" t="n">
        <v>2356</v>
      </c>
      <c r="AH1057" s="71" t="n">
        <f aca="false">SUM(AC1057:AG1057)</f>
        <v>270283</v>
      </c>
      <c r="AI1057" s="72" t="n">
        <f aca="false">+AB1057-L1057-Q1057</f>
        <v>135894.59798125</v>
      </c>
      <c r="AJ1057" s="73" t="n">
        <f aca="false">L1057+Q1057</f>
        <v>28850</v>
      </c>
      <c r="AK1057" s="74" t="n">
        <v>4431.1</v>
      </c>
      <c r="AL1057" s="74" t="n">
        <v>25584.9661</v>
      </c>
      <c r="AM1057" s="74" t="n">
        <v>0</v>
      </c>
      <c r="AN1057" s="73" t="n">
        <f aca="false">+AJ1057-AM1057</f>
        <v>28850</v>
      </c>
      <c r="AO1057" s="32" t="n">
        <f aca="false">AC1057-AJ1057</f>
        <v>136979</v>
      </c>
      <c r="AP1057" s="6" t="n">
        <v>36480</v>
      </c>
      <c r="AQ1057" s="74" t="n">
        <f aca="false">+AC1057-AK1057-AL1057</f>
        <v>135812.9339</v>
      </c>
      <c r="AR1057" s="74" t="n">
        <f aca="false">+AK1057+AL1057-AN1057</f>
        <v>1166.0661</v>
      </c>
      <c r="AS1057" s="74" t="n">
        <f aca="false">+AN1057</f>
        <v>28850</v>
      </c>
      <c r="AT1057" s="57" t="n">
        <f aca="false">+AQ1057+IF(AR1057&lt;0,-AR1057,0)</f>
        <v>135812.9339</v>
      </c>
      <c r="AX1057" s="32" t="n">
        <f aca="false">+M1057</f>
        <v>-4131</v>
      </c>
      <c r="AY1057" s="32" t="n">
        <f aca="false">+N1057</f>
        <v>0</v>
      </c>
      <c r="AZ1057" s="32" t="n">
        <f aca="false">+R1057</f>
        <v>4948.8075</v>
      </c>
      <c r="BA1057" s="32" t="n">
        <f aca="false">+'load Info'!S1057</f>
        <v>0</v>
      </c>
      <c r="BB1057" s="32" t="n">
        <f aca="false">+X1057</f>
        <v>0</v>
      </c>
      <c r="BE1057" s="57" t="n">
        <f aca="false">IF(AX1057&lt;0,AX1057,0)</f>
        <v>-4131</v>
      </c>
      <c r="BF1057" s="57" t="n">
        <f aca="false">IF(AY1057&lt;0,AY1057,0)</f>
        <v>0</v>
      </c>
      <c r="BG1057" s="57" t="n">
        <f aca="false">IF(AZ1057&lt;0,AZ1057,0)</f>
        <v>0</v>
      </c>
      <c r="BH1057" s="57" t="n">
        <f aca="false">IF(BA1057&lt;0,BA1057,0)</f>
        <v>0</v>
      </c>
      <c r="BI1057" s="57" t="n">
        <f aca="false">IF(BB1057&lt;0,BB1057,0)</f>
        <v>0</v>
      </c>
      <c r="BJ1057" s="32" t="n">
        <f aca="false">SUM(BE1057:BI1057)</f>
        <v>-4131</v>
      </c>
    </row>
    <row r="1058" customFormat="false" ht="12.75" hidden="false" customHeight="false" outlineLevel="0" collapsed="false">
      <c r="B1058" s="65" t="n">
        <f aca="false">+MONTH(D1058)</f>
        <v>11</v>
      </c>
      <c r="C1058" s="65"/>
      <c r="D1058" s="6" t="n">
        <v>36481</v>
      </c>
      <c r="E1058" s="66" t="n">
        <v>23</v>
      </c>
      <c r="F1058" s="66" t="n">
        <v>25</v>
      </c>
      <c r="G1058" s="66" t="n">
        <v>35</v>
      </c>
      <c r="H1058" s="66" t="n">
        <v>48</v>
      </c>
      <c r="I1058" s="67" t="n">
        <f aca="false">AVERAGE(G1058:H1058)</f>
        <v>41.5</v>
      </c>
      <c r="J1058" s="68" t="s">
        <v>72</v>
      </c>
      <c r="K1058" s="7" t="n">
        <v>55331</v>
      </c>
      <c r="L1058" s="69" t="n">
        <v>13731</v>
      </c>
      <c r="M1058" s="69" t="n">
        <v>157</v>
      </c>
      <c r="N1058" s="69" t="n">
        <v>0</v>
      </c>
      <c r="O1058" s="70"/>
      <c r="P1058" s="7" t="n">
        <v>44392</v>
      </c>
      <c r="Q1058" s="69" t="n">
        <v>15143</v>
      </c>
      <c r="R1058" s="70" t="n">
        <v>7703.67749999999</v>
      </c>
      <c r="S1058" s="69" t="n">
        <v>0</v>
      </c>
      <c r="T1058" s="69"/>
      <c r="U1058" s="69" t="n">
        <v>-168.09669375</v>
      </c>
      <c r="V1058" s="7" t="n">
        <v>15930</v>
      </c>
      <c r="W1058" s="69" t="n">
        <v>14400</v>
      </c>
      <c r="X1058" s="69" t="n">
        <v>0</v>
      </c>
      <c r="Y1058" s="69" t="n">
        <v>5600</v>
      </c>
      <c r="Z1058" s="70" t="n">
        <v>-359</v>
      </c>
      <c r="AA1058" s="69" t="n">
        <v>0</v>
      </c>
      <c r="AB1058" s="71" t="n">
        <f aca="false">SUM(K1058:Z1058)</f>
        <v>171860.58080625</v>
      </c>
      <c r="AC1058" s="69" t="n">
        <v>174532</v>
      </c>
      <c r="AD1058" s="69" t="n">
        <v>91925</v>
      </c>
      <c r="AE1058" s="69" t="n">
        <v>42271</v>
      </c>
      <c r="AF1058" s="69" t="n">
        <v>14139</v>
      </c>
      <c r="AG1058" s="69" t="n">
        <v>3486</v>
      </c>
      <c r="AH1058" s="71" t="n">
        <f aca="false">SUM(AC1058:AG1058)</f>
        <v>326353</v>
      </c>
      <c r="AI1058" s="72" t="n">
        <f aca="false">+AB1058-L1058-Q1058</f>
        <v>142986.58080625</v>
      </c>
      <c r="AJ1058" s="73" t="n">
        <f aca="false">L1058+Q1058</f>
        <v>28874</v>
      </c>
      <c r="AK1058" s="74" t="n">
        <v>4569</v>
      </c>
      <c r="AL1058" s="74" t="n">
        <v>22369.68924</v>
      </c>
      <c r="AM1058" s="74" t="n">
        <v>0</v>
      </c>
      <c r="AN1058" s="73" t="n">
        <f aca="false">+AJ1058-AM1058</f>
        <v>28874</v>
      </c>
      <c r="AO1058" s="32" t="n">
        <f aca="false">AC1058-AJ1058</f>
        <v>145658</v>
      </c>
      <c r="AP1058" s="6" t="n">
        <v>36481</v>
      </c>
      <c r="AQ1058" s="74" t="n">
        <f aca="false">+AC1058-AK1058-AL1058</f>
        <v>147593.31076</v>
      </c>
      <c r="AR1058" s="74" t="n">
        <f aca="false">+AK1058+AL1058-AN1058</f>
        <v>-1935.31076</v>
      </c>
      <c r="AS1058" s="74" t="n">
        <f aca="false">+AN1058</f>
        <v>28874</v>
      </c>
      <c r="AT1058" s="57" t="n">
        <f aca="false">+AQ1058+IF(AR1058&lt;0,-AR1058,0)</f>
        <v>149528.62152</v>
      </c>
      <c r="AX1058" s="32" t="n">
        <f aca="false">+M1058</f>
        <v>157</v>
      </c>
      <c r="AY1058" s="32" t="n">
        <f aca="false">+N1058</f>
        <v>0</v>
      </c>
      <c r="AZ1058" s="32" t="n">
        <f aca="false">+R1058</f>
        <v>7703.67749999999</v>
      </c>
      <c r="BA1058" s="32" t="n">
        <f aca="false">+'load Info'!S1058</f>
        <v>0</v>
      </c>
      <c r="BB1058" s="32" t="n">
        <f aca="false">+X1058</f>
        <v>0</v>
      </c>
      <c r="BE1058" s="57" t="n">
        <f aca="false">IF(AX1058&lt;0,AX1058,0)</f>
        <v>0</v>
      </c>
      <c r="BF1058" s="57" t="n">
        <f aca="false">IF(AY1058&lt;0,AY1058,0)</f>
        <v>0</v>
      </c>
      <c r="BG1058" s="57" t="n">
        <f aca="false">IF(AZ1058&lt;0,AZ1058,0)</f>
        <v>0</v>
      </c>
      <c r="BH1058" s="57" t="n">
        <f aca="false">IF(BA1058&lt;0,BA1058,0)</f>
        <v>0</v>
      </c>
      <c r="BI1058" s="57" t="n">
        <f aca="false">IF(BB1058&lt;0,BB1058,0)</f>
        <v>0</v>
      </c>
      <c r="BJ1058" s="32" t="n">
        <f aca="false">SUM(BE1058:BI1058)</f>
        <v>0</v>
      </c>
    </row>
    <row r="1059" customFormat="false" ht="12.75" hidden="false" customHeight="false" outlineLevel="0" collapsed="false">
      <c r="B1059" s="65" t="n">
        <f aca="false">+MONTH(D1059)</f>
        <v>11</v>
      </c>
      <c r="C1059" s="65"/>
      <c r="D1059" s="6" t="n">
        <v>36482</v>
      </c>
      <c r="E1059" s="66" t="n">
        <v>20</v>
      </c>
      <c r="F1059" s="66" t="n">
        <v>19</v>
      </c>
      <c r="G1059" s="66" t="n">
        <v>31</v>
      </c>
      <c r="H1059" s="66" t="n">
        <v>58</v>
      </c>
      <c r="I1059" s="67" t="n">
        <f aca="false">AVERAGE(G1059:H1059)</f>
        <v>44.5</v>
      </c>
      <c r="J1059" s="68" t="s">
        <v>72</v>
      </c>
      <c r="K1059" s="7" t="n">
        <v>39324</v>
      </c>
      <c r="L1059" s="69" t="n">
        <v>13961</v>
      </c>
      <c r="M1059" s="69" t="n">
        <v>2858</v>
      </c>
      <c r="N1059" s="69" t="n">
        <v>0</v>
      </c>
      <c r="O1059" s="70"/>
      <c r="P1059" s="7" t="n">
        <v>44392</v>
      </c>
      <c r="Q1059" s="69" t="n">
        <v>15143</v>
      </c>
      <c r="R1059" s="70" t="n">
        <v>-2544.88</v>
      </c>
      <c r="S1059" s="69" t="n">
        <v>0</v>
      </c>
      <c r="T1059" s="69"/>
      <c r="U1059" s="69" t="n">
        <v>-142.4753</v>
      </c>
      <c r="V1059" s="7" t="n">
        <v>15930</v>
      </c>
      <c r="W1059" s="69" t="n">
        <v>14400</v>
      </c>
      <c r="X1059" s="69" t="n">
        <v>0</v>
      </c>
      <c r="Y1059" s="69" t="n">
        <v>5600</v>
      </c>
      <c r="Z1059" s="70" t="n">
        <v>-359</v>
      </c>
      <c r="AA1059" s="69" t="n">
        <v>0</v>
      </c>
      <c r="AB1059" s="71" t="n">
        <f aca="false">SUM(K1059:Z1059)</f>
        <v>148561.6447</v>
      </c>
      <c r="AC1059" s="69" t="n">
        <v>148796</v>
      </c>
      <c r="AD1059" s="69" t="n">
        <v>14871</v>
      </c>
      <c r="AE1059" s="69" t="n">
        <v>39480</v>
      </c>
      <c r="AF1059" s="69" t="n">
        <v>12950</v>
      </c>
      <c r="AG1059" s="69" t="n">
        <v>2070</v>
      </c>
      <c r="AH1059" s="71" t="n">
        <f aca="false">SUM(AC1059:AG1059)</f>
        <v>218167</v>
      </c>
      <c r="AI1059" s="72" t="n">
        <f aca="false">+AB1059-L1059-Q1059</f>
        <v>119457.6447</v>
      </c>
      <c r="AJ1059" s="73" t="n">
        <f aca="false">L1059+Q1059</f>
        <v>29104</v>
      </c>
      <c r="AK1059" s="74" t="n">
        <v>4216.8</v>
      </c>
      <c r="AL1059" s="74" t="n">
        <v>22217.44563</v>
      </c>
      <c r="AM1059" s="74" t="n">
        <v>0</v>
      </c>
      <c r="AN1059" s="73" t="n">
        <f aca="false">+AJ1059-AM1059</f>
        <v>29104</v>
      </c>
      <c r="AO1059" s="32" t="n">
        <f aca="false">AC1059-AJ1059</f>
        <v>119692</v>
      </c>
      <c r="AP1059" s="6" t="n">
        <v>36482</v>
      </c>
      <c r="AQ1059" s="74" t="n">
        <f aca="false">+AC1059-AK1059-AL1059</f>
        <v>122361.75437</v>
      </c>
      <c r="AR1059" s="74" t="n">
        <f aca="false">+AK1059+AL1059-AN1059</f>
        <v>-2669.75437</v>
      </c>
      <c r="AS1059" s="74" t="n">
        <f aca="false">+AN1059</f>
        <v>29104</v>
      </c>
      <c r="AT1059" s="57" t="n">
        <f aca="false">+AQ1059+IF(AR1059&lt;0,-AR1059,0)</f>
        <v>125031.50874</v>
      </c>
      <c r="AX1059" s="32" t="n">
        <f aca="false">+M1059</f>
        <v>2858</v>
      </c>
      <c r="AY1059" s="32" t="n">
        <f aca="false">+N1059</f>
        <v>0</v>
      </c>
      <c r="AZ1059" s="32" t="n">
        <f aca="false">+R1059</f>
        <v>-2544.88</v>
      </c>
      <c r="BA1059" s="32" t="n">
        <f aca="false">+'load Info'!S1059</f>
        <v>0</v>
      </c>
      <c r="BB1059" s="32" t="n">
        <f aca="false">+X1059</f>
        <v>0</v>
      </c>
      <c r="BE1059" s="57" t="n">
        <f aca="false">IF(AX1059&lt;0,AX1059,0)</f>
        <v>0</v>
      </c>
      <c r="BF1059" s="57" t="n">
        <f aca="false">IF(AY1059&lt;0,AY1059,0)</f>
        <v>0</v>
      </c>
      <c r="BG1059" s="57" t="n">
        <f aca="false">IF(AZ1059&lt;0,AZ1059,0)</f>
        <v>-2544.88</v>
      </c>
      <c r="BH1059" s="57" t="n">
        <f aca="false">IF(BA1059&lt;0,BA1059,0)</f>
        <v>0</v>
      </c>
      <c r="BI1059" s="57" t="n">
        <f aca="false">IF(BB1059&lt;0,BB1059,0)</f>
        <v>0</v>
      </c>
      <c r="BJ1059" s="32" t="n">
        <f aca="false">SUM(BE1059:BI1059)</f>
        <v>-2544.88</v>
      </c>
    </row>
    <row r="1060" customFormat="false" ht="12.75" hidden="false" customHeight="false" outlineLevel="0" collapsed="false">
      <c r="B1060" s="65" t="n">
        <f aca="false">+MONTH(D1060)</f>
        <v>11</v>
      </c>
      <c r="C1060" s="65"/>
      <c r="D1060" s="6" t="n">
        <v>36483</v>
      </c>
      <c r="E1060" s="66" t="n">
        <v>13</v>
      </c>
      <c r="F1060" s="66" t="n">
        <v>19</v>
      </c>
      <c r="G1060" s="66" t="n">
        <v>34</v>
      </c>
      <c r="H1060" s="66" t="n">
        <v>69</v>
      </c>
      <c r="I1060" s="67" t="n">
        <f aca="false">AVERAGE(G1060:H1060)</f>
        <v>51.5</v>
      </c>
      <c r="J1060" s="68" t="s">
        <v>72</v>
      </c>
      <c r="K1060" s="7" t="n">
        <v>17564</v>
      </c>
      <c r="L1060" s="69" t="n">
        <v>20262</v>
      </c>
      <c r="M1060" s="69" t="n">
        <v>-5813</v>
      </c>
      <c r="N1060" s="69" t="n">
        <v>0</v>
      </c>
      <c r="O1060" s="70"/>
      <c r="P1060" s="7" t="n">
        <v>67745</v>
      </c>
      <c r="Q1060" s="69" t="n">
        <v>15143</v>
      </c>
      <c r="R1060" s="70" t="n">
        <v>-55055.5925</v>
      </c>
      <c r="S1060" s="69" t="n">
        <v>0</v>
      </c>
      <c r="T1060" s="69"/>
      <c r="U1060" s="69" t="n">
        <v>-69.58101875</v>
      </c>
      <c r="V1060" s="7" t="n">
        <v>15930</v>
      </c>
      <c r="W1060" s="69" t="n">
        <v>14400</v>
      </c>
      <c r="X1060" s="69" t="n">
        <v>0</v>
      </c>
      <c r="Y1060" s="69" t="n">
        <v>5600</v>
      </c>
      <c r="Z1060" s="70" t="n">
        <v>-359</v>
      </c>
      <c r="AA1060" s="69" t="n">
        <v>0</v>
      </c>
      <c r="AB1060" s="71" t="n">
        <f aca="false">SUM(K1060:Z1060)</f>
        <v>95346.82648125</v>
      </c>
      <c r="AC1060" s="69" t="n">
        <v>91471</v>
      </c>
      <c r="AD1060" s="69" t="n">
        <v>0</v>
      </c>
      <c r="AE1060" s="69" t="n">
        <v>17928</v>
      </c>
      <c r="AF1060" s="69" t="n">
        <v>8678</v>
      </c>
      <c r="AG1060" s="69" t="n">
        <v>682</v>
      </c>
      <c r="AH1060" s="71" t="n">
        <f aca="false">SUM(AC1060:AG1060)</f>
        <v>118759</v>
      </c>
      <c r="AI1060" s="72" t="n">
        <f aca="false">+AB1060-L1060-Q1060</f>
        <v>59941.82648125</v>
      </c>
      <c r="AJ1060" s="73" t="n">
        <f aca="false">L1060+Q1060</f>
        <v>35405</v>
      </c>
      <c r="AK1060" s="74" t="n">
        <v>3290.9</v>
      </c>
      <c r="AL1060" s="74" t="n">
        <v>19730.6186</v>
      </c>
      <c r="AM1060" s="74" t="n">
        <v>0</v>
      </c>
      <c r="AN1060" s="73" t="n">
        <f aca="false">+AJ1060-AM1060</f>
        <v>35405</v>
      </c>
      <c r="AO1060" s="32" t="n">
        <f aca="false">AC1060-AJ1060</f>
        <v>56066</v>
      </c>
      <c r="AP1060" s="6" t="n">
        <v>36483</v>
      </c>
      <c r="AQ1060" s="74" t="n">
        <f aca="false">+AC1060-AK1060-AL1060</f>
        <v>68449.4814</v>
      </c>
      <c r="AR1060" s="74" t="n">
        <f aca="false">+AK1060+AL1060-AN1060</f>
        <v>-12383.4814</v>
      </c>
      <c r="AS1060" s="74" t="n">
        <f aca="false">+AN1060</f>
        <v>35405</v>
      </c>
      <c r="AT1060" s="57" t="n">
        <f aca="false">+AQ1060+IF(AR1060&lt;0,-AR1060,0)</f>
        <v>80832.9628</v>
      </c>
      <c r="AX1060" s="32" t="n">
        <f aca="false">+M1060</f>
        <v>-5813</v>
      </c>
      <c r="AY1060" s="32" t="n">
        <f aca="false">+N1060</f>
        <v>0</v>
      </c>
      <c r="AZ1060" s="32" t="n">
        <f aca="false">+R1060</f>
        <v>-55055.5925</v>
      </c>
      <c r="BA1060" s="32" t="n">
        <f aca="false">+'load Info'!S1060</f>
        <v>0</v>
      </c>
      <c r="BB1060" s="32" t="n">
        <f aca="false">+X1060</f>
        <v>0</v>
      </c>
      <c r="BE1060" s="57" t="n">
        <f aca="false">IF(AX1060&lt;0,AX1060,0)</f>
        <v>-5813</v>
      </c>
      <c r="BF1060" s="57" t="n">
        <f aca="false">IF(AY1060&lt;0,AY1060,0)</f>
        <v>0</v>
      </c>
      <c r="BG1060" s="57" t="n">
        <f aca="false">IF(AZ1060&lt;0,AZ1060,0)</f>
        <v>-55055.5925</v>
      </c>
      <c r="BH1060" s="57" t="n">
        <f aca="false">IF(BA1060&lt;0,BA1060,0)</f>
        <v>0</v>
      </c>
      <c r="BI1060" s="57" t="n">
        <f aca="false">IF(BB1060&lt;0,BB1060,0)</f>
        <v>0</v>
      </c>
      <c r="BJ1060" s="32" t="n">
        <f aca="false">SUM(BE1060:BI1060)</f>
        <v>-60868.5925</v>
      </c>
    </row>
    <row r="1061" customFormat="false" ht="12.75" hidden="false" customHeight="false" outlineLevel="0" collapsed="false">
      <c r="B1061" s="65" t="n">
        <f aca="false">+MONTH(D1061)</f>
        <v>11</v>
      </c>
      <c r="C1061" s="65"/>
      <c r="D1061" s="6" t="n">
        <v>36484</v>
      </c>
      <c r="E1061" s="66" t="n">
        <v>3</v>
      </c>
      <c r="F1061" s="66" t="n">
        <v>5</v>
      </c>
      <c r="G1061" s="66" t="n">
        <v>51</v>
      </c>
      <c r="H1061" s="66" t="n">
        <v>72</v>
      </c>
      <c r="I1061" s="67" t="n">
        <f aca="false">AVERAGE(G1061:H1061)</f>
        <v>61.5</v>
      </c>
      <c r="J1061" s="68" t="s">
        <v>72</v>
      </c>
      <c r="K1061" s="7" t="n">
        <v>2564</v>
      </c>
      <c r="L1061" s="69" t="n">
        <v>21222</v>
      </c>
      <c r="M1061" s="69" t="n">
        <v>-2583</v>
      </c>
      <c r="N1061" s="69" t="n">
        <v>0</v>
      </c>
      <c r="O1061" s="70"/>
      <c r="P1061" s="7" t="n">
        <v>12745</v>
      </c>
      <c r="Q1061" s="69" t="n">
        <v>15143</v>
      </c>
      <c r="R1061" s="70" t="n">
        <v>-13700.62</v>
      </c>
      <c r="S1061" s="69" t="n">
        <v>0</v>
      </c>
      <c r="T1061" s="69"/>
      <c r="U1061" s="69" t="n">
        <v>-35.46845</v>
      </c>
      <c r="V1061" s="7" t="n">
        <v>15930</v>
      </c>
      <c r="W1061" s="69" t="n">
        <v>14400</v>
      </c>
      <c r="X1061" s="69" t="n">
        <v>0</v>
      </c>
      <c r="Y1061" s="69" t="n">
        <v>5600</v>
      </c>
      <c r="Z1061" s="70" t="n">
        <v>-359</v>
      </c>
      <c r="AA1061" s="69" t="n">
        <v>0</v>
      </c>
      <c r="AB1061" s="71" t="n">
        <f aca="false">SUM(K1061:Z1061)</f>
        <v>70925.91155</v>
      </c>
      <c r="AC1061" s="69" t="n">
        <v>72024</v>
      </c>
      <c r="AD1061" s="69" t="n">
        <v>0</v>
      </c>
      <c r="AE1061" s="69" t="n">
        <v>351</v>
      </c>
      <c r="AF1061" s="69" t="n">
        <v>5972</v>
      </c>
      <c r="AG1061" s="69" t="n">
        <v>434</v>
      </c>
      <c r="AH1061" s="71" t="n">
        <f aca="false">SUM(AC1061:AG1061)</f>
        <v>78781</v>
      </c>
      <c r="AI1061" s="72" t="n">
        <f aca="false">+AB1061-L1061-Q1061</f>
        <v>34560.91155</v>
      </c>
      <c r="AJ1061" s="73" t="n">
        <f aca="false">L1061+Q1061</f>
        <v>36365</v>
      </c>
      <c r="AK1061" s="74" t="n">
        <v>2670</v>
      </c>
      <c r="AL1061" s="74" t="n">
        <v>19557.95278</v>
      </c>
      <c r="AM1061" s="74" t="n">
        <v>0</v>
      </c>
      <c r="AN1061" s="73" t="n">
        <f aca="false">+AJ1061-AM1061</f>
        <v>36365</v>
      </c>
      <c r="AO1061" s="32" t="n">
        <f aca="false">AC1061-AJ1061</f>
        <v>35659</v>
      </c>
      <c r="AP1061" s="6" t="n">
        <v>36484</v>
      </c>
      <c r="AQ1061" s="74" t="n">
        <f aca="false">+AC1061-AK1061-AL1061</f>
        <v>49796.04722</v>
      </c>
      <c r="AR1061" s="74" t="n">
        <f aca="false">+AK1061+AL1061-AN1061</f>
        <v>-14137.04722</v>
      </c>
      <c r="AS1061" s="74" t="n">
        <f aca="false">+AN1061</f>
        <v>36365</v>
      </c>
      <c r="AT1061" s="57" t="n">
        <f aca="false">+AQ1061+IF(AR1061&lt;0,-AR1061,0)</f>
        <v>63933.09444</v>
      </c>
      <c r="AX1061" s="32" t="n">
        <f aca="false">+M1061</f>
        <v>-2583</v>
      </c>
      <c r="AY1061" s="32" t="n">
        <f aca="false">+N1061</f>
        <v>0</v>
      </c>
      <c r="AZ1061" s="32" t="n">
        <f aca="false">+R1061</f>
        <v>-13700.62</v>
      </c>
      <c r="BA1061" s="32" t="n">
        <f aca="false">+'load Info'!S1061</f>
        <v>0</v>
      </c>
      <c r="BB1061" s="32" t="n">
        <f aca="false">+X1061</f>
        <v>0</v>
      </c>
      <c r="BE1061" s="57" t="n">
        <f aca="false">IF(AX1061&lt;0,AX1061,0)</f>
        <v>-2583</v>
      </c>
      <c r="BF1061" s="57" t="n">
        <f aca="false">IF(AY1061&lt;0,AY1061,0)</f>
        <v>0</v>
      </c>
      <c r="BG1061" s="57" t="n">
        <f aca="false">IF(AZ1061&lt;0,AZ1061,0)</f>
        <v>-13700.62</v>
      </c>
      <c r="BH1061" s="57" t="n">
        <f aca="false">IF(BA1061&lt;0,BA1061,0)</f>
        <v>0</v>
      </c>
      <c r="BI1061" s="57" t="n">
        <f aca="false">IF(BB1061&lt;0,BB1061,0)</f>
        <v>0</v>
      </c>
      <c r="BJ1061" s="32" t="n">
        <f aca="false">SUM(BE1061:BI1061)</f>
        <v>-16283.62</v>
      </c>
    </row>
    <row r="1062" customFormat="false" ht="12.75" hidden="false" customHeight="false" outlineLevel="0" collapsed="false">
      <c r="B1062" s="65" t="n">
        <f aca="false">+MONTH(D1062)</f>
        <v>11</v>
      </c>
      <c r="C1062" s="65"/>
      <c r="D1062" s="6" t="n">
        <v>36485</v>
      </c>
      <c r="E1062" s="66" t="n">
        <v>5</v>
      </c>
      <c r="F1062" s="66" t="n">
        <v>4</v>
      </c>
      <c r="G1062" s="66" t="n">
        <v>50</v>
      </c>
      <c r="H1062" s="66" t="n">
        <v>69</v>
      </c>
      <c r="I1062" s="67" t="n">
        <f aca="false">AVERAGE(G1062:H1062)</f>
        <v>59.5</v>
      </c>
      <c r="J1062" s="68" t="s">
        <v>72</v>
      </c>
      <c r="K1062" s="7" t="n">
        <v>7564</v>
      </c>
      <c r="L1062" s="69" t="n">
        <v>16972</v>
      </c>
      <c r="M1062" s="69" t="n">
        <v>-5733</v>
      </c>
      <c r="N1062" s="69" t="n">
        <v>0</v>
      </c>
      <c r="O1062" s="70"/>
      <c r="P1062" s="7" t="n">
        <v>22745</v>
      </c>
      <c r="Q1062" s="69" t="n">
        <v>14452</v>
      </c>
      <c r="R1062" s="70" t="n">
        <v>-24636.6775</v>
      </c>
      <c r="S1062" s="69" t="n">
        <v>0</v>
      </c>
      <c r="T1062" s="69"/>
      <c r="U1062" s="69" t="n">
        <v>-31.40080625</v>
      </c>
      <c r="V1062" s="7" t="n">
        <v>15930</v>
      </c>
      <c r="W1062" s="69" t="n">
        <v>14400</v>
      </c>
      <c r="X1062" s="69" t="n">
        <v>0</v>
      </c>
      <c r="Y1062" s="69" t="n">
        <v>5600</v>
      </c>
      <c r="Z1062" s="70" t="n">
        <v>-359</v>
      </c>
      <c r="AA1062" s="69" t="n">
        <v>0</v>
      </c>
      <c r="AB1062" s="71" t="n">
        <f aca="false">SUM(K1062:Z1062)</f>
        <v>66902.92169375</v>
      </c>
      <c r="AC1062" s="69" t="n">
        <v>67136</v>
      </c>
      <c r="AD1062" s="69" t="n">
        <v>0</v>
      </c>
      <c r="AE1062" s="69" t="n">
        <v>140</v>
      </c>
      <c r="AF1062" s="69" t="n">
        <v>5791</v>
      </c>
      <c r="AG1062" s="69" t="n">
        <v>429</v>
      </c>
      <c r="AH1062" s="71" t="n">
        <f aca="false">SUM(AC1062:AG1062)</f>
        <v>73496</v>
      </c>
      <c r="AI1062" s="72" t="n">
        <f aca="false">+AB1062-L1062-Q1062</f>
        <v>35478.92169375</v>
      </c>
      <c r="AJ1062" s="73" t="n">
        <f aca="false">L1062+Q1062</f>
        <v>31424</v>
      </c>
      <c r="AK1062" s="74" t="n">
        <v>2938.5</v>
      </c>
      <c r="AL1062" s="74" t="n">
        <v>20211.4459</v>
      </c>
      <c r="AM1062" s="74" t="n">
        <v>0</v>
      </c>
      <c r="AN1062" s="73" t="n">
        <f aca="false">+AJ1062-AM1062</f>
        <v>31424</v>
      </c>
      <c r="AO1062" s="32" t="n">
        <f aca="false">AC1062-AJ1062</f>
        <v>35712</v>
      </c>
      <c r="AP1062" s="6" t="n">
        <v>36485</v>
      </c>
      <c r="AQ1062" s="74" t="n">
        <f aca="false">+AC1062-AK1062-AL1062</f>
        <v>43986.0541</v>
      </c>
      <c r="AR1062" s="74" t="n">
        <f aca="false">+AK1062+AL1062-AN1062</f>
        <v>-8274.0541</v>
      </c>
      <c r="AS1062" s="74" t="n">
        <f aca="false">+AN1062</f>
        <v>31424</v>
      </c>
      <c r="AT1062" s="57" t="n">
        <f aca="false">+AQ1062+IF(AR1062&lt;0,-AR1062,0)</f>
        <v>52260.1082</v>
      </c>
      <c r="AX1062" s="32" t="n">
        <f aca="false">+M1062</f>
        <v>-5733</v>
      </c>
      <c r="AY1062" s="32" t="n">
        <f aca="false">+N1062</f>
        <v>0</v>
      </c>
      <c r="AZ1062" s="32" t="n">
        <f aca="false">+R1062</f>
        <v>-24636.6775</v>
      </c>
      <c r="BA1062" s="32" t="n">
        <f aca="false">+'load Info'!S1062</f>
        <v>0</v>
      </c>
      <c r="BB1062" s="32" t="n">
        <f aca="false">+X1062</f>
        <v>0</v>
      </c>
      <c r="BE1062" s="57" t="n">
        <f aca="false">IF(AX1062&lt;0,AX1062,0)</f>
        <v>-5733</v>
      </c>
      <c r="BF1062" s="57" t="n">
        <f aca="false">IF(AY1062&lt;0,AY1062,0)</f>
        <v>0</v>
      </c>
      <c r="BG1062" s="57" t="n">
        <f aca="false">IF(AZ1062&lt;0,AZ1062,0)</f>
        <v>-24636.6775</v>
      </c>
      <c r="BH1062" s="57" t="n">
        <f aca="false">IF(BA1062&lt;0,BA1062,0)</f>
        <v>0</v>
      </c>
      <c r="BI1062" s="57" t="n">
        <f aca="false">IF(BB1062&lt;0,BB1062,0)</f>
        <v>0</v>
      </c>
      <c r="BJ1062" s="32" t="n">
        <f aca="false">SUM(BE1062:BI1062)</f>
        <v>-30369.6775</v>
      </c>
    </row>
    <row r="1063" customFormat="false" ht="12.75" hidden="false" customHeight="false" outlineLevel="0" collapsed="false">
      <c r="B1063" s="65" t="n">
        <f aca="false">+MONTH(D1063)</f>
        <v>11</v>
      </c>
      <c r="C1063" s="65"/>
      <c r="D1063" s="6" t="n">
        <v>36486</v>
      </c>
      <c r="E1063" s="66" t="n">
        <v>1</v>
      </c>
      <c r="F1063" s="66" t="n">
        <v>5</v>
      </c>
      <c r="G1063" s="66" t="n">
        <v>55</v>
      </c>
      <c r="H1063" s="66" t="n">
        <v>72</v>
      </c>
      <c r="I1063" s="67" t="n">
        <f aca="false">AVERAGE(G1063:H1063)</f>
        <v>63.5</v>
      </c>
      <c r="J1063" s="68" t="s">
        <v>72</v>
      </c>
      <c r="K1063" s="7" t="n">
        <v>7564</v>
      </c>
      <c r="L1063" s="69" t="n">
        <v>16972</v>
      </c>
      <c r="M1063" s="69" t="n">
        <v>479</v>
      </c>
      <c r="N1063" s="69" t="n">
        <v>0</v>
      </c>
      <c r="O1063" s="70"/>
      <c r="P1063" s="7" t="n">
        <v>22745</v>
      </c>
      <c r="Q1063" s="69" t="n">
        <v>14452</v>
      </c>
      <c r="R1063" s="70" t="n">
        <v>-21965.015</v>
      </c>
      <c r="S1063" s="69" t="n">
        <v>0</v>
      </c>
      <c r="T1063" s="69"/>
      <c r="U1063" s="69" t="n">
        <v>-38.0799625</v>
      </c>
      <c r="V1063" s="7" t="n">
        <v>12544</v>
      </c>
      <c r="W1063" s="69" t="n">
        <v>14400</v>
      </c>
      <c r="X1063" s="69" t="n">
        <v>0</v>
      </c>
      <c r="Y1063" s="69" t="n">
        <v>0</v>
      </c>
      <c r="Z1063" s="70" t="n">
        <v>-269</v>
      </c>
      <c r="AA1063" s="69" t="n">
        <v>0</v>
      </c>
      <c r="AB1063" s="71" t="n">
        <f aca="false">SUM(K1063:Z1063)</f>
        <v>66883.9050375</v>
      </c>
      <c r="AC1063" s="69" t="n">
        <v>65890</v>
      </c>
      <c r="AD1063" s="69" t="n">
        <v>0</v>
      </c>
      <c r="AE1063" s="69" t="n">
        <v>18</v>
      </c>
      <c r="AF1063" s="69" t="n">
        <v>5801</v>
      </c>
      <c r="AG1063" s="69" t="n">
        <v>518</v>
      </c>
      <c r="AH1063" s="71" t="n">
        <f aca="false">SUM(AC1063:AG1063)</f>
        <v>72227</v>
      </c>
      <c r="AI1063" s="72" t="n">
        <f aca="false">+AB1063-L1063-Q1063</f>
        <v>35459.9050375</v>
      </c>
      <c r="AJ1063" s="73" t="n">
        <f aca="false">L1063+Q1063</f>
        <v>31424</v>
      </c>
      <c r="AK1063" s="74" t="n">
        <v>3537.6</v>
      </c>
      <c r="AL1063" s="74" t="n">
        <v>19899.15561</v>
      </c>
      <c r="AM1063" s="74" t="n">
        <v>0</v>
      </c>
      <c r="AN1063" s="73" t="n">
        <f aca="false">+AJ1063-AM1063</f>
        <v>31424</v>
      </c>
      <c r="AO1063" s="32" t="n">
        <f aca="false">AC1063-AJ1063</f>
        <v>34466</v>
      </c>
      <c r="AP1063" s="6" t="n">
        <v>36486</v>
      </c>
      <c r="AQ1063" s="74" t="n">
        <f aca="false">+AC1063-AK1063-AL1063</f>
        <v>42453.24439</v>
      </c>
      <c r="AR1063" s="74" t="n">
        <f aca="false">+AK1063+AL1063-AN1063</f>
        <v>-7987.24439</v>
      </c>
      <c r="AS1063" s="74" t="n">
        <f aca="false">+AN1063</f>
        <v>31424</v>
      </c>
      <c r="AT1063" s="57" t="n">
        <f aca="false">+AQ1063+IF(AR1063&lt;0,-AR1063,0)</f>
        <v>50440.48878</v>
      </c>
      <c r="AX1063" s="32" t="n">
        <f aca="false">+M1063</f>
        <v>479</v>
      </c>
      <c r="AY1063" s="32" t="n">
        <f aca="false">+N1063</f>
        <v>0</v>
      </c>
      <c r="AZ1063" s="32" t="n">
        <f aca="false">+R1063</f>
        <v>-21965.015</v>
      </c>
      <c r="BA1063" s="32" t="n">
        <f aca="false">+'load Info'!S1063</f>
        <v>0</v>
      </c>
      <c r="BB1063" s="32" t="n">
        <f aca="false">+X1063</f>
        <v>0</v>
      </c>
      <c r="BE1063" s="57" t="n">
        <f aca="false">IF(AX1063&lt;0,AX1063,0)</f>
        <v>0</v>
      </c>
      <c r="BF1063" s="57" t="n">
        <f aca="false">IF(AY1063&lt;0,AY1063,0)</f>
        <v>0</v>
      </c>
      <c r="BG1063" s="57" t="n">
        <f aca="false">IF(AZ1063&lt;0,AZ1063,0)</f>
        <v>-21965.015</v>
      </c>
      <c r="BH1063" s="57" t="n">
        <f aca="false">IF(BA1063&lt;0,BA1063,0)</f>
        <v>0</v>
      </c>
      <c r="BI1063" s="57" t="n">
        <f aca="false">IF(BB1063&lt;0,BB1063,0)</f>
        <v>0</v>
      </c>
      <c r="BJ1063" s="32" t="n">
        <f aca="false">SUM(BE1063:BI1063)</f>
        <v>-21965.015</v>
      </c>
    </row>
    <row r="1064" customFormat="false" ht="12.75" hidden="false" customHeight="false" outlineLevel="0" collapsed="false">
      <c r="B1064" s="65" t="n">
        <f aca="false">+MONTH(D1064)</f>
        <v>11</v>
      </c>
      <c r="C1064" s="65"/>
      <c r="D1064" s="6" t="n">
        <v>36487</v>
      </c>
      <c r="E1064" s="66" t="n">
        <v>7</v>
      </c>
      <c r="F1064" s="66" t="n">
        <v>8</v>
      </c>
      <c r="G1064" s="66" t="n">
        <v>56</v>
      </c>
      <c r="H1064" s="66" t="n">
        <v>59</v>
      </c>
      <c r="I1064" s="67" t="n">
        <f aca="false">AVERAGE(G1064:H1064)</f>
        <v>57.5</v>
      </c>
      <c r="J1064" s="68" t="s">
        <v>72</v>
      </c>
      <c r="K1064" s="7" t="n">
        <v>2564</v>
      </c>
      <c r="L1064" s="69" t="n">
        <v>17575</v>
      </c>
      <c r="M1064" s="69" t="n">
        <v>-1068</v>
      </c>
      <c r="N1064" s="69" t="n">
        <v>0</v>
      </c>
      <c r="O1064" s="70"/>
      <c r="P1064" s="7" t="n">
        <v>7745</v>
      </c>
      <c r="Q1064" s="69" t="n">
        <v>14452</v>
      </c>
      <c r="R1064" s="70" t="n">
        <v>-1048.26</v>
      </c>
      <c r="S1064" s="69" t="n">
        <v>0</v>
      </c>
      <c r="T1064" s="69"/>
      <c r="U1064" s="69" t="n">
        <v>-52.87185</v>
      </c>
      <c r="V1064" s="7" t="n">
        <v>15930</v>
      </c>
      <c r="W1064" s="69" t="n">
        <v>14400</v>
      </c>
      <c r="X1064" s="69" t="n">
        <v>0</v>
      </c>
      <c r="Y1064" s="69" t="n">
        <v>0</v>
      </c>
      <c r="Z1064" s="70" t="n">
        <v>-303</v>
      </c>
      <c r="AA1064" s="69" t="n">
        <v>0</v>
      </c>
      <c r="AB1064" s="71" t="n">
        <f aca="false">SUM(K1064:Z1064)</f>
        <v>70193.86815</v>
      </c>
      <c r="AC1064" s="69" t="n">
        <v>73362</v>
      </c>
      <c r="AD1064" s="69" t="n">
        <v>0</v>
      </c>
      <c r="AE1064" s="69" t="n">
        <v>1</v>
      </c>
      <c r="AF1064" s="69" t="n">
        <v>6508</v>
      </c>
      <c r="AG1064" s="69" t="n">
        <v>531</v>
      </c>
      <c r="AH1064" s="71" t="n">
        <f aca="false">SUM(AC1064:AG1064)</f>
        <v>80402</v>
      </c>
      <c r="AI1064" s="72" t="n">
        <f aca="false">+AB1064-L1064-Q1064</f>
        <v>38166.86815</v>
      </c>
      <c r="AJ1064" s="73" t="n">
        <f aca="false">L1064+Q1064</f>
        <v>32027</v>
      </c>
      <c r="AK1064" s="74" t="n">
        <v>3507.7</v>
      </c>
      <c r="AL1064" s="74" t="n">
        <v>12637.24223</v>
      </c>
      <c r="AM1064" s="74" t="n">
        <v>0</v>
      </c>
      <c r="AN1064" s="73" t="n">
        <f aca="false">+AJ1064-AM1064</f>
        <v>32027</v>
      </c>
      <c r="AO1064" s="32" t="n">
        <f aca="false">AC1064-AJ1064</f>
        <v>41335</v>
      </c>
      <c r="AP1064" s="6" t="n">
        <v>36487</v>
      </c>
      <c r="AQ1064" s="74" t="n">
        <f aca="false">+AC1064-AK1064-AL1064</f>
        <v>57217.05777</v>
      </c>
      <c r="AR1064" s="74" t="n">
        <f aca="false">+AK1064+AL1064-AN1064</f>
        <v>-15882.05777</v>
      </c>
      <c r="AS1064" s="74" t="n">
        <f aca="false">+AN1064</f>
        <v>32027</v>
      </c>
      <c r="AT1064" s="57" t="n">
        <f aca="false">+AQ1064+IF(AR1064&lt;0,-AR1064,0)</f>
        <v>73099.11554</v>
      </c>
      <c r="AX1064" s="32" t="n">
        <f aca="false">+M1064</f>
        <v>-1068</v>
      </c>
      <c r="AY1064" s="32" t="n">
        <f aca="false">+N1064</f>
        <v>0</v>
      </c>
      <c r="AZ1064" s="32" t="n">
        <f aca="false">+R1064</f>
        <v>-1048.26</v>
      </c>
      <c r="BA1064" s="32" t="n">
        <f aca="false">+'load Info'!S1064</f>
        <v>0</v>
      </c>
      <c r="BB1064" s="32" t="n">
        <f aca="false">+X1064</f>
        <v>0</v>
      </c>
      <c r="BE1064" s="57" t="n">
        <f aca="false">IF(AX1064&lt;0,AX1064,0)</f>
        <v>-1068</v>
      </c>
      <c r="BF1064" s="57" t="n">
        <f aca="false">IF(AY1064&lt;0,AY1064,0)</f>
        <v>0</v>
      </c>
      <c r="BG1064" s="57" t="n">
        <f aca="false">IF(AZ1064&lt;0,AZ1064,0)</f>
        <v>-1048.26</v>
      </c>
      <c r="BH1064" s="57" t="n">
        <f aca="false">IF(BA1064&lt;0,BA1064,0)</f>
        <v>0</v>
      </c>
      <c r="BI1064" s="57" t="n">
        <f aca="false">IF(BB1064&lt;0,BB1064,0)</f>
        <v>0</v>
      </c>
      <c r="BJ1064" s="32" t="n">
        <f aca="false">SUM(BE1064:BI1064)</f>
        <v>-2116.26</v>
      </c>
    </row>
    <row r="1065" customFormat="false" ht="12.75" hidden="false" customHeight="false" outlineLevel="0" collapsed="false">
      <c r="B1065" s="65" t="n">
        <f aca="false">+MONTH(D1065)</f>
        <v>11</v>
      </c>
      <c r="C1065" s="65"/>
      <c r="D1065" s="6" t="n">
        <v>36488</v>
      </c>
      <c r="E1065" s="66" t="n">
        <v>4</v>
      </c>
      <c r="F1065" s="66" t="n">
        <v>3</v>
      </c>
      <c r="G1065" s="66" t="n">
        <v>56</v>
      </c>
      <c r="H1065" s="66" t="n">
        <v>66</v>
      </c>
      <c r="I1065" s="67" t="n">
        <f aca="false">AVERAGE(G1065:H1065)</f>
        <v>61</v>
      </c>
      <c r="J1065" s="68" t="s">
        <v>72</v>
      </c>
      <c r="K1065" s="7" t="n">
        <v>2564</v>
      </c>
      <c r="L1065" s="69" t="n">
        <v>16715</v>
      </c>
      <c r="M1065" s="69" t="n">
        <v>-1932</v>
      </c>
      <c r="N1065" s="69" t="n">
        <v>0</v>
      </c>
      <c r="O1065" s="70"/>
      <c r="P1065" s="7" t="n">
        <v>7745</v>
      </c>
      <c r="Q1065" s="69" t="n">
        <v>14031</v>
      </c>
      <c r="R1065" s="70" t="n">
        <v>-9413.17</v>
      </c>
      <c r="S1065" s="69" t="n">
        <v>0</v>
      </c>
      <c r="T1065" s="69"/>
      <c r="U1065" s="69" t="n">
        <v>-30.907075</v>
      </c>
      <c r="V1065" s="7" t="n">
        <v>15930</v>
      </c>
      <c r="W1065" s="69" t="n">
        <v>14400</v>
      </c>
      <c r="X1065" s="69" t="n">
        <v>0</v>
      </c>
      <c r="Y1065" s="69" t="n">
        <v>0</v>
      </c>
      <c r="Z1065" s="70" t="n">
        <v>-303</v>
      </c>
      <c r="AA1065" s="69" t="n">
        <v>0</v>
      </c>
      <c r="AB1065" s="71" t="n">
        <f aca="false">SUM(K1065:Z1065)</f>
        <v>59705.922925</v>
      </c>
      <c r="AC1065" s="69" t="n">
        <v>58977</v>
      </c>
      <c r="AD1065" s="69" t="n">
        <v>0</v>
      </c>
      <c r="AE1065" s="69" t="n">
        <v>6</v>
      </c>
      <c r="AF1065" s="69" t="n">
        <v>5943</v>
      </c>
      <c r="AG1065" s="69" t="n">
        <v>414</v>
      </c>
      <c r="AH1065" s="71" t="n">
        <f aca="false">SUM(AC1065:AG1065)</f>
        <v>65340</v>
      </c>
      <c r="AI1065" s="72" t="n">
        <f aca="false">+AB1065-L1065-Q1065</f>
        <v>28959.922925</v>
      </c>
      <c r="AJ1065" s="73" t="n">
        <f aca="false">L1065+Q1065</f>
        <v>30746</v>
      </c>
      <c r="AK1065" s="74" t="n">
        <v>2848.9</v>
      </c>
      <c r="AL1065" s="74" t="n">
        <v>12769.31271</v>
      </c>
      <c r="AM1065" s="74" t="n">
        <v>0</v>
      </c>
      <c r="AN1065" s="73" t="n">
        <f aca="false">+AJ1065-AM1065</f>
        <v>30746</v>
      </c>
      <c r="AO1065" s="32" t="n">
        <f aca="false">AC1065-AJ1065</f>
        <v>28231</v>
      </c>
      <c r="AP1065" s="6" t="n">
        <v>36488</v>
      </c>
      <c r="AQ1065" s="74" t="n">
        <f aca="false">+AC1065-AK1065-AL1065</f>
        <v>43358.78729</v>
      </c>
      <c r="AR1065" s="74" t="n">
        <f aca="false">+AK1065+AL1065-AN1065</f>
        <v>-15127.78729</v>
      </c>
      <c r="AS1065" s="74" t="n">
        <f aca="false">+AN1065</f>
        <v>30746</v>
      </c>
      <c r="AT1065" s="57" t="n">
        <f aca="false">+AQ1065+IF(AR1065&lt;0,-AR1065,0)</f>
        <v>58486.57458</v>
      </c>
      <c r="AX1065" s="32" t="n">
        <f aca="false">+M1065</f>
        <v>-1932</v>
      </c>
      <c r="AY1065" s="32" t="n">
        <f aca="false">+N1065</f>
        <v>0</v>
      </c>
      <c r="AZ1065" s="32" t="n">
        <f aca="false">+R1065</f>
        <v>-9413.17</v>
      </c>
      <c r="BA1065" s="32" t="n">
        <f aca="false">+'load Info'!S1065</f>
        <v>0</v>
      </c>
      <c r="BB1065" s="32" t="n">
        <f aca="false">+X1065</f>
        <v>0</v>
      </c>
      <c r="BE1065" s="57" t="n">
        <f aca="false">IF(AX1065&lt;0,AX1065,0)</f>
        <v>-1932</v>
      </c>
      <c r="BF1065" s="57" t="n">
        <f aca="false">IF(AY1065&lt;0,AY1065,0)</f>
        <v>0</v>
      </c>
      <c r="BG1065" s="57" t="n">
        <f aca="false">IF(AZ1065&lt;0,AZ1065,0)</f>
        <v>-9413.17</v>
      </c>
      <c r="BH1065" s="57" t="n">
        <f aca="false">IF(BA1065&lt;0,BA1065,0)</f>
        <v>0</v>
      </c>
      <c r="BI1065" s="57" t="n">
        <f aca="false">IF(BB1065&lt;0,BB1065,0)</f>
        <v>0</v>
      </c>
      <c r="BJ1065" s="32" t="n">
        <f aca="false">SUM(BE1065:BI1065)</f>
        <v>-11345.17</v>
      </c>
    </row>
    <row r="1066" customFormat="false" ht="12.75" hidden="false" customHeight="false" outlineLevel="0" collapsed="false">
      <c r="B1066" s="65" t="n">
        <f aca="false">+MONTH(D1066)</f>
        <v>11</v>
      </c>
      <c r="C1066" s="65"/>
      <c r="D1066" s="6" t="n">
        <v>36489</v>
      </c>
      <c r="E1066" s="66" t="n">
        <v>0</v>
      </c>
      <c r="F1066" s="66" t="n">
        <v>3</v>
      </c>
      <c r="G1066" s="66" t="n">
        <v>57</v>
      </c>
      <c r="H1066" s="66" t="n">
        <v>74</v>
      </c>
      <c r="I1066" s="67" t="n">
        <f aca="false">AVERAGE(G1066:H1066)</f>
        <v>65.5</v>
      </c>
      <c r="J1066" s="68" t="s">
        <v>72</v>
      </c>
      <c r="K1066" s="7" t="n">
        <v>2564</v>
      </c>
      <c r="L1066" s="69" t="n">
        <v>17285</v>
      </c>
      <c r="M1066" s="69" t="n">
        <v>-3719</v>
      </c>
      <c r="N1066" s="69" t="n">
        <v>0</v>
      </c>
      <c r="O1066" s="70"/>
      <c r="P1066" s="7" t="n">
        <v>7745</v>
      </c>
      <c r="Q1066" s="69" t="n">
        <v>14031</v>
      </c>
      <c r="R1066" s="70" t="n">
        <v>-11203.635</v>
      </c>
      <c r="S1066" s="69" t="n">
        <v>0</v>
      </c>
      <c r="T1066" s="69"/>
      <c r="U1066" s="69" t="n">
        <v>-26.4309125</v>
      </c>
      <c r="V1066" s="7" t="n">
        <v>15930</v>
      </c>
      <c r="W1066" s="69" t="n">
        <v>14400</v>
      </c>
      <c r="X1066" s="69" t="n">
        <v>0</v>
      </c>
      <c r="Y1066" s="69" t="n">
        <v>0</v>
      </c>
      <c r="Z1066" s="70" t="n">
        <v>-303</v>
      </c>
      <c r="AA1066" s="69" t="n">
        <v>0</v>
      </c>
      <c r="AB1066" s="71" t="n">
        <f aca="false">SUM(K1066:Z1066)</f>
        <v>56702.9340875</v>
      </c>
      <c r="AC1066" s="69" t="n">
        <v>53002</v>
      </c>
      <c r="AD1066" s="69" t="n">
        <v>0</v>
      </c>
      <c r="AE1066" s="69" t="n">
        <v>51</v>
      </c>
      <c r="AF1066" s="69" t="n">
        <v>4858</v>
      </c>
      <c r="AG1066" s="69" t="n">
        <v>412</v>
      </c>
      <c r="AH1066" s="71" t="n">
        <f aca="false">SUM(AC1066:AG1066)</f>
        <v>58323</v>
      </c>
      <c r="AI1066" s="72" t="n">
        <f aca="false">+AB1066-L1066-Q1066</f>
        <v>25386.9340875</v>
      </c>
      <c r="AJ1066" s="73" t="n">
        <f aca="false">L1066+Q1066</f>
        <v>31316</v>
      </c>
      <c r="AK1066" s="74" t="n">
        <v>2191.9</v>
      </c>
      <c r="AL1066" s="74" t="n">
        <v>14899.22052</v>
      </c>
      <c r="AM1066" s="74" t="n">
        <v>0</v>
      </c>
      <c r="AN1066" s="73" t="n">
        <f aca="false">+AJ1066-AM1066</f>
        <v>31316</v>
      </c>
      <c r="AO1066" s="32" t="n">
        <f aca="false">AC1066-AJ1066</f>
        <v>21686</v>
      </c>
      <c r="AP1066" s="6" t="n">
        <v>36489</v>
      </c>
      <c r="AQ1066" s="74" t="n">
        <f aca="false">+AC1066-AK1066-AL1066</f>
        <v>35910.87948</v>
      </c>
      <c r="AR1066" s="74" t="n">
        <f aca="false">+AK1066+AL1066-AN1066</f>
        <v>-14224.87948</v>
      </c>
      <c r="AS1066" s="74" t="n">
        <f aca="false">+AN1066</f>
        <v>31316</v>
      </c>
      <c r="AT1066" s="57" t="n">
        <f aca="false">+AQ1066+IF(AR1066&lt;0,-AR1066,0)</f>
        <v>50135.75896</v>
      </c>
      <c r="AX1066" s="32" t="n">
        <f aca="false">+M1066</f>
        <v>-3719</v>
      </c>
      <c r="AY1066" s="32" t="n">
        <f aca="false">+N1066</f>
        <v>0</v>
      </c>
      <c r="AZ1066" s="32" t="n">
        <f aca="false">+R1066</f>
        <v>-11203.635</v>
      </c>
      <c r="BA1066" s="32" t="n">
        <f aca="false">+'load Info'!S1066</f>
        <v>0</v>
      </c>
      <c r="BB1066" s="32" t="n">
        <f aca="false">+X1066</f>
        <v>0</v>
      </c>
      <c r="BE1066" s="57" t="n">
        <f aca="false">IF(AX1066&lt;0,AX1066,0)</f>
        <v>-3719</v>
      </c>
      <c r="BF1066" s="57" t="n">
        <f aca="false">IF(AY1066&lt;0,AY1066,0)</f>
        <v>0</v>
      </c>
      <c r="BG1066" s="57" t="n">
        <f aca="false">IF(AZ1066&lt;0,AZ1066,0)</f>
        <v>-11203.635</v>
      </c>
      <c r="BH1066" s="57" t="n">
        <f aca="false">IF(BA1066&lt;0,BA1066,0)</f>
        <v>0</v>
      </c>
      <c r="BI1066" s="57" t="n">
        <f aca="false">IF(BB1066&lt;0,BB1066,0)</f>
        <v>0</v>
      </c>
      <c r="BJ1066" s="32" t="n">
        <f aca="false">SUM(BE1066:BI1066)</f>
        <v>-14922.635</v>
      </c>
    </row>
    <row r="1067" customFormat="false" ht="12.75" hidden="false" customHeight="false" outlineLevel="0" collapsed="false">
      <c r="B1067" s="65" t="n">
        <f aca="false">+MONTH(D1067)</f>
        <v>11</v>
      </c>
      <c r="C1067" s="65"/>
      <c r="D1067" s="6" t="n">
        <v>36490</v>
      </c>
      <c r="E1067" s="66" t="n">
        <v>0</v>
      </c>
      <c r="F1067" s="66" t="n">
        <v>2</v>
      </c>
      <c r="G1067" s="66" t="n">
        <v>58</v>
      </c>
      <c r="H1067" s="66" t="n">
        <v>71</v>
      </c>
      <c r="I1067" s="67" t="n">
        <f aca="false">AVERAGE(G1067:H1067)</f>
        <v>64.5</v>
      </c>
      <c r="J1067" s="68" t="s">
        <v>72</v>
      </c>
      <c r="K1067" s="7" t="n">
        <v>2564</v>
      </c>
      <c r="L1067" s="69" t="n">
        <v>17285</v>
      </c>
      <c r="M1067" s="69" t="n">
        <v>-1818</v>
      </c>
      <c r="N1067" s="69" t="n">
        <v>0</v>
      </c>
      <c r="O1067" s="70"/>
      <c r="P1067" s="7" t="n">
        <v>7745</v>
      </c>
      <c r="Q1067" s="69" t="n">
        <v>14031</v>
      </c>
      <c r="R1067" s="70" t="n">
        <v>-10776.57</v>
      </c>
      <c r="S1067" s="69" t="n">
        <v>0</v>
      </c>
      <c r="T1067" s="69"/>
      <c r="U1067" s="69" t="n">
        <v>-27.498575</v>
      </c>
      <c r="V1067" s="7" t="n">
        <v>15930</v>
      </c>
      <c r="W1067" s="69" t="n">
        <v>14400</v>
      </c>
      <c r="X1067" s="69" t="n">
        <v>0</v>
      </c>
      <c r="Y1067" s="69" t="n">
        <v>0</v>
      </c>
      <c r="Z1067" s="70" t="n">
        <v>-303</v>
      </c>
      <c r="AA1067" s="69" t="n">
        <v>0</v>
      </c>
      <c r="AB1067" s="71" t="n">
        <f aca="false">SUM(K1067:Z1067)</f>
        <v>59029.931425</v>
      </c>
      <c r="AC1067" s="69" t="n">
        <v>56273</v>
      </c>
      <c r="AD1067" s="69" t="n">
        <v>0</v>
      </c>
      <c r="AE1067" s="69" t="n">
        <v>15</v>
      </c>
      <c r="AF1067" s="69" t="n">
        <v>4535</v>
      </c>
      <c r="AG1067" s="69" t="n">
        <v>375</v>
      </c>
      <c r="AH1067" s="71" t="n">
        <f aca="false">SUM(AC1067:AG1067)</f>
        <v>61198</v>
      </c>
      <c r="AI1067" s="72" t="n">
        <f aca="false">+AB1067-L1067-Q1067</f>
        <v>27713.931425</v>
      </c>
      <c r="AJ1067" s="73" t="n">
        <f aca="false">L1067+Q1067</f>
        <v>31316</v>
      </c>
      <c r="AK1067" s="74" t="n">
        <v>2295.4</v>
      </c>
      <c r="AL1067" s="74" t="n">
        <v>16674.03956</v>
      </c>
      <c r="AM1067" s="74" t="n">
        <v>0</v>
      </c>
      <c r="AN1067" s="73" t="n">
        <f aca="false">+AJ1067-AM1067</f>
        <v>31316</v>
      </c>
      <c r="AO1067" s="32" t="n">
        <f aca="false">AC1067-AJ1067</f>
        <v>24957</v>
      </c>
      <c r="AP1067" s="6" t="n">
        <v>36490</v>
      </c>
      <c r="AQ1067" s="74" t="n">
        <f aca="false">+AC1067-AK1067-AL1067</f>
        <v>37303.56044</v>
      </c>
      <c r="AR1067" s="74" t="n">
        <f aca="false">+AK1067+AL1067-AN1067</f>
        <v>-12346.56044</v>
      </c>
      <c r="AS1067" s="74" t="n">
        <f aca="false">+AN1067</f>
        <v>31316</v>
      </c>
      <c r="AT1067" s="57" t="n">
        <f aca="false">+AQ1067+IF(AR1067&lt;0,-AR1067,0)</f>
        <v>49650.12088</v>
      </c>
      <c r="AX1067" s="32" t="n">
        <f aca="false">+M1067</f>
        <v>-1818</v>
      </c>
      <c r="AY1067" s="32" t="n">
        <f aca="false">+N1067</f>
        <v>0</v>
      </c>
      <c r="AZ1067" s="32" t="n">
        <f aca="false">+R1067</f>
        <v>-10776.57</v>
      </c>
      <c r="BA1067" s="32" t="n">
        <f aca="false">+'load Info'!S1067</f>
        <v>0</v>
      </c>
      <c r="BB1067" s="32" t="n">
        <f aca="false">+X1067</f>
        <v>0</v>
      </c>
      <c r="BE1067" s="57" t="n">
        <f aca="false">IF(AX1067&lt;0,AX1067,0)</f>
        <v>-1818</v>
      </c>
      <c r="BF1067" s="57" t="n">
        <f aca="false">IF(AY1067&lt;0,AY1067,0)</f>
        <v>0</v>
      </c>
      <c r="BG1067" s="57" t="n">
        <f aca="false">IF(AZ1067&lt;0,AZ1067,0)</f>
        <v>-10776.57</v>
      </c>
      <c r="BH1067" s="57" t="n">
        <f aca="false">IF(BA1067&lt;0,BA1067,0)</f>
        <v>0</v>
      </c>
      <c r="BI1067" s="57" t="n">
        <f aca="false">IF(BB1067&lt;0,BB1067,0)</f>
        <v>0</v>
      </c>
      <c r="BJ1067" s="32" t="n">
        <f aca="false">SUM(BE1067:BI1067)</f>
        <v>-12594.57</v>
      </c>
    </row>
    <row r="1068" customFormat="false" ht="12.75" hidden="false" customHeight="false" outlineLevel="0" collapsed="false">
      <c r="B1068" s="65" t="n">
        <f aca="false">+MONTH(D1068)</f>
        <v>11</v>
      </c>
      <c r="C1068" s="65"/>
      <c r="D1068" s="6" t="n">
        <v>36491</v>
      </c>
      <c r="E1068" s="66" t="n">
        <v>9</v>
      </c>
      <c r="F1068" s="66" t="n">
        <v>11</v>
      </c>
      <c r="G1068" s="66" t="n">
        <v>46</v>
      </c>
      <c r="H1068" s="66" t="n">
        <v>65</v>
      </c>
      <c r="I1068" s="67" t="n">
        <f aca="false">AVERAGE(G1068:H1068)</f>
        <v>55.5</v>
      </c>
      <c r="J1068" s="68" t="s">
        <v>72</v>
      </c>
      <c r="K1068" s="7" t="n">
        <v>2564</v>
      </c>
      <c r="L1068" s="69" t="n">
        <v>17285</v>
      </c>
      <c r="M1068" s="69" t="n">
        <v>6490</v>
      </c>
      <c r="N1068" s="69" t="n">
        <v>0</v>
      </c>
      <c r="O1068" s="70"/>
      <c r="P1068" s="7" t="n">
        <v>7745</v>
      </c>
      <c r="Q1068" s="69" t="n">
        <v>14031</v>
      </c>
      <c r="R1068" s="70" t="n">
        <v>11789.705</v>
      </c>
      <c r="S1068" s="69" t="n">
        <v>0</v>
      </c>
      <c r="T1068" s="69"/>
      <c r="U1068" s="69" t="n">
        <v>-83.9142625</v>
      </c>
      <c r="V1068" s="7" t="n">
        <v>15930</v>
      </c>
      <c r="W1068" s="69" t="n">
        <v>14400</v>
      </c>
      <c r="X1068" s="69" t="n">
        <v>0</v>
      </c>
      <c r="Y1068" s="69" t="n">
        <v>0</v>
      </c>
      <c r="Z1068" s="70" t="n">
        <v>-303</v>
      </c>
      <c r="AA1068" s="69" t="n">
        <v>0</v>
      </c>
      <c r="AB1068" s="71" t="n">
        <f aca="false">SUM(K1068:Z1068)</f>
        <v>89847.7907375</v>
      </c>
      <c r="AC1068" s="69" t="n">
        <v>91819</v>
      </c>
      <c r="AD1068" s="69" t="n">
        <v>0</v>
      </c>
      <c r="AE1068" s="69" t="n">
        <v>643</v>
      </c>
      <c r="AF1068" s="69" t="n">
        <v>7618</v>
      </c>
      <c r="AG1068" s="69" t="n">
        <v>554</v>
      </c>
      <c r="AH1068" s="71" t="n">
        <f aca="false">SUM(AC1068:AG1068)</f>
        <v>100634</v>
      </c>
      <c r="AI1068" s="72" t="n">
        <f aca="false">+AB1068-L1068-Q1068</f>
        <v>58531.7907375</v>
      </c>
      <c r="AJ1068" s="73" t="n">
        <f aca="false">L1068+Q1068</f>
        <v>31316</v>
      </c>
      <c r="AK1068" s="74" t="n">
        <v>2566.1</v>
      </c>
      <c r="AL1068" s="74" t="n">
        <v>20906.19452</v>
      </c>
      <c r="AM1068" s="74" t="n">
        <v>0</v>
      </c>
      <c r="AN1068" s="73" t="n">
        <f aca="false">+AJ1068-AM1068</f>
        <v>31316</v>
      </c>
      <c r="AO1068" s="32" t="n">
        <f aca="false">AC1068-AJ1068</f>
        <v>60503</v>
      </c>
      <c r="AP1068" s="6" t="n">
        <v>36491</v>
      </c>
      <c r="AQ1068" s="74" t="n">
        <f aca="false">+AC1068-AK1068-AL1068</f>
        <v>68346.70548</v>
      </c>
      <c r="AR1068" s="74" t="n">
        <f aca="false">+AK1068+AL1068-AN1068</f>
        <v>-7843.70548</v>
      </c>
      <c r="AS1068" s="74" t="n">
        <f aca="false">+AN1068</f>
        <v>31316</v>
      </c>
      <c r="AT1068" s="57" t="n">
        <f aca="false">+AQ1068+IF(AR1068&lt;0,-AR1068,0)</f>
        <v>76190.41096</v>
      </c>
      <c r="AX1068" s="32" t="n">
        <f aca="false">+M1068</f>
        <v>6490</v>
      </c>
      <c r="AY1068" s="32" t="n">
        <f aca="false">+N1068</f>
        <v>0</v>
      </c>
      <c r="AZ1068" s="32" t="n">
        <f aca="false">+R1068</f>
        <v>11789.705</v>
      </c>
      <c r="BA1068" s="32" t="n">
        <f aca="false">+'load Info'!S1068</f>
        <v>0</v>
      </c>
      <c r="BB1068" s="32" t="n">
        <f aca="false">+X1068</f>
        <v>0</v>
      </c>
      <c r="BE1068" s="57" t="n">
        <f aca="false">IF(AX1068&lt;0,AX1068,0)</f>
        <v>0</v>
      </c>
      <c r="BF1068" s="57" t="n">
        <f aca="false">IF(AY1068&lt;0,AY1068,0)</f>
        <v>0</v>
      </c>
      <c r="BG1068" s="57" t="n">
        <f aca="false">IF(AZ1068&lt;0,AZ1068,0)</f>
        <v>0</v>
      </c>
      <c r="BH1068" s="57" t="n">
        <f aca="false">IF(BA1068&lt;0,BA1068,0)</f>
        <v>0</v>
      </c>
      <c r="BI1068" s="57" t="n">
        <f aca="false">IF(BB1068&lt;0,BB1068,0)</f>
        <v>0</v>
      </c>
      <c r="BJ1068" s="32" t="n">
        <f aca="false">SUM(BE1068:BI1068)</f>
        <v>0</v>
      </c>
    </row>
    <row r="1069" customFormat="false" ht="12.75" hidden="false" customHeight="false" outlineLevel="0" collapsed="false">
      <c r="B1069" s="65" t="n">
        <f aca="false">+MONTH(D1069)</f>
        <v>11</v>
      </c>
      <c r="C1069" s="65"/>
      <c r="D1069" s="6" t="n">
        <v>36492</v>
      </c>
      <c r="E1069" s="66" t="n">
        <v>12</v>
      </c>
      <c r="F1069" s="66" t="n">
        <v>14</v>
      </c>
      <c r="G1069" s="66" t="n">
        <v>48</v>
      </c>
      <c r="H1069" s="66" t="n">
        <v>57</v>
      </c>
      <c r="I1069" s="67" t="n">
        <f aca="false">AVERAGE(G1069:H1069)</f>
        <v>52.5</v>
      </c>
      <c r="J1069" s="68" t="s">
        <v>72</v>
      </c>
      <c r="K1069" s="7" t="n">
        <v>2564</v>
      </c>
      <c r="L1069" s="69" t="n">
        <v>17285</v>
      </c>
      <c r="M1069" s="69" t="n">
        <v>21784</v>
      </c>
      <c r="N1069" s="69" t="n">
        <v>0</v>
      </c>
      <c r="O1069" s="70"/>
      <c r="P1069" s="7" t="n">
        <v>7745</v>
      </c>
      <c r="Q1069" s="69" t="n">
        <v>14031</v>
      </c>
      <c r="R1069" s="70" t="n">
        <v>21497.915</v>
      </c>
      <c r="S1069" s="69" t="n">
        <v>0</v>
      </c>
      <c r="T1069" s="69"/>
      <c r="U1069" s="69" t="n">
        <v>-108.1847875</v>
      </c>
      <c r="V1069" s="7" t="n">
        <v>15930</v>
      </c>
      <c r="W1069" s="69" t="n">
        <v>14400</v>
      </c>
      <c r="X1069" s="69" t="n">
        <v>2070</v>
      </c>
      <c r="Y1069" s="69" t="n">
        <v>5600</v>
      </c>
      <c r="Z1069" s="70" t="n">
        <v>-380</v>
      </c>
      <c r="AA1069" s="69" t="n">
        <v>0</v>
      </c>
      <c r="AB1069" s="71" t="n">
        <f aca="false">SUM(K1069:Z1069)</f>
        <v>122418.7302125</v>
      </c>
      <c r="AC1069" s="69" t="n">
        <v>121279</v>
      </c>
      <c r="AD1069" s="69" t="n">
        <v>0</v>
      </c>
      <c r="AE1069" s="69" t="n">
        <v>807</v>
      </c>
      <c r="AF1069" s="69" t="n">
        <v>10219</v>
      </c>
      <c r="AG1069" s="69" t="n">
        <v>1390</v>
      </c>
      <c r="AH1069" s="71" t="n">
        <f aca="false">SUM(AC1069:AG1069)</f>
        <v>133695</v>
      </c>
      <c r="AI1069" s="72" t="n">
        <f aca="false">+AB1069-L1069-Q1069</f>
        <v>91102.7302125</v>
      </c>
      <c r="AJ1069" s="73" t="n">
        <f aca="false">L1069+Q1069</f>
        <v>31316</v>
      </c>
      <c r="AK1069" s="74" t="n">
        <v>3289.9</v>
      </c>
      <c r="AL1069" s="74" t="n">
        <v>24945.56446</v>
      </c>
      <c r="AM1069" s="74" t="n">
        <v>0</v>
      </c>
      <c r="AN1069" s="73" t="n">
        <f aca="false">+AJ1069-AM1069</f>
        <v>31316</v>
      </c>
      <c r="AO1069" s="32" t="n">
        <f aca="false">AC1069-AJ1069</f>
        <v>89963</v>
      </c>
      <c r="AP1069" s="6" t="n">
        <v>36492</v>
      </c>
      <c r="AQ1069" s="74" t="n">
        <f aca="false">+AC1069-AK1069-AL1069</f>
        <v>93043.53554</v>
      </c>
      <c r="AR1069" s="74" t="n">
        <f aca="false">+AK1069+AL1069-AN1069</f>
        <v>-3080.53554</v>
      </c>
      <c r="AS1069" s="74" t="n">
        <f aca="false">+AN1069</f>
        <v>31316</v>
      </c>
      <c r="AT1069" s="57" t="n">
        <f aca="false">+AQ1069+IF(AR1069&lt;0,-AR1069,0)</f>
        <v>96124.07108</v>
      </c>
      <c r="AX1069" s="32" t="n">
        <f aca="false">+M1069</f>
        <v>21784</v>
      </c>
      <c r="AY1069" s="32" t="n">
        <f aca="false">+N1069</f>
        <v>0</v>
      </c>
      <c r="AZ1069" s="32" t="n">
        <f aca="false">+R1069</f>
        <v>21497.915</v>
      </c>
      <c r="BA1069" s="32" t="n">
        <f aca="false">+'load Info'!S1069</f>
        <v>0</v>
      </c>
      <c r="BB1069" s="32" t="n">
        <f aca="false">+X1069</f>
        <v>2070</v>
      </c>
      <c r="BE1069" s="57" t="n">
        <f aca="false">IF(AX1069&lt;0,AX1069,0)</f>
        <v>0</v>
      </c>
      <c r="BF1069" s="57" t="n">
        <f aca="false">IF(AY1069&lt;0,AY1069,0)</f>
        <v>0</v>
      </c>
      <c r="BG1069" s="57" t="n">
        <f aca="false">IF(AZ1069&lt;0,AZ1069,0)</f>
        <v>0</v>
      </c>
      <c r="BH1069" s="57" t="n">
        <f aca="false">IF(BA1069&lt;0,BA1069,0)</f>
        <v>0</v>
      </c>
      <c r="BI1069" s="57" t="n">
        <f aca="false">IF(BB1069&lt;0,BB1069,0)</f>
        <v>0</v>
      </c>
      <c r="BJ1069" s="32" t="n">
        <f aca="false">SUM(BE1069:BI1069)</f>
        <v>0</v>
      </c>
    </row>
    <row r="1070" customFormat="false" ht="12.75" hidden="false" customHeight="false" outlineLevel="0" collapsed="false">
      <c r="B1070" s="65" t="n">
        <f aca="false">+MONTH(D1070)</f>
        <v>11</v>
      </c>
      <c r="C1070" s="65"/>
      <c r="D1070" s="6" t="n">
        <v>36493</v>
      </c>
      <c r="E1070" s="66" t="n">
        <v>16</v>
      </c>
      <c r="F1070" s="66" t="n">
        <v>20</v>
      </c>
      <c r="G1070" s="66" t="n">
        <v>45</v>
      </c>
      <c r="H1070" s="66" t="n">
        <v>52</v>
      </c>
      <c r="I1070" s="67" t="n">
        <f aca="false">AVERAGE(G1070:H1070)</f>
        <v>48.5</v>
      </c>
      <c r="J1070" s="68" t="s">
        <v>72</v>
      </c>
      <c r="K1070" s="7" t="n">
        <v>2564</v>
      </c>
      <c r="L1070" s="69" t="n">
        <v>20285</v>
      </c>
      <c r="M1070" s="69" t="n">
        <v>38142</v>
      </c>
      <c r="N1070" s="69" t="n">
        <v>0</v>
      </c>
      <c r="O1070" s="70"/>
      <c r="P1070" s="7" t="n">
        <v>7745</v>
      </c>
      <c r="Q1070" s="69" t="n">
        <v>14031</v>
      </c>
      <c r="R1070" s="70" t="n">
        <v>42875.225</v>
      </c>
      <c r="S1070" s="69" t="n">
        <v>0</v>
      </c>
      <c r="T1070" s="69"/>
      <c r="U1070" s="69" t="n">
        <v>-161.6280625</v>
      </c>
      <c r="V1070" s="7" t="n">
        <v>15930</v>
      </c>
      <c r="W1070" s="69" t="n">
        <v>14400</v>
      </c>
      <c r="X1070" s="69" t="n">
        <v>2070</v>
      </c>
      <c r="Y1070" s="69" t="n">
        <v>5600</v>
      </c>
      <c r="Z1070" s="70" t="n">
        <v>-380</v>
      </c>
      <c r="AA1070" s="69" t="n">
        <v>0</v>
      </c>
      <c r="AB1070" s="71" t="n">
        <f aca="false">SUM(K1070:Z1070)</f>
        <v>163100.5969375</v>
      </c>
      <c r="AC1070" s="69" t="n">
        <v>159693</v>
      </c>
      <c r="AD1070" s="69" t="n">
        <v>25399</v>
      </c>
      <c r="AE1070" s="69" t="n">
        <v>3281</v>
      </c>
      <c r="AF1070" s="69" t="n">
        <v>18245</v>
      </c>
      <c r="AG1070" s="69" t="n">
        <v>2957</v>
      </c>
      <c r="AH1070" s="71" t="n">
        <f aca="false">SUM(AC1070:AG1070)</f>
        <v>209575</v>
      </c>
      <c r="AI1070" s="72" t="n">
        <f aca="false">+AB1070-L1070-Q1070</f>
        <v>128784.5969375</v>
      </c>
      <c r="AJ1070" s="73" t="n">
        <f aca="false">L1070+Q1070</f>
        <v>34316</v>
      </c>
      <c r="AK1070" s="74" t="n">
        <v>4371</v>
      </c>
      <c r="AL1070" s="74" t="n">
        <v>26612.74903</v>
      </c>
      <c r="AM1070" s="74" t="n">
        <v>0</v>
      </c>
      <c r="AN1070" s="73" t="n">
        <f aca="false">+AJ1070-AM1070</f>
        <v>34316</v>
      </c>
      <c r="AO1070" s="32" t="n">
        <f aca="false">AC1070-AJ1070</f>
        <v>125377</v>
      </c>
      <c r="AP1070" s="6" t="n">
        <v>36493</v>
      </c>
      <c r="AQ1070" s="74" t="n">
        <f aca="false">+AC1070-AK1070-AL1070</f>
        <v>128709.25097</v>
      </c>
      <c r="AR1070" s="74" t="n">
        <f aca="false">+AK1070+AL1070-AN1070</f>
        <v>-3332.25097</v>
      </c>
      <c r="AS1070" s="74" t="n">
        <f aca="false">+AN1070</f>
        <v>34316</v>
      </c>
      <c r="AT1070" s="57" t="n">
        <f aca="false">+AQ1070+IF(AR1070&lt;0,-AR1070,0)</f>
        <v>132041.50194</v>
      </c>
      <c r="AX1070" s="32" t="n">
        <f aca="false">+M1070</f>
        <v>38142</v>
      </c>
      <c r="AY1070" s="32" t="n">
        <f aca="false">+N1070</f>
        <v>0</v>
      </c>
      <c r="AZ1070" s="32" t="n">
        <f aca="false">+R1070</f>
        <v>42875.225</v>
      </c>
      <c r="BA1070" s="32" t="n">
        <f aca="false">+'load Info'!S1070</f>
        <v>0</v>
      </c>
      <c r="BB1070" s="32" t="n">
        <f aca="false">+X1070</f>
        <v>2070</v>
      </c>
      <c r="BE1070" s="57" t="n">
        <f aca="false">IF(AX1070&lt;0,AX1070,0)</f>
        <v>0</v>
      </c>
      <c r="BF1070" s="57" t="n">
        <f aca="false">IF(AY1070&lt;0,AY1070,0)</f>
        <v>0</v>
      </c>
      <c r="BG1070" s="57" t="n">
        <f aca="false">IF(AZ1070&lt;0,AZ1070,0)</f>
        <v>0</v>
      </c>
      <c r="BH1070" s="57" t="n">
        <f aca="false">IF(BA1070&lt;0,BA1070,0)</f>
        <v>0</v>
      </c>
      <c r="BI1070" s="57" t="n">
        <f aca="false">IF(BB1070&lt;0,BB1070,0)</f>
        <v>0</v>
      </c>
      <c r="BJ1070" s="32" t="n">
        <f aca="false">SUM(BE1070:BI1070)</f>
        <v>0</v>
      </c>
    </row>
    <row r="1071" customFormat="false" ht="12.75" hidden="false" customHeight="false" outlineLevel="0" collapsed="false">
      <c r="B1071" s="65" t="n">
        <f aca="false">+MONTH(D1071)</f>
        <v>11</v>
      </c>
      <c r="C1071" s="65"/>
      <c r="D1071" s="6" t="n">
        <v>36494</v>
      </c>
      <c r="E1071" s="66" t="n">
        <v>24</v>
      </c>
      <c r="F1071" s="66" t="n">
        <v>28</v>
      </c>
      <c r="G1071" s="66" t="n">
        <v>39</v>
      </c>
      <c r="H1071" s="66" t="n">
        <v>56</v>
      </c>
      <c r="I1071" s="67" t="n">
        <f aca="false">AVERAGE(G1071:H1071)</f>
        <v>47.5</v>
      </c>
      <c r="J1071" s="68" t="s">
        <v>72</v>
      </c>
      <c r="K1071" s="7" t="n">
        <v>42572</v>
      </c>
      <c r="L1071" s="69" t="n">
        <v>11284</v>
      </c>
      <c r="M1071" s="69" t="n">
        <v>45184</v>
      </c>
      <c r="N1071" s="69" t="n">
        <v>0</v>
      </c>
      <c r="O1071" s="70"/>
      <c r="P1071" s="7" t="n">
        <v>27792</v>
      </c>
      <c r="Q1071" s="69" t="n">
        <v>8612</v>
      </c>
      <c r="R1071" s="70" t="n">
        <v>59849.0325</v>
      </c>
      <c r="S1071" s="69" t="n">
        <v>0</v>
      </c>
      <c r="T1071" s="69"/>
      <c r="U1071" s="69" t="n">
        <v>-240.63258125</v>
      </c>
      <c r="V1071" s="7" t="n">
        <v>15930</v>
      </c>
      <c r="W1071" s="69" t="n">
        <v>14400</v>
      </c>
      <c r="X1071" s="69" t="n">
        <v>2070</v>
      </c>
      <c r="Y1071" s="69" t="n">
        <v>5600</v>
      </c>
      <c r="Z1071" s="70" t="n">
        <v>-380</v>
      </c>
      <c r="AA1071" s="69" t="n">
        <v>0</v>
      </c>
      <c r="AB1071" s="71" t="n">
        <f aca="false">SUM(K1071:Z1071)</f>
        <v>232672.39991875</v>
      </c>
      <c r="AC1071" s="69" t="n">
        <v>231751</v>
      </c>
      <c r="AD1071" s="69" t="n">
        <v>95132</v>
      </c>
      <c r="AE1071" s="69" t="n">
        <v>27188</v>
      </c>
      <c r="AF1071" s="69" t="n">
        <v>22373</v>
      </c>
      <c r="AG1071" s="69" t="n">
        <v>7326</v>
      </c>
      <c r="AH1071" s="71" t="n">
        <f aca="false">SUM(AC1071:AG1071)</f>
        <v>383770</v>
      </c>
      <c r="AI1071" s="72" t="n">
        <f aca="false">+AB1071-L1071-Q1071</f>
        <v>212776.39991875</v>
      </c>
      <c r="AJ1071" s="73" t="n">
        <f aca="false">L1071+Q1071</f>
        <v>19896</v>
      </c>
      <c r="AK1071" s="74" t="n">
        <v>4926.2</v>
      </c>
      <c r="AL1071" s="74" t="n">
        <v>28619.20334</v>
      </c>
      <c r="AM1071" s="74" t="n">
        <v>0</v>
      </c>
      <c r="AN1071" s="73" t="n">
        <f aca="false">+AJ1071-AM1071</f>
        <v>19896</v>
      </c>
      <c r="AO1071" s="32" t="n">
        <f aca="false">AC1071-AJ1071</f>
        <v>211855</v>
      </c>
      <c r="AP1071" s="6" t="n">
        <v>36494</v>
      </c>
      <c r="AQ1071" s="74" t="n">
        <f aca="false">+AC1071-AK1071-AL1071</f>
        <v>198205.59666</v>
      </c>
      <c r="AR1071" s="74" t="n">
        <f aca="false">+AK1071+AL1071-AN1071</f>
        <v>13649.40334</v>
      </c>
      <c r="AS1071" s="74" t="n">
        <f aca="false">+AN1071</f>
        <v>19896</v>
      </c>
      <c r="AT1071" s="57" t="n">
        <f aca="false">+AQ1071+IF(AR1071&lt;0,-AR1071,0)</f>
        <v>198205.59666</v>
      </c>
      <c r="AX1071" s="32" t="n">
        <f aca="false">+M1071</f>
        <v>45184</v>
      </c>
      <c r="AY1071" s="32" t="n">
        <f aca="false">+N1071</f>
        <v>0</v>
      </c>
      <c r="AZ1071" s="32" t="n">
        <f aca="false">+R1071</f>
        <v>59849.0325</v>
      </c>
      <c r="BA1071" s="32" t="n">
        <f aca="false">+'load Info'!S1071</f>
        <v>0</v>
      </c>
      <c r="BB1071" s="32" t="n">
        <f aca="false">+X1071</f>
        <v>2070</v>
      </c>
      <c r="BE1071" s="57" t="n">
        <f aca="false">IF(AX1071&lt;0,AX1071,0)</f>
        <v>0</v>
      </c>
      <c r="BF1071" s="57" t="n">
        <f aca="false">IF(AY1071&lt;0,AY1071,0)</f>
        <v>0</v>
      </c>
      <c r="BG1071" s="57" t="n">
        <f aca="false">IF(AZ1071&lt;0,AZ1071,0)</f>
        <v>0</v>
      </c>
      <c r="BH1071" s="57" t="n">
        <f aca="false">IF(BA1071&lt;0,BA1071,0)</f>
        <v>0</v>
      </c>
      <c r="BI1071" s="57" t="n">
        <f aca="false">IF(BB1071&lt;0,BB1071,0)</f>
        <v>0</v>
      </c>
      <c r="BJ1071" s="32" t="n">
        <f aca="false">SUM(BE1071:BI1071)</f>
        <v>0</v>
      </c>
    </row>
    <row r="1072" customFormat="false" ht="12.75" hidden="false" customHeight="false" outlineLevel="0" collapsed="false">
      <c r="B1072" s="65" t="n">
        <f aca="false">+MONTH(D1072)</f>
        <v>12</v>
      </c>
      <c r="C1072" s="65"/>
      <c r="D1072" s="6" t="n">
        <v>36495</v>
      </c>
      <c r="E1072" s="66" t="n">
        <v>31</v>
      </c>
      <c r="F1072" s="66" t="n">
        <v>30</v>
      </c>
      <c r="G1072" s="66" t="n">
        <v>30</v>
      </c>
      <c r="H1072" s="66" t="n">
        <v>38</v>
      </c>
      <c r="I1072" s="67" t="n">
        <f aca="false">AVERAGE(G1072:H1072)</f>
        <v>34</v>
      </c>
      <c r="J1072" s="68" t="s">
        <v>72</v>
      </c>
      <c r="K1072" s="7" t="n">
        <v>46115</v>
      </c>
      <c r="L1072" s="69" t="n">
        <v>6842</v>
      </c>
      <c r="M1072" s="69" t="n">
        <v>55093</v>
      </c>
      <c r="N1072" s="69" t="n">
        <v>0</v>
      </c>
      <c r="O1072" s="70"/>
      <c r="P1072" s="7" t="n">
        <v>29613</v>
      </c>
      <c r="Q1072" s="69" t="n">
        <v>10365</v>
      </c>
      <c r="R1072" s="70" t="n">
        <v>53095.1025</v>
      </c>
      <c r="S1072" s="69" t="n">
        <v>0</v>
      </c>
      <c r="T1072" s="69"/>
      <c r="U1072" s="69" t="n">
        <v>-232.68275625</v>
      </c>
      <c r="V1072" s="7" t="n">
        <v>15930</v>
      </c>
      <c r="W1072" s="69" t="n">
        <v>14400</v>
      </c>
      <c r="X1072" s="69" t="n">
        <v>2070</v>
      </c>
      <c r="Y1072" s="69" t="n">
        <v>5600</v>
      </c>
      <c r="Z1072" s="70" t="n">
        <v>-380</v>
      </c>
      <c r="AA1072" s="69" t="n">
        <v>0</v>
      </c>
      <c r="AB1072" s="71" t="n">
        <f aca="false">SUM(K1072:Z1072)</f>
        <v>238510.41974375</v>
      </c>
      <c r="AC1072" s="69" t="n">
        <v>243358</v>
      </c>
      <c r="AD1072" s="69" t="n">
        <v>84477</v>
      </c>
      <c r="AE1072" s="69" t="n">
        <v>16035</v>
      </c>
      <c r="AF1072" s="69" t="n">
        <v>24154</v>
      </c>
      <c r="AG1072" s="69" t="n">
        <v>8528</v>
      </c>
      <c r="AH1072" s="71" t="n">
        <f aca="false">SUM(AC1072:AG1072)</f>
        <v>376552</v>
      </c>
      <c r="AI1072" s="72" t="n">
        <f aca="false">+AB1072-L1072-Q1072</f>
        <v>221303.41974375</v>
      </c>
      <c r="AJ1072" s="73" t="n">
        <f aca="false">L1072+Q1072</f>
        <v>17207</v>
      </c>
      <c r="AK1072" s="74" t="n">
        <v>5150.4</v>
      </c>
      <c r="AL1072" s="74" t="n">
        <v>26393.60186</v>
      </c>
      <c r="AM1072" s="74" t="n">
        <v>0</v>
      </c>
      <c r="AN1072" s="73" t="n">
        <f aca="false">+AJ1072-AM1072</f>
        <v>17207</v>
      </c>
      <c r="AO1072" s="32" t="n">
        <f aca="false">AC1072-AJ1072</f>
        <v>226151</v>
      </c>
      <c r="AP1072" s="6" t="n">
        <v>36495</v>
      </c>
      <c r="AQ1072" s="74" t="n">
        <f aca="false">+AC1072-AK1072-AL1072</f>
        <v>211813.99814</v>
      </c>
      <c r="AR1072" s="74" t="n">
        <f aca="false">+AK1072+AL1072-AN1072</f>
        <v>14337.00186</v>
      </c>
      <c r="AS1072" s="74" t="n">
        <f aca="false">+AN1072</f>
        <v>17207</v>
      </c>
      <c r="AT1072" s="57" t="n">
        <f aca="false">+AQ1072+IF(AR1072&lt;0,-AR1072,0)</f>
        <v>211813.99814</v>
      </c>
      <c r="AX1072" s="32" t="n">
        <f aca="false">+M1072</f>
        <v>55093</v>
      </c>
      <c r="AY1072" s="32" t="n">
        <f aca="false">+N1072</f>
        <v>0</v>
      </c>
      <c r="AZ1072" s="32" t="n">
        <f aca="false">+R1072</f>
        <v>53095.1025</v>
      </c>
      <c r="BA1072" s="32" t="n">
        <f aca="false">+'load Info'!S1072</f>
        <v>0</v>
      </c>
      <c r="BB1072" s="32" t="n">
        <f aca="false">+X1072</f>
        <v>2070</v>
      </c>
      <c r="BE1072" s="57" t="n">
        <f aca="false">IF(AX1072&lt;0,AX1072,0)</f>
        <v>0</v>
      </c>
      <c r="BF1072" s="57" t="n">
        <f aca="false">IF(AY1072&lt;0,AY1072,0)</f>
        <v>0</v>
      </c>
      <c r="BG1072" s="57" t="n">
        <f aca="false">IF(AZ1072&lt;0,AZ1072,0)</f>
        <v>0</v>
      </c>
      <c r="BH1072" s="57" t="n">
        <f aca="false">IF(BA1072&lt;0,BA1072,0)</f>
        <v>0</v>
      </c>
      <c r="BI1072" s="57" t="n">
        <f aca="false">IF(BB1072&lt;0,BB1072,0)</f>
        <v>0</v>
      </c>
      <c r="BJ1072" s="32" t="n">
        <f aca="false">SUM(BE1072:BI1072)</f>
        <v>0</v>
      </c>
    </row>
    <row r="1073" customFormat="false" ht="12.75" hidden="false" customHeight="false" outlineLevel="0" collapsed="false">
      <c r="B1073" s="65" t="n">
        <f aca="false">+MONTH(D1073)</f>
        <v>12</v>
      </c>
      <c r="C1073" s="65"/>
      <c r="D1073" s="6" t="n">
        <v>36496</v>
      </c>
      <c r="E1073" s="66" t="n">
        <v>24</v>
      </c>
      <c r="F1073" s="66" t="n">
        <v>25</v>
      </c>
      <c r="G1073" s="66" t="n">
        <v>32</v>
      </c>
      <c r="H1073" s="66" t="n">
        <v>50</v>
      </c>
      <c r="I1073" s="67" t="n">
        <f aca="false">AVERAGE(G1073:H1073)</f>
        <v>41</v>
      </c>
      <c r="J1073" s="68" t="s">
        <v>72</v>
      </c>
      <c r="K1073" s="7" t="n">
        <v>48679</v>
      </c>
      <c r="L1073" s="69" t="n">
        <v>17279</v>
      </c>
      <c r="M1073" s="69" t="n">
        <v>16891</v>
      </c>
      <c r="N1073" s="69" t="n">
        <v>0</v>
      </c>
      <c r="O1073" s="70"/>
      <c r="P1073" s="7" t="n">
        <v>29613</v>
      </c>
      <c r="Q1073" s="69" t="n">
        <v>13115</v>
      </c>
      <c r="R1073" s="70" t="n">
        <v>30895.6</v>
      </c>
      <c r="S1073" s="69" t="n">
        <v>0</v>
      </c>
      <c r="T1073" s="69"/>
      <c r="U1073" s="69" t="n">
        <v>-184.059</v>
      </c>
      <c r="V1073" s="7" t="n">
        <v>15930</v>
      </c>
      <c r="W1073" s="69" t="n">
        <v>14400</v>
      </c>
      <c r="X1073" s="69" t="n">
        <v>0</v>
      </c>
      <c r="Y1073" s="69" t="n">
        <v>5600</v>
      </c>
      <c r="Z1073" s="70" t="n">
        <v>-359</v>
      </c>
      <c r="AA1073" s="69" t="n">
        <v>0</v>
      </c>
      <c r="AB1073" s="71" t="n">
        <f aca="false">SUM(K1073:Z1073)</f>
        <v>191859.541</v>
      </c>
      <c r="AC1073" s="69" t="n">
        <v>192176</v>
      </c>
      <c r="AD1073" s="69" t="n">
        <v>67485</v>
      </c>
      <c r="AE1073" s="69" t="n">
        <v>4653</v>
      </c>
      <c r="AF1073" s="69" t="n">
        <v>20808</v>
      </c>
      <c r="AG1073" s="69" t="n">
        <v>4059</v>
      </c>
      <c r="AH1073" s="71" t="n">
        <f aca="false">SUM(AC1073:AG1073)</f>
        <v>289181</v>
      </c>
      <c r="AI1073" s="72" t="n">
        <f aca="false">+AB1073-L1073-Q1073</f>
        <v>161465.541</v>
      </c>
      <c r="AJ1073" s="73" t="n">
        <f aca="false">L1073+Q1073</f>
        <v>30394</v>
      </c>
      <c r="AK1073" s="74" t="n">
        <v>4636.6</v>
      </c>
      <c r="AL1073" s="74" t="n">
        <v>20801.28972</v>
      </c>
      <c r="AM1073" s="74" t="n">
        <v>0</v>
      </c>
      <c r="AN1073" s="73" t="n">
        <f aca="false">+AJ1073-AM1073</f>
        <v>30394</v>
      </c>
      <c r="AO1073" s="32" t="n">
        <f aca="false">AC1073-AJ1073</f>
        <v>161782</v>
      </c>
      <c r="AP1073" s="6" t="n">
        <v>36496</v>
      </c>
      <c r="AQ1073" s="74" t="n">
        <f aca="false">+AC1073-AK1073-AL1073</f>
        <v>166738.11028</v>
      </c>
      <c r="AR1073" s="74" t="n">
        <f aca="false">+AK1073+AL1073-AN1073</f>
        <v>-4956.11028</v>
      </c>
      <c r="AS1073" s="74" t="n">
        <f aca="false">+AN1073</f>
        <v>30394</v>
      </c>
      <c r="AT1073" s="57" t="n">
        <f aca="false">+AQ1073+IF(AR1073&lt;0,-AR1073,0)</f>
        <v>171694.22056</v>
      </c>
      <c r="AX1073" s="32" t="n">
        <f aca="false">+M1073</f>
        <v>16891</v>
      </c>
      <c r="AY1073" s="32" t="n">
        <f aca="false">+N1073</f>
        <v>0</v>
      </c>
      <c r="AZ1073" s="32" t="n">
        <f aca="false">+R1073</f>
        <v>30895.6</v>
      </c>
      <c r="BA1073" s="32" t="n">
        <f aca="false">+'load Info'!S1073</f>
        <v>0</v>
      </c>
      <c r="BB1073" s="32" t="n">
        <f aca="false">+X1073</f>
        <v>0</v>
      </c>
      <c r="BE1073" s="57" t="n">
        <f aca="false">IF(AX1073&lt;0,AX1073,0)</f>
        <v>0</v>
      </c>
      <c r="BF1073" s="57" t="n">
        <f aca="false">IF(AY1073&lt;0,AY1073,0)</f>
        <v>0</v>
      </c>
      <c r="BG1073" s="57" t="n">
        <f aca="false">IF(AZ1073&lt;0,AZ1073,0)</f>
        <v>0</v>
      </c>
      <c r="BH1073" s="57" t="n">
        <f aca="false">IF(BA1073&lt;0,BA1073,0)</f>
        <v>0</v>
      </c>
      <c r="BI1073" s="57" t="n">
        <f aca="false">IF(BB1073&lt;0,BB1073,0)</f>
        <v>0</v>
      </c>
      <c r="BJ1073" s="32" t="n">
        <f aca="false">SUM(BE1073:BI1073)</f>
        <v>0</v>
      </c>
    </row>
    <row r="1074" customFormat="false" ht="12.75" hidden="false" customHeight="false" outlineLevel="0" collapsed="false">
      <c r="B1074" s="65" t="n">
        <f aca="false">+MONTH(D1074)</f>
        <v>12</v>
      </c>
      <c r="C1074" s="65"/>
      <c r="D1074" s="6" t="n">
        <v>36497</v>
      </c>
      <c r="E1074" s="66" t="n">
        <v>19</v>
      </c>
      <c r="F1074" s="66" t="n">
        <v>12</v>
      </c>
      <c r="G1074" s="66" t="n">
        <v>31</v>
      </c>
      <c r="H1074" s="66" t="n">
        <v>61</v>
      </c>
      <c r="I1074" s="67" t="n">
        <f aca="false">AVERAGE(G1074:H1074)</f>
        <v>46</v>
      </c>
      <c r="J1074" s="68" t="s">
        <v>72</v>
      </c>
      <c r="K1074" s="7" t="n">
        <v>6171</v>
      </c>
      <c r="L1074" s="69" t="n">
        <v>11956</v>
      </c>
      <c r="M1074" s="69" t="n">
        <v>34105</v>
      </c>
      <c r="N1074" s="69" t="n">
        <v>0</v>
      </c>
      <c r="O1074" s="70"/>
      <c r="P1074" s="7" t="n">
        <v>12745</v>
      </c>
      <c r="Q1074" s="69" t="n">
        <v>21084</v>
      </c>
      <c r="R1074" s="70" t="n">
        <v>9092.035</v>
      </c>
      <c r="S1074" s="69" t="n">
        <v>0</v>
      </c>
      <c r="T1074" s="69"/>
      <c r="U1074" s="69" t="n">
        <v>-107.3025875</v>
      </c>
      <c r="V1074" s="7" t="n">
        <v>15930</v>
      </c>
      <c r="W1074" s="69" t="n">
        <v>14400</v>
      </c>
      <c r="X1074" s="69" t="n">
        <v>0</v>
      </c>
      <c r="Y1074" s="69" t="n">
        <v>5600</v>
      </c>
      <c r="Z1074" s="70" t="n">
        <v>-359</v>
      </c>
      <c r="AA1074" s="69" t="n">
        <v>0</v>
      </c>
      <c r="AB1074" s="71" t="n">
        <f aca="false">SUM(K1074:Z1074)</f>
        <v>130616.7324125</v>
      </c>
      <c r="AC1074" s="69" t="n">
        <v>132721</v>
      </c>
      <c r="AD1074" s="69" t="n">
        <v>12211</v>
      </c>
      <c r="AE1074" s="69" t="n">
        <v>1005</v>
      </c>
      <c r="AF1074" s="69" t="n">
        <v>13953</v>
      </c>
      <c r="AG1074" s="69" t="n">
        <v>874</v>
      </c>
      <c r="AH1074" s="71" t="n">
        <f aca="false">SUM(AC1074:AG1074)</f>
        <v>160764</v>
      </c>
      <c r="AI1074" s="72" t="n">
        <f aca="false">+AB1074-L1074-Q1074</f>
        <v>97576.7324125</v>
      </c>
      <c r="AJ1074" s="73" t="n">
        <f aca="false">L1074+Q1074</f>
        <v>33040</v>
      </c>
      <c r="AK1074" s="74" t="n">
        <v>3623.7</v>
      </c>
      <c r="AL1074" s="74" t="n">
        <v>18395.7476</v>
      </c>
      <c r="AM1074" s="74" t="n">
        <v>0</v>
      </c>
      <c r="AN1074" s="73" t="n">
        <f aca="false">+AJ1074-AM1074</f>
        <v>33040</v>
      </c>
      <c r="AO1074" s="32" t="n">
        <f aca="false">AC1074-AJ1074</f>
        <v>99681</v>
      </c>
      <c r="AP1074" s="6" t="n">
        <v>36497</v>
      </c>
      <c r="AQ1074" s="74" t="n">
        <f aca="false">+AC1074-AK1074-AL1074</f>
        <v>110701.5524</v>
      </c>
      <c r="AR1074" s="74" t="n">
        <f aca="false">+AK1074+AL1074-AN1074</f>
        <v>-11020.5524</v>
      </c>
      <c r="AS1074" s="74" t="n">
        <f aca="false">+AN1074</f>
        <v>33040</v>
      </c>
      <c r="AT1074" s="57" t="n">
        <f aca="false">+AQ1074+IF(AR1074&lt;0,-AR1074,0)</f>
        <v>121722.1048</v>
      </c>
      <c r="AX1074" s="32" t="n">
        <f aca="false">+M1074</f>
        <v>34105</v>
      </c>
      <c r="AY1074" s="32" t="n">
        <f aca="false">+N1074</f>
        <v>0</v>
      </c>
      <c r="AZ1074" s="32" t="n">
        <f aca="false">+R1074</f>
        <v>9092.035</v>
      </c>
      <c r="BA1074" s="32" t="n">
        <f aca="false">+'load Info'!S1074</f>
        <v>0</v>
      </c>
      <c r="BB1074" s="32" t="n">
        <f aca="false">+X1074</f>
        <v>0</v>
      </c>
      <c r="BE1074" s="57" t="n">
        <f aca="false">IF(AX1074&lt;0,AX1074,0)</f>
        <v>0</v>
      </c>
      <c r="BF1074" s="57" t="n">
        <f aca="false">IF(AY1074&lt;0,AY1074,0)</f>
        <v>0</v>
      </c>
      <c r="BG1074" s="57" t="n">
        <f aca="false">IF(AZ1074&lt;0,AZ1074,0)</f>
        <v>0</v>
      </c>
      <c r="BH1074" s="57" t="n">
        <f aca="false">IF(BA1074&lt;0,BA1074,0)</f>
        <v>0</v>
      </c>
      <c r="BI1074" s="57" t="n">
        <f aca="false">IF(BB1074&lt;0,BB1074,0)</f>
        <v>0</v>
      </c>
      <c r="BJ1074" s="32" t="n">
        <f aca="false">SUM(BE1074:BI1074)</f>
        <v>0</v>
      </c>
    </row>
    <row r="1075" customFormat="false" ht="12.75" hidden="false" customHeight="false" outlineLevel="0" collapsed="false">
      <c r="B1075" s="65" t="n">
        <f aca="false">+MONTH(D1075)</f>
        <v>12</v>
      </c>
      <c r="C1075" s="65"/>
      <c r="D1075" s="6" t="n">
        <v>36498</v>
      </c>
      <c r="E1075" s="66" t="n">
        <v>7</v>
      </c>
      <c r="F1075" s="66" t="n">
        <v>9</v>
      </c>
      <c r="G1075" s="66" t="n">
        <v>46</v>
      </c>
      <c r="H1075" s="66" t="n">
        <v>70</v>
      </c>
      <c r="I1075" s="67" t="n">
        <f aca="false">AVERAGE(G1075:H1075)</f>
        <v>58</v>
      </c>
      <c r="J1075" s="68" t="s">
        <v>72</v>
      </c>
      <c r="K1075" s="7" t="n">
        <v>6171</v>
      </c>
      <c r="L1075" s="69" t="n">
        <v>14870</v>
      </c>
      <c r="M1075" s="69" t="n">
        <v>11429</v>
      </c>
      <c r="N1075" s="69" t="n">
        <v>0</v>
      </c>
      <c r="O1075" s="70"/>
      <c r="P1075" s="7" t="n">
        <v>12745</v>
      </c>
      <c r="Q1075" s="69" t="n">
        <v>18983</v>
      </c>
      <c r="R1075" s="70" t="n">
        <v>219.669999999998</v>
      </c>
      <c r="S1075" s="69" t="n">
        <v>0</v>
      </c>
      <c r="T1075" s="69"/>
      <c r="U1075" s="69" t="n">
        <v>-79.869175</v>
      </c>
      <c r="V1075" s="7" t="n">
        <v>15930</v>
      </c>
      <c r="W1075" s="69" t="n">
        <v>14400</v>
      </c>
      <c r="X1075" s="69" t="n">
        <v>0</v>
      </c>
      <c r="Y1075" s="69" t="n">
        <v>0</v>
      </c>
      <c r="Z1075" s="70" t="n">
        <v>-303</v>
      </c>
      <c r="AA1075" s="69" t="n">
        <v>0</v>
      </c>
      <c r="AB1075" s="71" t="n">
        <f aca="false">SUM(K1075:Z1075)</f>
        <v>94364.800825</v>
      </c>
      <c r="AC1075" s="69" t="n">
        <v>91329</v>
      </c>
      <c r="AD1075" s="69" t="n">
        <v>0</v>
      </c>
      <c r="AE1075" s="69" t="n">
        <v>412</v>
      </c>
      <c r="AF1075" s="69" t="n">
        <v>10901</v>
      </c>
      <c r="AG1075" s="69" t="n">
        <v>373</v>
      </c>
      <c r="AH1075" s="71" t="n">
        <f aca="false">SUM(AC1075:AG1075)</f>
        <v>103015</v>
      </c>
      <c r="AI1075" s="72" t="n">
        <f aca="false">+AB1075-L1075-Q1075</f>
        <v>60511.800825</v>
      </c>
      <c r="AJ1075" s="73" t="n">
        <f aca="false">L1075+Q1075</f>
        <v>33853</v>
      </c>
      <c r="AK1075" s="74" t="n">
        <v>2875.2</v>
      </c>
      <c r="AL1075" s="74" t="n">
        <v>18110.45281</v>
      </c>
      <c r="AM1075" s="74" t="n">
        <v>0</v>
      </c>
      <c r="AN1075" s="73" t="n">
        <f aca="false">+AJ1075-AM1075</f>
        <v>33853</v>
      </c>
      <c r="AO1075" s="32" t="n">
        <f aca="false">AC1075-AJ1075</f>
        <v>57476</v>
      </c>
      <c r="AP1075" s="6" t="n">
        <v>36498</v>
      </c>
      <c r="AQ1075" s="74" t="n">
        <f aca="false">+AC1075-AK1075-AL1075</f>
        <v>70343.34719</v>
      </c>
      <c r="AR1075" s="74" t="n">
        <f aca="false">+AK1075+AL1075-AN1075</f>
        <v>-12867.34719</v>
      </c>
      <c r="AS1075" s="74" t="n">
        <f aca="false">+AN1075</f>
        <v>33853</v>
      </c>
      <c r="AT1075" s="57" t="n">
        <f aca="false">+AQ1075+IF(AR1075&lt;0,-AR1075,0)</f>
        <v>83210.69438</v>
      </c>
      <c r="AX1075" s="32" t="n">
        <f aca="false">+M1075</f>
        <v>11429</v>
      </c>
      <c r="AY1075" s="32" t="n">
        <f aca="false">+N1075</f>
        <v>0</v>
      </c>
      <c r="AZ1075" s="32" t="n">
        <f aca="false">+R1075</f>
        <v>219.669999999998</v>
      </c>
      <c r="BA1075" s="32" t="n">
        <f aca="false">+'load Info'!S1075</f>
        <v>0</v>
      </c>
      <c r="BB1075" s="32" t="n">
        <f aca="false">+X1075</f>
        <v>0</v>
      </c>
      <c r="BE1075" s="57" t="n">
        <f aca="false">IF(AX1075&lt;0,AX1075,0)</f>
        <v>0</v>
      </c>
      <c r="BF1075" s="57" t="n">
        <f aca="false">IF(AY1075&lt;0,AY1075,0)</f>
        <v>0</v>
      </c>
      <c r="BG1075" s="57" t="n">
        <f aca="false">IF(AZ1075&lt;0,AZ1075,0)</f>
        <v>0</v>
      </c>
      <c r="BH1075" s="57" t="n">
        <f aca="false">IF(BA1075&lt;0,BA1075,0)</f>
        <v>0</v>
      </c>
      <c r="BI1075" s="57" t="n">
        <f aca="false">IF(BB1075&lt;0,BB1075,0)</f>
        <v>0</v>
      </c>
      <c r="BJ1075" s="32" t="n">
        <f aca="false">SUM(BE1075:BI1075)</f>
        <v>0</v>
      </c>
    </row>
    <row r="1076" customFormat="false" ht="12.75" hidden="false" customHeight="false" outlineLevel="0" collapsed="false">
      <c r="B1076" s="65" t="n">
        <f aca="false">+MONTH(D1076)</f>
        <v>12</v>
      </c>
      <c r="C1076" s="65"/>
      <c r="D1076" s="6" t="n">
        <v>36499</v>
      </c>
      <c r="E1076" s="66" t="n">
        <v>6</v>
      </c>
      <c r="F1076" s="66" t="n">
        <v>1</v>
      </c>
      <c r="G1076" s="66" t="n">
        <v>47</v>
      </c>
      <c r="H1076" s="66" t="n">
        <v>70</v>
      </c>
      <c r="I1076" s="67" t="n">
        <f aca="false">AVERAGE(G1076:H1076)</f>
        <v>58.5</v>
      </c>
      <c r="J1076" s="68" t="s">
        <v>72</v>
      </c>
      <c r="K1076" s="7" t="n">
        <v>6171</v>
      </c>
      <c r="L1076" s="69" t="n">
        <v>14870</v>
      </c>
      <c r="M1076" s="69" t="n">
        <v>2780</v>
      </c>
      <c r="N1076" s="69" t="n">
        <v>0</v>
      </c>
      <c r="O1076" s="70"/>
      <c r="P1076" s="7" t="n">
        <v>12745</v>
      </c>
      <c r="Q1076" s="69" t="n">
        <v>18983</v>
      </c>
      <c r="R1076" s="70" t="n">
        <v>-8482.03</v>
      </c>
      <c r="S1076" s="69" t="n">
        <v>0</v>
      </c>
      <c r="T1076" s="69"/>
      <c r="U1076" s="69" t="n">
        <v>-58.114925</v>
      </c>
      <c r="V1076" s="7" t="n">
        <v>15930</v>
      </c>
      <c r="W1076" s="69" t="n">
        <v>14400</v>
      </c>
      <c r="X1076" s="69" t="n">
        <v>0</v>
      </c>
      <c r="Y1076" s="69" t="n">
        <v>0</v>
      </c>
      <c r="Z1076" s="70" t="n">
        <v>-303</v>
      </c>
      <c r="AA1076" s="69" t="n">
        <v>0</v>
      </c>
      <c r="AB1076" s="71" t="n">
        <f aca="false">SUM(K1076:Z1076)</f>
        <v>77035.855075</v>
      </c>
      <c r="AC1076" s="69" t="n">
        <v>69765</v>
      </c>
      <c r="AD1076" s="69" t="n">
        <v>0</v>
      </c>
      <c r="AE1076" s="69" t="n">
        <v>0</v>
      </c>
      <c r="AF1076" s="69" t="n">
        <v>9880</v>
      </c>
      <c r="AG1076" s="69" t="n">
        <v>6</v>
      </c>
      <c r="AH1076" s="71" t="n">
        <f aca="false">SUM(AC1076:AG1076)</f>
        <v>79651</v>
      </c>
      <c r="AI1076" s="72" t="n">
        <f aca="false">+AB1076-L1076-Q1076</f>
        <v>43182.855075</v>
      </c>
      <c r="AJ1076" s="73" t="n">
        <f aca="false">L1076+Q1076</f>
        <v>33853</v>
      </c>
      <c r="AK1076" s="74" t="n">
        <v>3043.7</v>
      </c>
      <c r="AL1076" s="74" t="n">
        <v>21686.98495</v>
      </c>
      <c r="AM1076" s="74" t="n">
        <v>0</v>
      </c>
      <c r="AN1076" s="73" t="n">
        <f aca="false">+AJ1076-AM1076</f>
        <v>33853</v>
      </c>
      <c r="AO1076" s="32" t="n">
        <f aca="false">AC1076-AJ1076</f>
        <v>35912</v>
      </c>
      <c r="AP1076" s="6" t="n">
        <v>36499</v>
      </c>
      <c r="AQ1076" s="74" t="n">
        <f aca="false">+AC1076-AK1076-AL1076</f>
        <v>45034.31505</v>
      </c>
      <c r="AR1076" s="74" t="n">
        <f aca="false">+AK1076+AL1076-AN1076</f>
        <v>-9122.31505</v>
      </c>
      <c r="AS1076" s="74" t="n">
        <f aca="false">+AN1076</f>
        <v>33853</v>
      </c>
      <c r="AT1076" s="57" t="n">
        <f aca="false">+AQ1076+IF(AR1076&lt;0,-AR1076,0)</f>
        <v>54156.6301</v>
      </c>
      <c r="AX1076" s="32" t="n">
        <f aca="false">+M1076</f>
        <v>2780</v>
      </c>
      <c r="AY1076" s="32" t="n">
        <f aca="false">+N1076</f>
        <v>0</v>
      </c>
      <c r="AZ1076" s="32" t="n">
        <f aca="false">+R1076</f>
        <v>-8482.03</v>
      </c>
      <c r="BA1076" s="32" t="n">
        <f aca="false">+'load Info'!S1076</f>
        <v>0</v>
      </c>
      <c r="BB1076" s="32" t="n">
        <f aca="false">+X1076</f>
        <v>0</v>
      </c>
      <c r="BE1076" s="57" t="n">
        <f aca="false">IF(AX1076&lt;0,AX1076,0)</f>
        <v>0</v>
      </c>
      <c r="BF1076" s="57" t="n">
        <f aca="false">IF(AY1076&lt;0,AY1076,0)</f>
        <v>0</v>
      </c>
      <c r="BG1076" s="57" t="n">
        <f aca="false">IF(AZ1076&lt;0,AZ1076,0)</f>
        <v>-8482.03</v>
      </c>
      <c r="BH1076" s="57" t="n">
        <f aca="false">IF(BA1076&lt;0,BA1076,0)</f>
        <v>0</v>
      </c>
      <c r="BI1076" s="57" t="n">
        <f aca="false">IF(BB1076&lt;0,BB1076,0)</f>
        <v>0</v>
      </c>
      <c r="BJ1076" s="32" t="n">
        <f aca="false">SUM(BE1076:BI1076)</f>
        <v>-8482.03</v>
      </c>
    </row>
    <row r="1077" customFormat="false" ht="12.75" hidden="false" customHeight="false" outlineLevel="0" collapsed="false">
      <c r="B1077" s="65" t="n">
        <f aca="false">+MONTH(D1077)</f>
        <v>12</v>
      </c>
      <c r="C1077" s="65"/>
      <c r="D1077" s="6" t="n">
        <v>36500</v>
      </c>
      <c r="E1077" s="66" t="n">
        <v>5</v>
      </c>
      <c r="F1077" s="66" t="n">
        <v>12</v>
      </c>
      <c r="G1077" s="66" t="n">
        <v>48</v>
      </c>
      <c r="H1077" s="66" t="n">
        <v>72</v>
      </c>
      <c r="I1077" s="67" t="n">
        <f aca="false">AVERAGE(G1077:H1077)</f>
        <v>60</v>
      </c>
      <c r="J1077" s="68" t="s">
        <v>72</v>
      </c>
      <c r="K1077" s="7" t="n">
        <v>6171</v>
      </c>
      <c r="L1077" s="69" t="n">
        <v>14870</v>
      </c>
      <c r="M1077" s="69" t="n">
        <v>14046</v>
      </c>
      <c r="N1077" s="69" t="n">
        <v>0</v>
      </c>
      <c r="O1077" s="70"/>
      <c r="P1077" s="7" t="n">
        <v>12745</v>
      </c>
      <c r="Q1077" s="69" t="n">
        <v>18983</v>
      </c>
      <c r="R1077" s="70" t="n">
        <v>3644.21</v>
      </c>
      <c r="S1077" s="69" t="n">
        <v>0</v>
      </c>
      <c r="T1077" s="69"/>
      <c r="U1077" s="69" t="n">
        <v>-88.430525</v>
      </c>
      <c r="V1077" s="7" t="n">
        <v>15930</v>
      </c>
      <c r="W1077" s="69" t="n">
        <v>14400</v>
      </c>
      <c r="X1077" s="69" t="n">
        <v>0</v>
      </c>
      <c r="Y1077" s="69" t="n">
        <v>5600</v>
      </c>
      <c r="Z1077" s="70" t="n">
        <v>-359</v>
      </c>
      <c r="AA1077" s="69" t="n">
        <v>0</v>
      </c>
      <c r="AB1077" s="71" t="n">
        <f aca="false">SUM(K1077:Z1077)</f>
        <v>105941.779475</v>
      </c>
      <c r="AC1077" s="69" t="n">
        <v>103138</v>
      </c>
      <c r="AD1077" s="69" t="n">
        <v>0</v>
      </c>
      <c r="AE1077" s="69" t="n">
        <v>1285</v>
      </c>
      <c r="AF1077" s="69" t="n">
        <v>12747</v>
      </c>
      <c r="AG1077" s="69" t="n">
        <v>1076</v>
      </c>
      <c r="AH1077" s="71" t="n">
        <f aca="false">SUM(AC1077:AG1077)</f>
        <v>118246</v>
      </c>
      <c r="AI1077" s="72" t="n">
        <f aca="false">+AB1077-L1077-Q1077</f>
        <v>72088.779475</v>
      </c>
      <c r="AJ1077" s="73" t="n">
        <f aca="false">L1077+Q1077</f>
        <v>33853</v>
      </c>
      <c r="AK1077" s="74" t="n">
        <v>3872</v>
      </c>
      <c r="AL1077" s="74" t="n">
        <v>23575.8356</v>
      </c>
      <c r="AM1077" s="74" t="n">
        <v>0</v>
      </c>
      <c r="AN1077" s="73" t="n">
        <f aca="false">+AJ1077-AM1077</f>
        <v>33853</v>
      </c>
      <c r="AO1077" s="32" t="n">
        <f aca="false">AC1077-AJ1077</f>
        <v>69285</v>
      </c>
      <c r="AP1077" s="6" t="n">
        <v>36500</v>
      </c>
      <c r="AQ1077" s="74" t="n">
        <f aca="false">+AC1077-AK1077-AL1077</f>
        <v>75690.1644</v>
      </c>
      <c r="AR1077" s="74" t="n">
        <f aca="false">+AK1077+AL1077-AN1077</f>
        <v>-6405.1644</v>
      </c>
      <c r="AS1077" s="74" t="n">
        <f aca="false">+AN1077</f>
        <v>33853</v>
      </c>
      <c r="AT1077" s="57" t="n">
        <f aca="false">+AQ1077+IF(AR1077&lt;0,-AR1077,0)</f>
        <v>82095.3288</v>
      </c>
      <c r="AX1077" s="32" t="n">
        <f aca="false">+M1077</f>
        <v>14046</v>
      </c>
      <c r="AY1077" s="32" t="n">
        <f aca="false">+N1077</f>
        <v>0</v>
      </c>
      <c r="AZ1077" s="32" t="n">
        <f aca="false">+R1077</f>
        <v>3644.21</v>
      </c>
      <c r="BA1077" s="32" t="n">
        <f aca="false">+'load Info'!S1077</f>
        <v>0</v>
      </c>
      <c r="BB1077" s="32" t="n">
        <f aca="false">+X1077</f>
        <v>0</v>
      </c>
      <c r="BE1077" s="57" t="n">
        <f aca="false">IF(AX1077&lt;0,AX1077,0)</f>
        <v>0</v>
      </c>
      <c r="BF1077" s="57" t="n">
        <f aca="false">IF(AY1077&lt;0,AY1077,0)</f>
        <v>0</v>
      </c>
      <c r="BG1077" s="57" t="n">
        <f aca="false">IF(AZ1077&lt;0,AZ1077,0)</f>
        <v>0</v>
      </c>
      <c r="BH1077" s="57" t="n">
        <f aca="false">IF(BA1077&lt;0,BA1077,0)</f>
        <v>0</v>
      </c>
      <c r="BI1077" s="57" t="n">
        <f aca="false">IF(BB1077&lt;0,BB1077,0)</f>
        <v>0</v>
      </c>
      <c r="BJ1077" s="32" t="n">
        <f aca="false">SUM(BE1077:BI1077)</f>
        <v>0</v>
      </c>
    </row>
    <row r="1078" customFormat="false" ht="12.75" hidden="false" customHeight="false" outlineLevel="0" collapsed="false">
      <c r="B1078" s="65" t="n">
        <f aca="false">+MONTH(D1078)</f>
        <v>12</v>
      </c>
      <c r="C1078" s="65"/>
      <c r="D1078" s="6" t="n">
        <v>36501</v>
      </c>
      <c r="E1078" s="66" t="n">
        <v>20</v>
      </c>
      <c r="F1078" s="66" t="n">
        <v>22</v>
      </c>
      <c r="G1078" s="66" t="n">
        <v>38</v>
      </c>
      <c r="H1078" s="66" t="n">
        <v>51</v>
      </c>
      <c r="I1078" s="67" t="n">
        <f aca="false">AVERAGE(G1078:H1078)</f>
        <v>44.5</v>
      </c>
      <c r="J1078" s="68" t="s">
        <v>72</v>
      </c>
      <c r="K1078" s="7" t="n">
        <v>26171</v>
      </c>
      <c r="L1078" s="69" t="n">
        <v>11927</v>
      </c>
      <c r="M1078" s="69" t="n">
        <v>31152</v>
      </c>
      <c r="N1078" s="69" t="n">
        <v>0</v>
      </c>
      <c r="O1078" s="70"/>
      <c r="P1078" s="7" t="n">
        <v>12745</v>
      </c>
      <c r="Q1078" s="69" t="n">
        <v>22024</v>
      </c>
      <c r="R1078" s="70" t="n">
        <v>27880.2325</v>
      </c>
      <c r="S1078" s="69" t="n">
        <v>0</v>
      </c>
      <c r="T1078" s="69"/>
      <c r="U1078" s="69" t="n">
        <v>-156.62308125</v>
      </c>
      <c r="V1078" s="7" t="n">
        <v>15930</v>
      </c>
      <c r="W1078" s="69" t="n">
        <v>14400</v>
      </c>
      <c r="X1078" s="69" t="n">
        <v>0</v>
      </c>
      <c r="Y1078" s="69" t="n">
        <v>5600</v>
      </c>
      <c r="Z1078" s="70" t="n">
        <v>-359</v>
      </c>
      <c r="AA1078" s="69" t="n">
        <v>0</v>
      </c>
      <c r="AB1078" s="71" t="n">
        <f aca="false">SUM(K1078:Z1078)</f>
        <v>167313.60941875</v>
      </c>
      <c r="AC1078" s="69" t="n">
        <v>166640</v>
      </c>
      <c r="AD1078" s="69" t="n">
        <v>14265</v>
      </c>
      <c r="AE1078" s="69" t="n">
        <v>54309</v>
      </c>
      <c r="AF1078" s="69" t="n">
        <v>16476</v>
      </c>
      <c r="AG1078" s="69" t="n">
        <v>3050</v>
      </c>
      <c r="AH1078" s="71" t="n">
        <f aca="false">SUM(AC1078:AG1078)</f>
        <v>254740</v>
      </c>
      <c r="AI1078" s="72" t="n">
        <f aca="false">+AB1078-L1078-Q1078</f>
        <v>133362.60941875</v>
      </c>
      <c r="AJ1078" s="73" t="n">
        <f aca="false">L1078+Q1078</f>
        <v>33951</v>
      </c>
      <c r="AK1078" s="74" t="n">
        <v>4489.1</v>
      </c>
      <c r="AL1078" s="74" t="n">
        <v>23383.79201</v>
      </c>
      <c r="AM1078" s="74" t="n">
        <v>0</v>
      </c>
      <c r="AN1078" s="73" t="n">
        <f aca="false">+AJ1078-AM1078</f>
        <v>33951</v>
      </c>
      <c r="AO1078" s="32" t="n">
        <f aca="false">AC1078-AJ1078</f>
        <v>132689</v>
      </c>
      <c r="AP1078" s="6" t="n">
        <v>36501</v>
      </c>
      <c r="AQ1078" s="74" t="n">
        <f aca="false">+AC1078-AK1078-AL1078</f>
        <v>138767.10799</v>
      </c>
      <c r="AR1078" s="74" t="n">
        <f aca="false">+AK1078+AL1078-AN1078</f>
        <v>-6078.10799</v>
      </c>
      <c r="AS1078" s="74" t="n">
        <f aca="false">+AN1078</f>
        <v>33951</v>
      </c>
      <c r="AT1078" s="57" t="n">
        <f aca="false">+AQ1078+IF(AR1078&lt;0,-AR1078,0)</f>
        <v>144845.21598</v>
      </c>
      <c r="AX1078" s="32" t="n">
        <f aca="false">+M1078</f>
        <v>31152</v>
      </c>
      <c r="AY1078" s="32" t="n">
        <f aca="false">+N1078</f>
        <v>0</v>
      </c>
      <c r="AZ1078" s="32" t="n">
        <f aca="false">+R1078</f>
        <v>27880.2325</v>
      </c>
      <c r="BA1078" s="32" t="n">
        <f aca="false">+'load Info'!S1078</f>
        <v>0</v>
      </c>
      <c r="BB1078" s="32" t="n">
        <f aca="false">+X1078</f>
        <v>0</v>
      </c>
      <c r="BE1078" s="57" t="n">
        <f aca="false">IF(AX1078&lt;0,AX1078,0)</f>
        <v>0</v>
      </c>
      <c r="BF1078" s="57" t="n">
        <f aca="false">IF(AY1078&lt;0,AY1078,0)</f>
        <v>0</v>
      </c>
      <c r="BG1078" s="57" t="n">
        <f aca="false">IF(AZ1078&lt;0,AZ1078,0)</f>
        <v>0</v>
      </c>
      <c r="BH1078" s="57" t="n">
        <f aca="false">IF(BA1078&lt;0,BA1078,0)</f>
        <v>0</v>
      </c>
      <c r="BI1078" s="57" t="n">
        <f aca="false">IF(BB1078&lt;0,BB1078,0)</f>
        <v>0</v>
      </c>
      <c r="BJ1078" s="32" t="n">
        <f aca="false">SUM(BE1078:BI1078)</f>
        <v>0</v>
      </c>
    </row>
    <row r="1079" customFormat="false" ht="12.75" hidden="false" customHeight="false" outlineLevel="0" collapsed="false">
      <c r="B1079" s="65" t="n">
        <f aca="false">+MONTH(D1079)</f>
        <v>12</v>
      </c>
      <c r="C1079" s="65"/>
      <c r="D1079" s="6" t="n">
        <v>36502</v>
      </c>
      <c r="E1079" s="66" t="n">
        <v>21</v>
      </c>
      <c r="F1079" s="66" t="n">
        <v>21</v>
      </c>
      <c r="G1079" s="66" t="n">
        <v>33</v>
      </c>
      <c r="H1079" s="66" t="n">
        <v>55</v>
      </c>
      <c r="I1079" s="67" t="n">
        <f aca="false">AVERAGE(G1079:H1079)</f>
        <v>44</v>
      </c>
      <c r="J1079" s="68" t="s">
        <v>72</v>
      </c>
      <c r="K1079" s="7" t="n">
        <v>26119</v>
      </c>
      <c r="L1079" s="69" t="n">
        <v>15921</v>
      </c>
      <c r="M1079" s="69" t="n">
        <v>38367</v>
      </c>
      <c r="N1079" s="69" t="n">
        <v>0</v>
      </c>
      <c r="O1079" s="70"/>
      <c r="P1079" s="7" t="n">
        <v>12745</v>
      </c>
      <c r="Q1079" s="69" t="n">
        <v>16024</v>
      </c>
      <c r="R1079" s="70" t="n">
        <v>13790.1325</v>
      </c>
      <c r="S1079" s="69" t="n">
        <v>0</v>
      </c>
      <c r="T1079" s="69"/>
      <c r="U1079" s="69" t="n">
        <v>-106.39783125</v>
      </c>
      <c r="V1079" s="7" t="n">
        <v>15930</v>
      </c>
      <c r="W1079" s="69" t="n">
        <v>14400</v>
      </c>
      <c r="X1079" s="69" t="n">
        <v>0</v>
      </c>
      <c r="Y1079" s="69" t="n">
        <v>5600</v>
      </c>
      <c r="Z1079" s="70" t="n">
        <v>-359</v>
      </c>
      <c r="AA1079" s="69" t="n">
        <v>0</v>
      </c>
      <c r="AB1079" s="71" t="n">
        <f aca="false">SUM(K1079:Z1079)</f>
        <v>158430.73466875</v>
      </c>
      <c r="AC1079" s="69" t="n">
        <v>161841</v>
      </c>
      <c r="AD1079" s="69" t="n">
        <v>6288</v>
      </c>
      <c r="AE1079" s="69" t="n">
        <v>42625</v>
      </c>
      <c r="AF1079" s="69" t="n">
        <v>16112</v>
      </c>
      <c r="AG1079" s="69" t="n">
        <v>3365</v>
      </c>
      <c r="AH1079" s="71" t="n">
        <f aca="false">SUM(AC1079:AG1079)</f>
        <v>230231</v>
      </c>
      <c r="AI1079" s="72" t="n">
        <f aca="false">+AB1079-L1079-Q1079</f>
        <v>126485.73466875</v>
      </c>
      <c r="AJ1079" s="73" t="n">
        <f aca="false">L1079+Q1079</f>
        <v>31945</v>
      </c>
      <c r="AK1079" s="74" t="n">
        <v>4490.6</v>
      </c>
      <c r="AL1079" s="74" t="n">
        <v>25092.98111</v>
      </c>
      <c r="AM1079" s="74" t="n">
        <v>0</v>
      </c>
      <c r="AN1079" s="73" t="n">
        <f aca="false">+AJ1079-AM1079</f>
        <v>31945</v>
      </c>
      <c r="AO1079" s="32" t="n">
        <f aca="false">AC1079-AJ1079</f>
        <v>129896</v>
      </c>
      <c r="AP1079" s="6" t="n">
        <v>36502</v>
      </c>
      <c r="AQ1079" s="74" t="n">
        <f aca="false">+AC1079-AK1079-AL1079</f>
        <v>132257.41889</v>
      </c>
      <c r="AR1079" s="74" t="n">
        <f aca="false">+AK1079+AL1079-AN1079</f>
        <v>-2361.41889</v>
      </c>
      <c r="AS1079" s="74" t="n">
        <f aca="false">+AN1079</f>
        <v>31945</v>
      </c>
      <c r="AT1079" s="57" t="n">
        <f aca="false">+AQ1079+IF(AR1079&lt;0,-AR1079,0)</f>
        <v>134618.83778</v>
      </c>
      <c r="AX1079" s="32" t="n">
        <f aca="false">+M1079</f>
        <v>38367</v>
      </c>
      <c r="AY1079" s="32" t="n">
        <f aca="false">+N1079</f>
        <v>0</v>
      </c>
      <c r="AZ1079" s="32" t="n">
        <f aca="false">+R1079</f>
        <v>13790.1325</v>
      </c>
      <c r="BA1079" s="32" t="n">
        <f aca="false">+'load Info'!S1079</f>
        <v>0</v>
      </c>
      <c r="BB1079" s="32" t="n">
        <f aca="false">+X1079</f>
        <v>0</v>
      </c>
      <c r="BE1079" s="57" t="n">
        <f aca="false">IF(AX1079&lt;0,AX1079,0)</f>
        <v>0</v>
      </c>
      <c r="BF1079" s="57" t="n">
        <f aca="false">IF(AY1079&lt;0,AY1079,0)</f>
        <v>0</v>
      </c>
      <c r="BG1079" s="57" t="n">
        <f aca="false">IF(AZ1079&lt;0,AZ1079,0)</f>
        <v>0</v>
      </c>
      <c r="BH1079" s="57" t="n">
        <f aca="false">IF(BA1079&lt;0,BA1079,0)</f>
        <v>0</v>
      </c>
      <c r="BI1079" s="57" t="n">
        <f aca="false">IF(BB1079&lt;0,BB1079,0)</f>
        <v>0</v>
      </c>
      <c r="BJ1079" s="32" t="n">
        <f aca="false">SUM(BE1079:BI1079)</f>
        <v>0</v>
      </c>
    </row>
    <row r="1080" customFormat="false" ht="12.75" hidden="false" customHeight="false" outlineLevel="0" collapsed="false">
      <c r="B1080" s="65" t="n">
        <f aca="false">+MONTH(D1080)</f>
        <v>12</v>
      </c>
      <c r="C1080" s="65"/>
      <c r="D1080" s="6" t="n">
        <v>36503</v>
      </c>
      <c r="E1080" s="66" t="n">
        <v>18</v>
      </c>
      <c r="F1080" s="66" t="n">
        <v>15</v>
      </c>
      <c r="G1080" s="66" t="n">
        <v>34</v>
      </c>
      <c r="H1080" s="66" t="n">
        <v>59</v>
      </c>
      <c r="I1080" s="67" t="n">
        <f aca="false">AVERAGE(G1080:H1080)</f>
        <v>46.5</v>
      </c>
      <c r="J1080" s="68" t="s">
        <v>72</v>
      </c>
      <c r="K1080" s="7" t="n">
        <v>6171</v>
      </c>
      <c r="L1080" s="69" t="n">
        <v>16041</v>
      </c>
      <c r="M1080" s="69" t="n">
        <v>48725</v>
      </c>
      <c r="N1080" s="69" t="n">
        <v>0</v>
      </c>
      <c r="O1080" s="70"/>
      <c r="P1080" s="7" t="n">
        <v>12745</v>
      </c>
      <c r="Q1080" s="69" t="n">
        <v>14024</v>
      </c>
      <c r="R1080" s="70" t="n">
        <v>7652.84</v>
      </c>
      <c r="S1080" s="69" t="n">
        <v>0</v>
      </c>
      <c r="T1080" s="69"/>
      <c r="U1080" s="69" t="n">
        <v>-86.0546</v>
      </c>
      <c r="V1080" s="7" t="n">
        <v>15930</v>
      </c>
      <c r="W1080" s="69" t="n">
        <v>14400</v>
      </c>
      <c r="X1080" s="69" t="n">
        <v>0</v>
      </c>
      <c r="Y1080" s="69" t="n">
        <v>0</v>
      </c>
      <c r="Z1080" s="70" t="n">
        <v>-303</v>
      </c>
      <c r="AA1080" s="69" t="n">
        <v>0</v>
      </c>
      <c r="AB1080" s="71" t="n">
        <f aca="false">SUM(K1080:Z1080)</f>
        <v>135299.7854</v>
      </c>
      <c r="AC1080" s="69" t="n">
        <v>139910</v>
      </c>
      <c r="AD1080" s="69" t="n">
        <v>95</v>
      </c>
      <c r="AE1080" s="69" t="n">
        <v>11374</v>
      </c>
      <c r="AF1080" s="69" t="n">
        <v>13914</v>
      </c>
      <c r="AG1080" s="69" t="n">
        <v>1068</v>
      </c>
      <c r="AH1080" s="71" t="n">
        <f aca="false">SUM(AC1080:AG1080)</f>
        <v>166361</v>
      </c>
      <c r="AI1080" s="72" t="n">
        <f aca="false">+AB1080-L1080-Q1080</f>
        <v>105234.7854</v>
      </c>
      <c r="AJ1080" s="73" t="n">
        <f aca="false">L1080+Q1080</f>
        <v>30065</v>
      </c>
      <c r="AK1080" s="74" t="n">
        <v>4196.4</v>
      </c>
      <c r="AL1080" s="74" t="n">
        <v>23983.43885</v>
      </c>
      <c r="AM1080" s="74" t="n">
        <v>0</v>
      </c>
      <c r="AN1080" s="73" t="n">
        <f aca="false">+AJ1080-AM1080</f>
        <v>30065</v>
      </c>
      <c r="AO1080" s="32" t="n">
        <f aca="false">AC1080-AJ1080</f>
        <v>109845</v>
      </c>
      <c r="AP1080" s="6" t="n">
        <v>36503</v>
      </c>
      <c r="AQ1080" s="74" t="n">
        <f aca="false">+AC1080-AK1080-AL1080</f>
        <v>111730.16115</v>
      </c>
      <c r="AR1080" s="74" t="n">
        <f aca="false">+AK1080+AL1080-AN1080</f>
        <v>-1885.16115</v>
      </c>
      <c r="AS1080" s="74" t="n">
        <f aca="false">+AN1080</f>
        <v>30065</v>
      </c>
      <c r="AT1080" s="57" t="n">
        <f aca="false">+AQ1080+IF(AR1080&lt;0,-AR1080,0)</f>
        <v>113615.3223</v>
      </c>
      <c r="AX1080" s="32" t="n">
        <f aca="false">+M1080</f>
        <v>48725</v>
      </c>
      <c r="AY1080" s="32" t="n">
        <f aca="false">+N1080</f>
        <v>0</v>
      </c>
      <c r="AZ1080" s="32" t="n">
        <f aca="false">+R1080</f>
        <v>7652.84</v>
      </c>
      <c r="BA1080" s="32" t="n">
        <f aca="false">+'load Info'!S1080</f>
        <v>0</v>
      </c>
      <c r="BB1080" s="32" t="n">
        <f aca="false">+X1080</f>
        <v>0</v>
      </c>
      <c r="BE1080" s="57" t="n">
        <f aca="false">IF(AX1080&lt;0,AX1080,0)</f>
        <v>0</v>
      </c>
      <c r="BF1080" s="57" t="n">
        <f aca="false">IF(AY1080&lt;0,AY1080,0)</f>
        <v>0</v>
      </c>
      <c r="BG1080" s="57" t="n">
        <f aca="false">IF(AZ1080&lt;0,AZ1080,0)</f>
        <v>0</v>
      </c>
      <c r="BH1080" s="57" t="n">
        <f aca="false">IF(BA1080&lt;0,BA1080,0)</f>
        <v>0</v>
      </c>
      <c r="BI1080" s="57" t="n">
        <f aca="false">IF(BB1080&lt;0,BB1080,0)</f>
        <v>0</v>
      </c>
      <c r="BJ1080" s="32" t="n">
        <f aca="false">SUM(BE1080:BI1080)</f>
        <v>0</v>
      </c>
    </row>
    <row r="1081" customFormat="false" ht="12.75" hidden="false" customHeight="false" outlineLevel="0" collapsed="false">
      <c r="B1081" s="65" t="n">
        <f aca="false">+MONTH(D1081)</f>
        <v>12</v>
      </c>
      <c r="C1081" s="65"/>
      <c r="D1081" s="6" t="n">
        <v>36504</v>
      </c>
      <c r="E1081" s="66" t="n">
        <v>8</v>
      </c>
      <c r="F1081" s="66" t="n">
        <v>10</v>
      </c>
      <c r="G1081" s="66" t="n">
        <v>41</v>
      </c>
      <c r="H1081" s="66" t="n">
        <v>72</v>
      </c>
      <c r="I1081" s="67" t="n">
        <f aca="false">AVERAGE(G1081:H1081)</f>
        <v>56.5</v>
      </c>
      <c r="J1081" s="68" t="s">
        <v>72</v>
      </c>
      <c r="K1081" s="7" t="n">
        <v>6117</v>
      </c>
      <c r="L1081" s="69" t="n">
        <v>16077</v>
      </c>
      <c r="M1081" s="69" t="n">
        <v>31901</v>
      </c>
      <c r="N1081" s="69" t="n">
        <v>0</v>
      </c>
      <c r="O1081" s="70"/>
      <c r="P1081" s="7" t="n">
        <v>12745</v>
      </c>
      <c r="Q1081" s="69" t="n">
        <v>14259</v>
      </c>
      <c r="R1081" s="70" t="n">
        <v>8599.7875</v>
      </c>
      <c r="S1081" s="69" t="n">
        <v>0</v>
      </c>
      <c r="T1081" s="69"/>
      <c r="U1081" s="69" t="n">
        <v>-89.00946875</v>
      </c>
      <c r="V1081" s="7" t="n">
        <v>15930</v>
      </c>
      <c r="W1081" s="69" t="n">
        <v>14400</v>
      </c>
      <c r="X1081" s="69" t="n">
        <v>0</v>
      </c>
      <c r="Y1081" s="69" t="n">
        <v>0</v>
      </c>
      <c r="Z1081" s="70" t="n">
        <v>-303</v>
      </c>
      <c r="AA1081" s="69" t="n">
        <v>0</v>
      </c>
      <c r="AB1081" s="71" t="n">
        <f aca="false">SUM(K1081:Z1081)</f>
        <v>119636.77803125</v>
      </c>
      <c r="AC1081" s="69" t="n">
        <v>116812</v>
      </c>
      <c r="AD1081" s="69" t="n">
        <v>1</v>
      </c>
      <c r="AE1081" s="69" t="n">
        <v>668</v>
      </c>
      <c r="AF1081" s="69" t="n">
        <v>13499</v>
      </c>
      <c r="AG1081" s="69" t="n">
        <v>1261</v>
      </c>
      <c r="AH1081" s="71" t="n">
        <f aca="false">SUM(AC1081:AG1081)</f>
        <v>132241</v>
      </c>
      <c r="AI1081" s="72" t="n">
        <f aca="false">+AB1081-L1081-Q1081</f>
        <v>89300.77803125</v>
      </c>
      <c r="AJ1081" s="73" t="n">
        <f aca="false">L1081+Q1081</f>
        <v>30336</v>
      </c>
      <c r="AK1081" s="74" t="n">
        <v>3639.8</v>
      </c>
      <c r="AL1081" s="74" t="n">
        <v>24878.38958</v>
      </c>
      <c r="AM1081" s="74" t="n">
        <v>0</v>
      </c>
      <c r="AN1081" s="73" t="n">
        <f aca="false">+AJ1081-AM1081</f>
        <v>30336</v>
      </c>
      <c r="AO1081" s="32" t="n">
        <f aca="false">AC1081-AJ1081</f>
        <v>86476</v>
      </c>
      <c r="AP1081" s="6" t="n">
        <v>36504</v>
      </c>
      <c r="AQ1081" s="74" t="n">
        <f aca="false">+AC1081-AK1081-AL1081</f>
        <v>88293.81042</v>
      </c>
      <c r="AR1081" s="74" t="n">
        <f aca="false">+AK1081+AL1081-AN1081</f>
        <v>-1817.81042</v>
      </c>
      <c r="AS1081" s="74" t="n">
        <f aca="false">+AN1081</f>
        <v>30336</v>
      </c>
      <c r="AT1081" s="57" t="n">
        <f aca="false">+AQ1081+IF(AR1081&lt;0,-AR1081,0)</f>
        <v>90111.62084</v>
      </c>
      <c r="AX1081" s="32" t="n">
        <f aca="false">+M1081</f>
        <v>31901</v>
      </c>
      <c r="AY1081" s="32" t="n">
        <f aca="false">+N1081</f>
        <v>0</v>
      </c>
      <c r="AZ1081" s="32" t="n">
        <f aca="false">+R1081</f>
        <v>8599.7875</v>
      </c>
      <c r="BA1081" s="32" t="n">
        <f aca="false">+'load Info'!S1081</f>
        <v>0</v>
      </c>
      <c r="BB1081" s="32" t="n">
        <f aca="false">+X1081</f>
        <v>0</v>
      </c>
      <c r="BE1081" s="57" t="n">
        <f aca="false">IF(AX1081&lt;0,AX1081,0)</f>
        <v>0</v>
      </c>
      <c r="BF1081" s="57" t="n">
        <f aca="false">IF(AY1081&lt;0,AY1081,0)</f>
        <v>0</v>
      </c>
      <c r="BG1081" s="57" t="n">
        <f aca="false">IF(AZ1081&lt;0,AZ1081,0)</f>
        <v>0</v>
      </c>
      <c r="BH1081" s="57" t="n">
        <f aca="false">IF(BA1081&lt;0,BA1081,0)</f>
        <v>0</v>
      </c>
      <c r="BI1081" s="57" t="n">
        <f aca="false">IF(BB1081&lt;0,BB1081,0)</f>
        <v>0</v>
      </c>
      <c r="BJ1081" s="32" t="n">
        <f aca="false">SUM(BE1081:BI1081)</f>
        <v>0</v>
      </c>
    </row>
    <row r="1082" customFormat="false" ht="12.75" hidden="false" customHeight="false" outlineLevel="0" collapsed="false">
      <c r="B1082" s="65" t="n">
        <f aca="false">+MONTH(D1082)</f>
        <v>12</v>
      </c>
      <c r="C1082" s="65"/>
      <c r="D1082" s="6" t="n">
        <v>36505</v>
      </c>
      <c r="E1082" s="66" t="n">
        <v>19</v>
      </c>
      <c r="F1082" s="66" t="n">
        <v>22</v>
      </c>
      <c r="G1082" s="66" t="n">
        <v>37</v>
      </c>
      <c r="H1082" s="66" t="n">
        <v>55</v>
      </c>
      <c r="I1082" s="67" t="n">
        <f aca="false">AVERAGE(G1082:H1082)</f>
        <v>46</v>
      </c>
      <c r="J1082" s="68" t="s">
        <v>72</v>
      </c>
      <c r="K1082" s="7" t="n">
        <v>31051</v>
      </c>
      <c r="L1082" s="69" t="n">
        <v>11577</v>
      </c>
      <c r="M1082" s="69" t="n">
        <v>55127</v>
      </c>
      <c r="N1082" s="69" t="n">
        <v>0</v>
      </c>
      <c r="O1082" s="70"/>
      <c r="P1082" s="7" t="n">
        <v>12745</v>
      </c>
      <c r="Q1082" s="69" t="n">
        <v>14259</v>
      </c>
      <c r="R1082" s="70" t="n">
        <v>11505.0325</v>
      </c>
      <c r="S1082" s="69" t="n">
        <v>0</v>
      </c>
      <c r="T1082" s="69"/>
      <c r="U1082" s="69" t="n">
        <v>-96.27258125</v>
      </c>
      <c r="V1082" s="7" t="n">
        <v>15930</v>
      </c>
      <c r="W1082" s="69" t="n">
        <v>14400</v>
      </c>
      <c r="X1082" s="69" t="n">
        <v>0</v>
      </c>
      <c r="Y1082" s="69" t="n">
        <v>0</v>
      </c>
      <c r="Z1082" s="70" t="n">
        <v>-303</v>
      </c>
      <c r="AA1082" s="69" t="n">
        <v>0</v>
      </c>
      <c r="AB1082" s="71" t="n">
        <f aca="false">SUM(K1082:Z1082)</f>
        <v>166194.75991875</v>
      </c>
      <c r="AC1082" s="69" t="n">
        <v>165371</v>
      </c>
      <c r="AD1082" s="69" t="n">
        <v>0</v>
      </c>
      <c r="AE1082" s="69" t="n">
        <v>1180</v>
      </c>
      <c r="AF1082" s="69" t="n">
        <v>15689</v>
      </c>
      <c r="AG1082" s="69" t="n">
        <v>2662</v>
      </c>
      <c r="AH1082" s="71" t="n">
        <f aca="false">SUM(AC1082:AG1082)</f>
        <v>184902</v>
      </c>
      <c r="AI1082" s="72" t="n">
        <f aca="false">+AB1082-L1082-Q1082</f>
        <v>140358.75991875</v>
      </c>
      <c r="AJ1082" s="73" t="n">
        <f aca="false">L1082+Q1082</f>
        <v>25836</v>
      </c>
      <c r="AK1082" s="74" t="n">
        <v>3400.6</v>
      </c>
      <c r="AL1082" s="74" t="n">
        <v>25215.87148</v>
      </c>
      <c r="AM1082" s="74" t="n">
        <v>0</v>
      </c>
      <c r="AN1082" s="73" t="n">
        <f aca="false">+AJ1082-AM1082</f>
        <v>25836</v>
      </c>
      <c r="AO1082" s="32" t="n">
        <f aca="false">AC1082-AJ1082</f>
        <v>139535</v>
      </c>
      <c r="AP1082" s="6" t="n">
        <v>36505</v>
      </c>
      <c r="AQ1082" s="74" t="n">
        <f aca="false">+AC1082-AK1082-AL1082</f>
        <v>136754.52852</v>
      </c>
      <c r="AR1082" s="74" t="n">
        <f aca="false">+AK1082+AL1082-AN1082</f>
        <v>2780.47148</v>
      </c>
      <c r="AS1082" s="74" t="n">
        <f aca="false">+AN1082</f>
        <v>25836</v>
      </c>
      <c r="AT1082" s="57" t="n">
        <f aca="false">+AQ1082+IF(AR1082&lt;0,-AR1082,0)</f>
        <v>136754.52852</v>
      </c>
      <c r="AX1082" s="32" t="n">
        <f aca="false">+M1082</f>
        <v>55127</v>
      </c>
      <c r="AY1082" s="32" t="n">
        <f aca="false">+N1082</f>
        <v>0</v>
      </c>
      <c r="AZ1082" s="32" t="n">
        <f aca="false">+R1082</f>
        <v>11505.0325</v>
      </c>
      <c r="BA1082" s="32" t="n">
        <f aca="false">+'load Info'!S1082</f>
        <v>0</v>
      </c>
      <c r="BB1082" s="32" t="n">
        <f aca="false">+X1082</f>
        <v>0</v>
      </c>
      <c r="BE1082" s="57" t="n">
        <f aca="false">IF(AX1082&lt;0,AX1082,0)</f>
        <v>0</v>
      </c>
      <c r="BF1082" s="57" t="n">
        <f aca="false">IF(AY1082&lt;0,AY1082,0)</f>
        <v>0</v>
      </c>
      <c r="BG1082" s="57" t="n">
        <f aca="false">IF(AZ1082&lt;0,AZ1082,0)</f>
        <v>0</v>
      </c>
      <c r="BH1082" s="57" t="n">
        <f aca="false">IF(BA1082&lt;0,BA1082,0)</f>
        <v>0</v>
      </c>
      <c r="BI1082" s="57" t="n">
        <f aca="false">IF(BB1082&lt;0,BB1082,0)</f>
        <v>0</v>
      </c>
      <c r="BJ1082" s="32" t="n">
        <f aca="false">SUM(BE1082:BI1082)</f>
        <v>0</v>
      </c>
    </row>
    <row r="1083" customFormat="false" ht="12.75" hidden="false" customHeight="false" outlineLevel="0" collapsed="false">
      <c r="B1083" s="65" t="n">
        <f aca="false">+MONTH(D1083)</f>
        <v>12</v>
      </c>
      <c r="C1083" s="65"/>
      <c r="D1083" s="6" t="n">
        <v>36506</v>
      </c>
      <c r="E1083" s="66" t="n">
        <v>24</v>
      </c>
      <c r="F1083" s="66" t="n">
        <v>14</v>
      </c>
      <c r="G1083" s="66" t="n">
        <v>30</v>
      </c>
      <c r="H1083" s="66" t="n">
        <v>52</v>
      </c>
      <c r="I1083" s="67" t="n">
        <f aca="false">AVERAGE(G1083:H1083)</f>
        <v>41</v>
      </c>
      <c r="J1083" s="68" t="s">
        <v>72</v>
      </c>
      <c r="K1083" s="7" t="n">
        <v>33677</v>
      </c>
      <c r="L1083" s="69" t="n">
        <v>11577</v>
      </c>
      <c r="M1083" s="69" t="n">
        <v>29296</v>
      </c>
      <c r="N1083" s="69" t="n">
        <v>0</v>
      </c>
      <c r="O1083" s="70"/>
      <c r="P1083" s="7" t="n">
        <v>12745</v>
      </c>
      <c r="Q1083" s="69" t="n">
        <v>14259</v>
      </c>
      <c r="R1083" s="70" t="n">
        <v>13953.1375</v>
      </c>
      <c r="S1083" s="69" t="n">
        <v>0</v>
      </c>
      <c r="T1083" s="69"/>
      <c r="U1083" s="69" t="n">
        <v>-102.39284375</v>
      </c>
      <c r="V1083" s="7" t="n">
        <v>15930</v>
      </c>
      <c r="W1083" s="69" t="n">
        <v>14400</v>
      </c>
      <c r="X1083" s="69" t="n">
        <v>0</v>
      </c>
      <c r="Y1083" s="69" t="n">
        <v>0</v>
      </c>
      <c r="Z1083" s="70" t="n">
        <v>-303</v>
      </c>
      <c r="AA1083" s="69" t="n">
        <v>0</v>
      </c>
      <c r="AB1083" s="71" t="n">
        <f aca="false">SUM(K1083:Z1083)</f>
        <v>145431.74465625</v>
      </c>
      <c r="AC1083" s="69" t="n">
        <v>140880</v>
      </c>
      <c r="AD1083" s="69" t="n">
        <v>0</v>
      </c>
      <c r="AE1083" s="69" t="n">
        <v>423</v>
      </c>
      <c r="AF1083" s="69" t="n">
        <v>14868</v>
      </c>
      <c r="AG1083" s="69" t="n">
        <v>1576</v>
      </c>
      <c r="AH1083" s="71" t="n">
        <f aca="false">SUM(AC1083:AG1083)</f>
        <v>157747</v>
      </c>
      <c r="AI1083" s="72" t="n">
        <f aca="false">+AB1083-L1083-Q1083</f>
        <v>119595.74465625</v>
      </c>
      <c r="AJ1083" s="73" t="n">
        <f aca="false">L1083+Q1083</f>
        <v>25836</v>
      </c>
      <c r="AK1083" s="74" t="n">
        <v>3368.3</v>
      </c>
      <c r="AL1083" s="74" t="n">
        <v>23119.16443</v>
      </c>
      <c r="AM1083" s="74" t="n">
        <v>0</v>
      </c>
      <c r="AN1083" s="73" t="n">
        <f aca="false">+AJ1083-AM1083</f>
        <v>25836</v>
      </c>
      <c r="AO1083" s="32" t="n">
        <f aca="false">AC1083-AJ1083</f>
        <v>115044</v>
      </c>
      <c r="AP1083" s="6" t="n">
        <v>36506</v>
      </c>
      <c r="AQ1083" s="74" t="n">
        <f aca="false">+AC1083-AK1083-AL1083</f>
        <v>114392.53557</v>
      </c>
      <c r="AR1083" s="74" t="n">
        <f aca="false">+AK1083+AL1083-AN1083</f>
        <v>651.464429999996</v>
      </c>
      <c r="AS1083" s="74" t="n">
        <f aca="false">+AN1083</f>
        <v>25836</v>
      </c>
      <c r="AT1083" s="57" t="n">
        <f aca="false">+AQ1083+IF(AR1083&lt;0,-AR1083,0)</f>
        <v>114392.53557</v>
      </c>
      <c r="AX1083" s="32" t="n">
        <f aca="false">+M1083</f>
        <v>29296</v>
      </c>
      <c r="AY1083" s="32" t="n">
        <f aca="false">+N1083</f>
        <v>0</v>
      </c>
      <c r="AZ1083" s="32" t="n">
        <f aca="false">+R1083</f>
        <v>13953.1375</v>
      </c>
      <c r="BA1083" s="32" t="n">
        <f aca="false">+'load Info'!S1083</f>
        <v>0</v>
      </c>
      <c r="BB1083" s="32" t="n">
        <f aca="false">+X1083</f>
        <v>0</v>
      </c>
      <c r="BE1083" s="57" t="n">
        <f aca="false">IF(AX1083&lt;0,AX1083,0)</f>
        <v>0</v>
      </c>
      <c r="BF1083" s="57" t="n">
        <f aca="false">IF(AY1083&lt;0,AY1083,0)</f>
        <v>0</v>
      </c>
      <c r="BG1083" s="57" t="n">
        <f aca="false">IF(AZ1083&lt;0,AZ1083,0)</f>
        <v>0</v>
      </c>
      <c r="BH1083" s="57" t="n">
        <f aca="false">IF(BA1083&lt;0,BA1083,0)</f>
        <v>0</v>
      </c>
      <c r="BI1083" s="57" t="n">
        <f aca="false">IF(BB1083&lt;0,BB1083,0)</f>
        <v>0</v>
      </c>
      <c r="BJ1083" s="32" t="n">
        <f aca="false">SUM(BE1083:BI1083)</f>
        <v>0</v>
      </c>
    </row>
    <row r="1084" customFormat="false" ht="12.75" hidden="false" customHeight="false" outlineLevel="0" collapsed="false">
      <c r="B1084" s="65" t="n">
        <f aca="false">+MONTH(D1084)</f>
        <v>12</v>
      </c>
      <c r="C1084" s="65"/>
      <c r="D1084" s="6" t="n">
        <v>36507</v>
      </c>
      <c r="E1084" s="66" t="n">
        <v>5</v>
      </c>
      <c r="F1084" s="66" t="n">
        <v>1</v>
      </c>
      <c r="G1084" s="66" t="n">
        <v>50</v>
      </c>
      <c r="H1084" s="66" t="n">
        <v>70</v>
      </c>
      <c r="I1084" s="67" t="n">
        <f aca="false">AVERAGE(G1084:H1084)</f>
        <v>60</v>
      </c>
      <c r="J1084" s="68" t="s">
        <v>72</v>
      </c>
      <c r="K1084" s="7" t="n">
        <v>31051</v>
      </c>
      <c r="L1084" s="69" t="n">
        <v>11577</v>
      </c>
      <c r="M1084" s="69" t="n">
        <v>-2583</v>
      </c>
      <c r="N1084" s="69" t="n">
        <v>0</v>
      </c>
      <c r="O1084" s="70"/>
      <c r="P1084" s="7" t="n">
        <v>12745</v>
      </c>
      <c r="Q1084" s="69" t="n">
        <v>14259</v>
      </c>
      <c r="R1084" s="70" t="n">
        <v>-16875.7425</v>
      </c>
      <c r="S1084" s="69" t="n">
        <v>0</v>
      </c>
      <c r="T1084" s="69"/>
      <c r="U1084" s="69" t="n">
        <v>-25.32064375</v>
      </c>
      <c r="V1084" s="7" t="n">
        <v>15930</v>
      </c>
      <c r="W1084" s="69" t="n">
        <v>14400</v>
      </c>
      <c r="X1084" s="69" t="n">
        <v>0</v>
      </c>
      <c r="Y1084" s="69" t="n">
        <v>0</v>
      </c>
      <c r="Z1084" s="70" t="n">
        <v>-303</v>
      </c>
      <c r="AA1084" s="69" t="n">
        <v>0</v>
      </c>
      <c r="AB1084" s="71" t="n">
        <f aca="false">SUM(K1084:Z1084)</f>
        <v>80174.93685625</v>
      </c>
      <c r="AC1084" s="69" t="n">
        <v>82904</v>
      </c>
      <c r="AD1084" s="69" t="n">
        <v>0</v>
      </c>
      <c r="AE1084" s="69" t="n">
        <v>4607</v>
      </c>
      <c r="AF1084" s="69" t="n">
        <v>13719</v>
      </c>
      <c r="AG1084" s="69" t="n">
        <v>1125</v>
      </c>
      <c r="AH1084" s="71" t="n">
        <f aca="false">SUM(AC1084:AG1084)</f>
        <v>102355</v>
      </c>
      <c r="AI1084" s="72" t="n">
        <f aca="false">+AB1084-L1084-Q1084</f>
        <v>54338.93685625</v>
      </c>
      <c r="AJ1084" s="73" t="n">
        <f aca="false">L1084+Q1084</f>
        <v>25836</v>
      </c>
      <c r="AK1084" s="74" t="n">
        <v>3574.7</v>
      </c>
      <c r="AL1084" s="74" t="n">
        <v>21917.71349</v>
      </c>
      <c r="AM1084" s="74" t="n">
        <v>0</v>
      </c>
      <c r="AN1084" s="73" t="n">
        <f aca="false">+AJ1084-AM1084</f>
        <v>25836</v>
      </c>
      <c r="AO1084" s="32" t="n">
        <f aca="false">AC1084-AJ1084</f>
        <v>57068</v>
      </c>
      <c r="AP1084" s="6" t="n">
        <v>36507</v>
      </c>
      <c r="AQ1084" s="74" t="n">
        <f aca="false">+AC1084-AK1084-AL1084</f>
        <v>57411.58651</v>
      </c>
      <c r="AR1084" s="74" t="n">
        <f aca="false">+AK1084+AL1084-AN1084</f>
        <v>-343.586509999997</v>
      </c>
      <c r="AS1084" s="74" t="n">
        <f aca="false">+AN1084</f>
        <v>25836</v>
      </c>
      <c r="AT1084" s="57" t="n">
        <f aca="false">+AQ1084+IF(AR1084&lt;0,-AR1084,0)</f>
        <v>57755.17302</v>
      </c>
      <c r="AX1084" s="32" t="n">
        <f aca="false">+M1084</f>
        <v>-2583</v>
      </c>
      <c r="AY1084" s="32" t="n">
        <f aca="false">+N1084</f>
        <v>0</v>
      </c>
      <c r="AZ1084" s="32" t="n">
        <f aca="false">+R1084</f>
        <v>-16875.7425</v>
      </c>
      <c r="BA1084" s="32" t="n">
        <f aca="false">+'load Info'!S1084</f>
        <v>0</v>
      </c>
      <c r="BB1084" s="32" t="n">
        <f aca="false">+X1084</f>
        <v>0</v>
      </c>
      <c r="BE1084" s="57" t="n">
        <f aca="false">IF(AX1084&lt;0,AX1084,0)</f>
        <v>-2583</v>
      </c>
      <c r="BF1084" s="57" t="n">
        <f aca="false">IF(AY1084&lt;0,AY1084,0)</f>
        <v>0</v>
      </c>
      <c r="BG1084" s="57" t="n">
        <f aca="false">IF(AZ1084&lt;0,AZ1084,0)</f>
        <v>-16875.7425</v>
      </c>
      <c r="BH1084" s="57" t="n">
        <f aca="false">IF(BA1084&lt;0,BA1084,0)</f>
        <v>0</v>
      </c>
      <c r="BI1084" s="57" t="n">
        <f aca="false">IF(BB1084&lt;0,BB1084,0)</f>
        <v>0</v>
      </c>
      <c r="BJ1084" s="32" t="n">
        <f aca="false">SUM(BE1084:BI1084)</f>
        <v>-19458.7425</v>
      </c>
    </row>
    <row r="1085" customFormat="false" ht="12.75" hidden="false" customHeight="false" outlineLevel="0" collapsed="false">
      <c r="B1085" s="65" t="n">
        <f aca="false">+MONTH(D1085)</f>
        <v>12</v>
      </c>
      <c r="C1085" s="65"/>
      <c r="D1085" s="6" t="n">
        <v>36508</v>
      </c>
      <c r="E1085" s="66" t="n">
        <v>4</v>
      </c>
      <c r="F1085" s="66" t="n">
        <v>9</v>
      </c>
      <c r="G1085" s="66" t="n">
        <v>49</v>
      </c>
      <c r="H1085" s="66" t="n">
        <v>72</v>
      </c>
      <c r="I1085" s="67" t="n">
        <f aca="false">AVERAGE(G1085:H1085)</f>
        <v>60.5</v>
      </c>
      <c r="J1085" s="68" t="s">
        <v>72</v>
      </c>
      <c r="K1085" s="7" t="n">
        <v>31051</v>
      </c>
      <c r="L1085" s="69" t="n">
        <v>15347</v>
      </c>
      <c r="M1085" s="69" t="n">
        <v>-1571</v>
      </c>
      <c r="N1085" s="69" t="n">
        <v>0</v>
      </c>
      <c r="O1085" s="70"/>
      <c r="P1085" s="7" t="n">
        <v>12745</v>
      </c>
      <c r="Q1085" s="69" t="n">
        <v>14389</v>
      </c>
      <c r="R1085" s="70" t="n">
        <v>-1563.2325</v>
      </c>
      <c r="S1085" s="69" t="n">
        <v>0</v>
      </c>
      <c r="T1085" s="69"/>
      <c r="U1085" s="69" t="n">
        <v>-63.92691875</v>
      </c>
      <c r="V1085" s="7" t="n">
        <v>15930</v>
      </c>
      <c r="W1085" s="69" t="n">
        <v>14400</v>
      </c>
      <c r="X1085" s="69" t="n">
        <v>0</v>
      </c>
      <c r="Y1085" s="69" t="n">
        <v>0</v>
      </c>
      <c r="Z1085" s="70" t="n">
        <v>-303</v>
      </c>
      <c r="AA1085" s="69" t="n">
        <v>0</v>
      </c>
      <c r="AB1085" s="71" t="n">
        <f aca="false">SUM(K1085:Z1085)</f>
        <v>100360.84058125</v>
      </c>
      <c r="AC1085" s="69" t="n">
        <v>93478</v>
      </c>
      <c r="AD1085" s="69" t="n">
        <v>0</v>
      </c>
      <c r="AE1085" s="69" t="n">
        <v>2002</v>
      </c>
      <c r="AF1085" s="69" t="n">
        <v>14262</v>
      </c>
      <c r="AG1085" s="69" t="n">
        <v>1755</v>
      </c>
      <c r="AH1085" s="71" t="n">
        <f aca="false">SUM(AC1085:AG1085)</f>
        <v>111497</v>
      </c>
      <c r="AI1085" s="72" t="n">
        <f aca="false">+AB1085-L1085-Q1085</f>
        <v>70624.84058125</v>
      </c>
      <c r="AJ1085" s="73" t="n">
        <f aca="false">L1085+Q1085</f>
        <v>29736</v>
      </c>
      <c r="AK1085" s="74" t="n">
        <v>3681.9</v>
      </c>
      <c r="AL1085" s="74" t="n">
        <v>23404.23782</v>
      </c>
      <c r="AM1085" s="74" t="n">
        <v>0</v>
      </c>
      <c r="AN1085" s="73" t="n">
        <f aca="false">+AJ1085-AM1085</f>
        <v>29736</v>
      </c>
      <c r="AO1085" s="32" t="n">
        <f aca="false">AC1085-AJ1085</f>
        <v>63742</v>
      </c>
      <c r="AP1085" s="6" t="n">
        <v>36508</v>
      </c>
      <c r="AQ1085" s="74" t="n">
        <f aca="false">+AC1085-AK1085-AL1085</f>
        <v>66391.86218</v>
      </c>
      <c r="AR1085" s="74" t="n">
        <f aca="false">+AK1085+AL1085-AN1085</f>
        <v>-2649.86218</v>
      </c>
      <c r="AS1085" s="74" t="n">
        <f aca="false">+AN1085</f>
        <v>29736</v>
      </c>
      <c r="AT1085" s="57" t="n">
        <f aca="false">+AQ1085+IF(AR1085&lt;0,-AR1085,0)</f>
        <v>69041.72436</v>
      </c>
      <c r="AX1085" s="32" t="n">
        <f aca="false">+M1085</f>
        <v>-1571</v>
      </c>
      <c r="AY1085" s="32" t="n">
        <f aca="false">+N1085</f>
        <v>0</v>
      </c>
      <c r="AZ1085" s="32" t="n">
        <f aca="false">+R1085</f>
        <v>-1563.2325</v>
      </c>
      <c r="BA1085" s="32" t="n">
        <f aca="false">+'load Info'!S1085</f>
        <v>0</v>
      </c>
      <c r="BB1085" s="32" t="n">
        <f aca="false">+X1085</f>
        <v>0</v>
      </c>
      <c r="BE1085" s="57" t="n">
        <f aca="false">IF(AX1085&lt;0,AX1085,0)</f>
        <v>-1571</v>
      </c>
      <c r="BF1085" s="57" t="n">
        <f aca="false">IF(AY1085&lt;0,AY1085,0)</f>
        <v>0</v>
      </c>
      <c r="BG1085" s="57" t="n">
        <f aca="false">IF(AZ1085&lt;0,AZ1085,0)</f>
        <v>-1563.2325</v>
      </c>
      <c r="BH1085" s="57" t="n">
        <f aca="false">IF(BA1085&lt;0,BA1085,0)</f>
        <v>0</v>
      </c>
      <c r="BI1085" s="57" t="n">
        <f aca="false">IF(BB1085&lt;0,BB1085,0)</f>
        <v>0</v>
      </c>
      <c r="BJ1085" s="32" t="n">
        <f aca="false">SUM(BE1085:BI1085)</f>
        <v>-3134.2325</v>
      </c>
    </row>
    <row r="1086" customFormat="false" ht="12.75" hidden="false" customHeight="false" outlineLevel="0" collapsed="false">
      <c r="B1086" s="65" t="n">
        <f aca="false">+MONTH(D1086)</f>
        <v>12</v>
      </c>
      <c r="C1086" s="65"/>
      <c r="D1086" s="6" t="n">
        <v>36509</v>
      </c>
      <c r="E1086" s="66" t="n">
        <v>14</v>
      </c>
      <c r="F1086" s="66" t="n">
        <v>14</v>
      </c>
      <c r="G1086" s="66" t="n">
        <v>46</v>
      </c>
      <c r="H1086" s="66" t="n">
        <v>55</v>
      </c>
      <c r="I1086" s="67" t="n">
        <f aca="false">AVERAGE(G1086:H1086)</f>
        <v>50.5</v>
      </c>
      <c r="J1086" s="68" t="s">
        <v>72</v>
      </c>
      <c r="K1086" s="7" t="n">
        <v>31051</v>
      </c>
      <c r="L1086" s="69" t="n">
        <v>15347</v>
      </c>
      <c r="M1086" s="69" t="n">
        <v>15647</v>
      </c>
      <c r="N1086" s="69" t="n">
        <v>0</v>
      </c>
      <c r="O1086" s="70"/>
      <c r="P1086" s="7" t="n">
        <v>12745</v>
      </c>
      <c r="Q1086" s="69" t="n">
        <v>14389</v>
      </c>
      <c r="R1086" s="70" t="n">
        <v>11343.955</v>
      </c>
      <c r="S1086" s="69" t="n">
        <v>0</v>
      </c>
      <c r="T1086" s="69"/>
      <c r="U1086" s="69" t="n">
        <v>-96.1948875</v>
      </c>
      <c r="V1086" s="7" t="n">
        <v>15930</v>
      </c>
      <c r="W1086" s="69" t="n">
        <v>14400</v>
      </c>
      <c r="X1086" s="69" t="n">
        <v>0</v>
      </c>
      <c r="Y1086" s="69" t="n">
        <v>0</v>
      </c>
      <c r="Z1086" s="70" t="n">
        <v>-303</v>
      </c>
      <c r="AA1086" s="69" t="n">
        <v>0</v>
      </c>
      <c r="AB1086" s="71" t="n">
        <f aca="false">SUM(K1086:Z1086)</f>
        <v>130453.7601125</v>
      </c>
      <c r="AC1086" s="69" t="n">
        <v>129460</v>
      </c>
      <c r="AD1086" s="69" t="n">
        <v>212</v>
      </c>
      <c r="AE1086" s="69" t="n">
        <v>9156</v>
      </c>
      <c r="AF1086" s="69" t="n">
        <v>15129</v>
      </c>
      <c r="AG1086" s="69" t="n">
        <v>1371</v>
      </c>
      <c r="AH1086" s="71" t="n">
        <f aca="false">SUM(AC1086:AG1086)</f>
        <v>155328</v>
      </c>
      <c r="AI1086" s="72" t="n">
        <f aca="false">+AB1086-L1086-Q1086</f>
        <v>100717.7601125</v>
      </c>
      <c r="AJ1086" s="73" t="n">
        <f aca="false">L1086+Q1086</f>
        <v>29736</v>
      </c>
      <c r="AK1086" s="74" t="n">
        <v>4047.7</v>
      </c>
      <c r="AL1086" s="74" t="n">
        <v>25281.33734</v>
      </c>
      <c r="AM1086" s="74" t="n">
        <v>0</v>
      </c>
      <c r="AN1086" s="73" t="n">
        <f aca="false">+AJ1086-AM1086</f>
        <v>29736</v>
      </c>
      <c r="AO1086" s="32" t="n">
        <f aca="false">AC1086-AJ1086</f>
        <v>99724</v>
      </c>
      <c r="AP1086" s="6" t="n">
        <v>36509</v>
      </c>
      <c r="AQ1086" s="74" t="n">
        <f aca="false">+AC1086-AK1086-AL1086</f>
        <v>100130.96266</v>
      </c>
      <c r="AR1086" s="74" t="n">
        <f aca="false">+AK1086+AL1086-AN1086</f>
        <v>-406.962660000001</v>
      </c>
      <c r="AS1086" s="74" t="n">
        <f aca="false">+AN1086</f>
        <v>29736</v>
      </c>
      <c r="AT1086" s="57" t="n">
        <f aca="false">+AQ1086+IF(AR1086&lt;0,-AR1086,0)</f>
        <v>100537.92532</v>
      </c>
      <c r="AX1086" s="32" t="n">
        <f aca="false">+M1086</f>
        <v>15647</v>
      </c>
      <c r="AY1086" s="32" t="n">
        <f aca="false">+N1086</f>
        <v>0</v>
      </c>
      <c r="AZ1086" s="32" t="n">
        <f aca="false">+R1086</f>
        <v>11343.955</v>
      </c>
      <c r="BA1086" s="32" t="n">
        <f aca="false">+'load Info'!S1086</f>
        <v>0</v>
      </c>
      <c r="BB1086" s="32" t="n">
        <f aca="false">+X1086</f>
        <v>0</v>
      </c>
      <c r="BE1086" s="57" t="n">
        <f aca="false">IF(AX1086&lt;0,AX1086,0)</f>
        <v>0</v>
      </c>
      <c r="BF1086" s="57" t="n">
        <f aca="false">IF(AY1086&lt;0,AY1086,0)</f>
        <v>0</v>
      </c>
      <c r="BG1086" s="57" t="n">
        <f aca="false">IF(AZ1086&lt;0,AZ1086,0)</f>
        <v>0</v>
      </c>
      <c r="BH1086" s="57" t="n">
        <f aca="false">IF(BA1086&lt;0,BA1086,0)</f>
        <v>0</v>
      </c>
      <c r="BI1086" s="57" t="n">
        <f aca="false">IF(BB1086&lt;0,BB1086,0)</f>
        <v>0</v>
      </c>
      <c r="BJ1086" s="32" t="n">
        <f aca="false">SUM(BE1086:BI1086)</f>
        <v>0</v>
      </c>
    </row>
    <row r="1087" customFormat="false" ht="12.75" hidden="false" customHeight="false" outlineLevel="0" collapsed="false">
      <c r="B1087" s="65" t="n">
        <f aca="false">+MONTH(D1087)</f>
        <v>12</v>
      </c>
      <c r="C1087" s="65"/>
      <c r="D1087" s="6" t="n">
        <v>36510</v>
      </c>
      <c r="E1087" s="66" t="n">
        <v>21</v>
      </c>
      <c r="F1087" s="66" t="n">
        <v>22</v>
      </c>
      <c r="G1087" s="66" t="n">
        <v>35</v>
      </c>
      <c r="H1087" s="66" t="n">
        <v>53</v>
      </c>
      <c r="I1087" s="67" t="n">
        <f aca="false">AVERAGE(G1087:H1087)</f>
        <v>44</v>
      </c>
      <c r="J1087" s="68" t="s">
        <v>72</v>
      </c>
      <c r="K1087" s="7" t="n">
        <v>41051</v>
      </c>
      <c r="L1087" s="69" t="n">
        <v>7271</v>
      </c>
      <c r="M1087" s="69" t="n">
        <v>29784</v>
      </c>
      <c r="N1087" s="69" t="n">
        <v>0</v>
      </c>
      <c r="O1087" s="70"/>
      <c r="P1087" s="7" t="n">
        <v>22745</v>
      </c>
      <c r="Q1087" s="69" t="n">
        <v>27725</v>
      </c>
      <c r="R1087" s="70" t="n">
        <v>12300.535</v>
      </c>
      <c r="S1087" s="69" t="n">
        <v>0</v>
      </c>
      <c r="T1087" s="69"/>
      <c r="U1087" s="69" t="n">
        <v>-156.9263375</v>
      </c>
      <c r="V1087" s="7" t="n">
        <v>15930</v>
      </c>
      <c r="W1087" s="69" t="n">
        <v>14400</v>
      </c>
      <c r="X1087" s="69" t="n">
        <v>0</v>
      </c>
      <c r="Y1087" s="69" t="n">
        <v>0</v>
      </c>
      <c r="Z1087" s="70" t="n">
        <v>-303</v>
      </c>
      <c r="AA1087" s="69" t="n">
        <v>0</v>
      </c>
      <c r="AB1087" s="71" t="n">
        <f aca="false">SUM(K1087:Z1087)</f>
        <v>170746.6086625</v>
      </c>
      <c r="AC1087" s="69" t="n">
        <v>169815</v>
      </c>
      <c r="AD1087" s="69" t="n">
        <v>48058</v>
      </c>
      <c r="AE1087" s="69" t="n">
        <v>9191</v>
      </c>
      <c r="AF1087" s="69" t="n">
        <v>16564</v>
      </c>
      <c r="AG1087" s="69" t="n">
        <v>2998</v>
      </c>
      <c r="AH1087" s="71" t="n">
        <f aca="false">SUM(AC1087:AG1087)</f>
        <v>246626</v>
      </c>
      <c r="AI1087" s="72" t="n">
        <f aca="false">+AB1087-L1087-Q1087</f>
        <v>135750.6086625</v>
      </c>
      <c r="AJ1087" s="73" t="n">
        <f aca="false">L1087+Q1087</f>
        <v>34996</v>
      </c>
      <c r="AK1087" s="74" t="n">
        <v>4177</v>
      </c>
      <c r="AL1087" s="74" t="n">
        <v>23780.20653</v>
      </c>
      <c r="AM1087" s="74" t="n">
        <v>0</v>
      </c>
      <c r="AN1087" s="73" t="n">
        <f aca="false">+AJ1087-AM1087</f>
        <v>34996</v>
      </c>
      <c r="AO1087" s="32" t="n">
        <f aca="false">AC1087-AJ1087</f>
        <v>134819</v>
      </c>
      <c r="AP1087" s="6" t="n">
        <v>36510</v>
      </c>
      <c r="AQ1087" s="74" t="n">
        <f aca="false">+AC1087-AK1087-AL1087</f>
        <v>141857.79347</v>
      </c>
      <c r="AR1087" s="74" t="n">
        <f aca="false">+AK1087+AL1087-AN1087</f>
        <v>-7038.79347</v>
      </c>
      <c r="AS1087" s="74" t="n">
        <f aca="false">+AN1087</f>
        <v>34996</v>
      </c>
      <c r="AT1087" s="57" t="n">
        <f aca="false">+AQ1087+IF(AR1087&lt;0,-AR1087,0)</f>
        <v>148896.58694</v>
      </c>
      <c r="AX1087" s="32" t="n">
        <f aca="false">+M1087</f>
        <v>29784</v>
      </c>
      <c r="AY1087" s="32" t="n">
        <f aca="false">+N1087</f>
        <v>0</v>
      </c>
      <c r="AZ1087" s="32" t="n">
        <f aca="false">+R1087</f>
        <v>12300.535</v>
      </c>
      <c r="BA1087" s="32" t="n">
        <f aca="false">+'load Info'!S1087</f>
        <v>0</v>
      </c>
      <c r="BB1087" s="32" t="n">
        <f aca="false">+X1087</f>
        <v>0</v>
      </c>
      <c r="BE1087" s="57" t="n">
        <f aca="false">IF(AX1087&lt;0,AX1087,0)</f>
        <v>0</v>
      </c>
      <c r="BF1087" s="57" t="n">
        <f aca="false">IF(AY1087&lt;0,AY1087,0)</f>
        <v>0</v>
      </c>
      <c r="BG1087" s="57" t="n">
        <f aca="false">IF(AZ1087&lt;0,AZ1087,0)</f>
        <v>0</v>
      </c>
      <c r="BH1087" s="57" t="n">
        <f aca="false">IF(BA1087&lt;0,BA1087,0)</f>
        <v>0</v>
      </c>
      <c r="BI1087" s="57" t="n">
        <f aca="false">IF(BB1087&lt;0,BB1087,0)</f>
        <v>0</v>
      </c>
      <c r="BJ1087" s="32" t="n">
        <f aca="false">SUM(BE1087:BI1087)</f>
        <v>0</v>
      </c>
    </row>
    <row r="1088" customFormat="false" ht="12.75" hidden="false" customHeight="false" outlineLevel="0" collapsed="false">
      <c r="B1088" s="65" t="n">
        <f aca="false">+MONTH(D1088)</f>
        <v>12</v>
      </c>
      <c r="C1088" s="65"/>
      <c r="D1088" s="6" t="n">
        <v>36511</v>
      </c>
      <c r="E1088" s="66" t="n">
        <v>22</v>
      </c>
      <c r="F1088" s="66" t="n">
        <v>20</v>
      </c>
      <c r="G1088" s="66" t="n">
        <v>30</v>
      </c>
      <c r="H1088" s="66" t="n">
        <v>55</v>
      </c>
      <c r="I1088" s="67" t="n">
        <f aca="false">AVERAGE(G1088:H1088)</f>
        <v>42.5</v>
      </c>
      <c r="J1088" s="68" t="s">
        <v>72</v>
      </c>
      <c r="K1088" s="7" t="n">
        <v>40843</v>
      </c>
      <c r="L1088" s="69" t="n">
        <v>6950</v>
      </c>
      <c r="M1088" s="69" t="n">
        <v>23407</v>
      </c>
      <c r="N1088" s="69" t="n">
        <v>0</v>
      </c>
      <c r="O1088" s="70"/>
      <c r="P1088" s="7" t="n">
        <v>22442</v>
      </c>
      <c r="Q1088" s="69" t="n">
        <v>23468</v>
      </c>
      <c r="R1088" s="70" t="n">
        <v>10261.0775</v>
      </c>
      <c r="S1088" s="69" t="n">
        <v>0</v>
      </c>
      <c r="T1088" s="69"/>
      <c r="U1088" s="69" t="n">
        <v>-140.42769375</v>
      </c>
      <c r="V1088" s="7" t="n">
        <v>15930</v>
      </c>
      <c r="W1088" s="69" t="n">
        <v>14400</v>
      </c>
      <c r="X1088" s="69" t="n">
        <v>0</v>
      </c>
      <c r="Y1088" s="69" t="n">
        <v>0</v>
      </c>
      <c r="Z1088" s="70" t="n">
        <v>-303</v>
      </c>
      <c r="AA1088" s="69" t="n">
        <v>0</v>
      </c>
      <c r="AB1088" s="71" t="n">
        <f aca="false">SUM(K1088:Z1088)</f>
        <v>157257.64980625</v>
      </c>
      <c r="AC1088" s="69" t="n">
        <v>156358</v>
      </c>
      <c r="AD1088" s="69" t="n">
        <v>31872</v>
      </c>
      <c r="AE1088" s="69" t="n">
        <v>21250</v>
      </c>
      <c r="AF1088" s="69" t="n">
        <v>15711</v>
      </c>
      <c r="AG1088" s="69" t="n">
        <v>1551</v>
      </c>
      <c r="AH1088" s="71" t="n">
        <f aca="false">SUM(AC1088:AG1088)</f>
        <v>226742</v>
      </c>
      <c r="AI1088" s="72" t="n">
        <f aca="false">+AB1088-L1088-Q1088</f>
        <v>126839.64980625</v>
      </c>
      <c r="AJ1088" s="73" t="n">
        <f aca="false">L1088+Q1088</f>
        <v>30418</v>
      </c>
      <c r="AK1088" s="74" t="n">
        <v>3829.6</v>
      </c>
      <c r="AL1088" s="74" t="n">
        <v>20249.55416</v>
      </c>
      <c r="AM1088" s="74" t="n">
        <v>0</v>
      </c>
      <c r="AN1088" s="73" t="n">
        <f aca="false">+AJ1088-AM1088</f>
        <v>30418</v>
      </c>
      <c r="AO1088" s="32" t="n">
        <f aca="false">AC1088-AJ1088</f>
        <v>125940</v>
      </c>
      <c r="AP1088" s="6" t="n">
        <v>36511</v>
      </c>
      <c r="AQ1088" s="74" t="n">
        <f aca="false">+AC1088-AK1088-AL1088</f>
        <v>132278.84584</v>
      </c>
      <c r="AR1088" s="74" t="n">
        <f aca="false">+AK1088+AL1088-AN1088</f>
        <v>-6338.84584</v>
      </c>
      <c r="AS1088" s="74" t="n">
        <f aca="false">+AN1088</f>
        <v>30418</v>
      </c>
      <c r="AT1088" s="57" t="n">
        <f aca="false">+AQ1088+IF(AR1088&lt;0,-AR1088,0)</f>
        <v>138617.69168</v>
      </c>
      <c r="AX1088" s="32" t="n">
        <f aca="false">+M1088</f>
        <v>23407</v>
      </c>
      <c r="AY1088" s="32" t="n">
        <f aca="false">+N1088</f>
        <v>0</v>
      </c>
      <c r="AZ1088" s="32" t="n">
        <f aca="false">+R1088</f>
        <v>10261.0775</v>
      </c>
      <c r="BA1088" s="32" t="n">
        <f aca="false">+'load Info'!S1088</f>
        <v>0</v>
      </c>
      <c r="BB1088" s="32" t="n">
        <f aca="false">+X1088</f>
        <v>0</v>
      </c>
      <c r="BE1088" s="57" t="n">
        <f aca="false">IF(AX1088&lt;0,AX1088,0)</f>
        <v>0</v>
      </c>
      <c r="BF1088" s="57" t="n">
        <f aca="false">IF(AY1088&lt;0,AY1088,0)</f>
        <v>0</v>
      </c>
      <c r="BG1088" s="57" t="n">
        <f aca="false">IF(AZ1088&lt;0,AZ1088,0)</f>
        <v>0</v>
      </c>
      <c r="BH1088" s="57" t="n">
        <f aca="false">IF(BA1088&lt;0,BA1088,0)</f>
        <v>0</v>
      </c>
      <c r="BI1088" s="57" t="n">
        <f aca="false">IF(BB1088&lt;0,BB1088,0)</f>
        <v>0</v>
      </c>
      <c r="BJ1088" s="32" t="n">
        <f aca="false">SUM(BE1088:BI1088)</f>
        <v>0</v>
      </c>
    </row>
    <row r="1089" customFormat="false" ht="12.75" hidden="false" customHeight="false" outlineLevel="0" collapsed="false">
      <c r="B1089" s="65" t="n">
        <f aca="false">+MONTH(D1089)</f>
        <v>12</v>
      </c>
      <c r="C1089" s="65"/>
      <c r="D1089" s="6" t="n">
        <v>36512</v>
      </c>
      <c r="E1089" s="66" t="n">
        <v>22</v>
      </c>
      <c r="F1089" s="66" t="n">
        <v>16</v>
      </c>
      <c r="G1089" s="66" t="n">
        <v>35</v>
      </c>
      <c r="H1089" s="66" t="n">
        <v>51</v>
      </c>
      <c r="I1089" s="67" t="n">
        <f aca="false">AVERAGE(G1089:H1089)</f>
        <v>43</v>
      </c>
      <c r="J1089" s="68" t="s">
        <v>72</v>
      </c>
      <c r="K1089" s="7" t="n">
        <v>43469</v>
      </c>
      <c r="L1089" s="69" t="n">
        <v>7733</v>
      </c>
      <c r="M1089" s="69" t="n">
        <v>16654</v>
      </c>
      <c r="N1089" s="69" t="n">
        <v>0</v>
      </c>
      <c r="O1089" s="70"/>
      <c r="P1089" s="7" t="n">
        <v>22442</v>
      </c>
      <c r="Q1089" s="69" t="n">
        <v>25168</v>
      </c>
      <c r="R1089" s="70" t="n">
        <v>4864.86</v>
      </c>
      <c r="S1089" s="69" t="n">
        <v>0</v>
      </c>
      <c r="T1089" s="69"/>
      <c r="U1089" s="69" t="n">
        <v>-131.18715</v>
      </c>
      <c r="V1089" s="7" t="n">
        <v>15930</v>
      </c>
      <c r="W1089" s="69" t="n">
        <v>14400</v>
      </c>
      <c r="X1089" s="69" t="n">
        <v>0</v>
      </c>
      <c r="Y1089" s="69" t="n">
        <v>0</v>
      </c>
      <c r="Z1089" s="70" t="n">
        <v>-303</v>
      </c>
      <c r="AA1089" s="69" t="n">
        <v>0</v>
      </c>
      <c r="AB1089" s="71" t="n">
        <f aca="false">SUM(K1089:Z1089)</f>
        <v>150226.67285</v>
      </c>
      <c r="AC1089" s="69" t="n">
        <v>142599</v>
      </c>
      <c r="AD1089" s="69" t="n">
        <v>0</v>
      </c>
      <c r="AE1089" s="69" t="n">
        <v>567</v>
      </c>
      <c r="AF1089" s="69" t="n">
        <v>14205</v>
      </c>
      <c r="AG1089" s="69" t="n">
        <v>835</v>
      </c>
      <c r="AH1089" s="71" t="n">
        <f aca="false">SUM(AC1089:AG1089)</f>
        <v>158206</v>
      </c>
      <c r="AI1089" s="72" t="n">
        <f aca="false">+AB1089-L1089-Q1089</f>
        <v>117325.67285</v>
      </c>
      <c r="AJ1089" s="73" t="n">
        <f aca="false">L1089+Q1089</f>
        <v>32901</v>
      </c>
      <c r="AK1089" s="74" t="n">
        <v>3394.2</v>
      </c>
      <c r="AL1089" s="74" t="n">
        <v>21051.35186</v>
      </c>
      <c r="AM1089" s="74" t="n">
        <v>0</v>
      </c>
      <c r="AN1089" s="73" t="n">
        <f aca="false">+AJ1089-AM1089</f>
        <v>32901</v>
      </c>
      <c r="AO1089" s="32" t="n">
        <f aca="false">AC1089-AJ1089</f>
        <v>109698</v>
      </c>
      <c r="AP1089" s="6" t="n">
        <v>36512</v>
      </c>
      <c r="AQ1089" s="74" t="n">
        <f aca="false">+AC1089-AK1089-AL1089</f>
        <v>118153.44814</v>
      </c>
      <c r="AR1089" s="74" t="n">
        <f aca="false">+AK1089+AL1089-AN1089</f>
        <v>-8455.44814</v>
      </c>
      <c r="AS1089" s="74" t="n">
        <f aca="false">+AN1089</f>
        <v>32901</v>
      </c>
      <c r="AT1089" s="57" t="n">
        <f aca="false">+AQ1089+IF(AR1089&lt;0,-AR1089,0)</f>
        <v>126608.89628</v>
      </c>
      <c r="AX1089" s="32" t="n">
        <f aca="false">+M1089</f>
        <v>16654</v>
      </c>
      <c r="AY1089" s="32" t="n">
        <f aca="false">+N1089</f>
        <v>0</v>
      </c>
      <c r="AZ1089" s="32" t="n">
        <f aca="false">+R1089</f>
        <v>4864.86</v>
      </c>
      <c r="BA1089" s="32" t="n">
        <f aca="false">+'load Info'!S1089</f>
        <v>0</v>
      </c>
      <c r="BB1089" s="32" t="n">
        <f aca="false">+X1089</f>
        <v>0</v>
      </c>
      <c r="BE1089" s="57" t="n">
        <f aca="false">IF(AX1089&lt;0,AX1089,0)</f>
        <v>0</v>
      </c>
      <c r="BF1089" s="57" t="n">
        <f aca="false">IF(AY1089&lt;0,AY1089,0)</f>
        <v>0</v>
      </c>
      <c r="BG1089" s="57" t="n">
        <f aca="false">IF(AZ1089&lt;0,AZ1089,0)</f>
        <v>0</v>
      </c>
      <c r="BH1089" s="57" t="n">
        <f aca="false">IF(BA1089&lt;0,BA1089,0)</f>
        <v>0</v>
      </c>
      <c r="BI1089" s="57" t="n">
        <f aca="false">IF(BB1089&lt;0,BB1089,0)</f>
        <v>0</v>
      </c>
      <c r="BJ1089" s="32" t="n">
        <f aca="false">SUM(BE1089:BI1089)</f>
        <v>0</v>
      </c>
    </row>
    <row r="1090" customFormat="false" ht="12.75" hidden="false" customHeight="false" outlineLevel="0" collapsed="false">
      <c r="B1090" s="65" t="n">
        <f aca="false">+MONTH(D1090)</f>
        <v>12</v>
      </c>
      <c r="C1090" s="65"/>
      <c r="D1090" s="6" t="n">
        <v>36513</v>
      </c>
      <c r="E1090" s="66" t="n">
        <v>14</v>
      </c>
      <c r="F1090" s="66" t="n">
        <v>12</v>
      </c>
      <c r="G1090" s="66" t="n">
        <v>48</v>
      </c>
      <c r="H1090" s="66" t="n">
        <v>54</v>
      </c>
      <c r="I1090" s="67" t="n">
        <f aca="false">AVERAGE(G1090:H1090)</f>
        <v>51</v>
      </c>
      <c r="J1090" s="68" t="s">
        <v>72</v>
      </c>
      <c r="K1090" s="7" t="n">
        <v>43469</v>
      </c>
      <c r="L1090" s="69" t="n">
        <v>9446</v>
      </c>
      <c r="M1090" s="69" t="n">
        <v>887</v>
      </c>
      <c r="N1090" s="69" t="n">
        <v>0</v>
      </c>
      <c r="O1090" s="70"/>
      <c r="P1090" s="7" t="n">
        <v>22442</v>
      </c>
      <c r="Q1090" s="69" t="n">
        <v>25168</v>
      </c>
      <c r="R1090" s="70" t="n">
        <v>-8390.195</v>
      </c>
      <c r="S1090" s="69" t="n">
        <v>0</v>
      </c>
      <c r="T1090" s="69"/>
      <c r="U1090" s="69" t="n">
        <v>-98.0495125</v>
      </c>
      <c r="V1090" s="7" t="n">
        <v>15930</v>
      </c>
      <c r="W1090" s="69" t="n">
        <v>14400</v>
      </c>
      <c r="X1090" s="69" t="n">
        <v>0</v>
      </c>
      <c r="Y1090" s="69" t="n">
        <v>5600</v>
      </c>
      <c r="Z1090" s="70" t="n">
        <v>-359</v>
      </c>
      <c r="AA1090" s="69" t="n">
        <v>0</v>
      </c>
      <c r="AB1090" s="71" t="n">
        <f aca="false">SUM(K1090:Z1090)</f>
        <v>128494.7554875</v>
      </c>
      <c r="AC1090" s="69" t="n">
        <v>124099</v>
      </c>
      <c r="AD1090" s="69" t="n">
        <v>396</v>
      </c>
      <c r="AE1090" s="69" t="n">
        <v>795</v>
      </c>
      <c r="AF1090" s="69" t="n">
        <v>0</v>
      </c>
      <c r="AG1090" s="69" t="n">
        <v>1535</v>
      </c>
      <c r="AH1090" s="71" t="n">
        <f aca="false">SUM(AC1090:AG1090)</f>
        <v>126825</v>
      </c>
      <c r="AI1090" s="72" t="n">
        <f aca="false">+AB1090-L1090-Q1090</f>
        <v>93880.7554875</v>
      </c>
      <c r="AJ1090" s="73" t="n">
        <f aca="false">L1090+Q1090</f>
        <v>34614</v>
      </c>
      <c r="AK1090" s="74" t="n">
        <v>3402.7</v>
      </c>
      <c r="AL1090" s="74" t="n">
        <v>23021.43949</v>
      </c>
      <c r="AM1090" s="74" t="n">
        <v>0</v>
      </c>
      <c r="AN1090" s="73" t="n">
        <f aca="false">+AJ1090-AM1090</f>
        <v>34614</v>
      </c>
      <c r="AO1090" s="32" t="n">
        <f aca="false">AC1090-AJ1090</f>
        <v>89485</v>
      </c>
      <c r="AP1090" s="6" t="n">
        <v>36513</v>
      </c>
      <c r="AQ1090" s="74" t="n">
        <f aca="false">+AC1090-AK1090-AL1090</f>
        <v>97674.86051</v>
      </c>
      <c r="AR1090" s="74" t="n">
        <f aca="false">+AK1090+AL1090-AN1090</f>
        <v>-8189.86051</v>
      </c>
      <c r="AS1090" s="74" t="n">
        <f aca="false">+AN1090</f>
        <v>34614</v>
      </c>
      <c r="AT1090" s="57" t="n">
        <f aca="false">+AQ1090+IF(AR1090&lt;0,-AR1090,0)</f>
        <v>105864.72102</v>
      </c>
      <c r="AX1090" s="32" t="n">
        <f aca="false">+M1090</f>
        <v>887</v>
      </c>
      <c r="AY1090" s="32" t="n">
        <f aca="false">+N1090</f>
        <v>0</v>
      </c>
      <c r="AZ1090" s="32" t="n">
        <f aca="false">+R1090</f>
        <v>-8390.195</v>
      </c>
      <c r="BA1090" s="32" t="n">
        <f aca="false">+'load Info'!S1090</f>
        <v>0</v>
      </c>
      <c r="BB1090" s="32" t="n">
        <f aca="false">+X1090</f>
        <v>0</v>
      </c>
      <c r="BE1090" s="57" t="n">
        <f aca="false">IF(AX1090&lt;0,AX1090,0)</f>
        <v>0</v>
      </c>
      <c r="BF1090" s="57" t="n">
        <f aca="false">IF(AY1090&lt;0,AY1090,0)</f>
        <v>0</v>
      </c>
      <c r="BG1090" s="57" t="n">
        <f aca="false">IF(AZ1090&lt;0,AZ1090,0)</f>
        <v>-8390.195</v>
      </c>
      <c r="BH1090" s="57" t="n">
        <f aca="false">IF(BA1090&lt;0,BA1090,0)</f>
        <v>0</v>
      </c>
      <c r="BI1090" s="57" t="n">
        <f aca="false">IF(BB1090&lt;0,BB1090,0)</f>
        <v>0</v>
      </c>
      <c r="BJ1090" s="32" t="n">
        <f aca="false">SUM(BE1090:BI1090)</f>
        <v>-8390.195</v>
      </c>
    </row>
    <row r="1091" customFormat="false" ht="12.75" hidden="false" customHeight="false" outlineLevel="0" collapsed="false">
      <c r="B1091" s="65" t="n">
        <f aca="false">+MONTH(D1091)</f>
        <v>12</v>
      </c>
      <c r="C1091" s="65"/>
      <c r="D1091" s="6" t="n">
        <v>36514</v>
      </c>
      <c r="E1091" s="66" t="n">
        <v>4</v>
      </c>
      <c r="F1091" s="66" t="n">
        <v>9</v>
      </c>
      <c r="G1091" s="66" t="n">
        <v>51</v>
      </c>
      <c r="H1091" s="66" t="n">
        <v>70</v>
      </c>
      <c r="I1091" s="67" t="n">
        <f aca="false">AVERAGE(G1091:H1091)</f>
        <v>60.5</v>
      </c>
      <c r="J1091" s="68" t="s">
        <v>72</v>
      </c>
      <c r="K1091" s="7" t="n">
        <v>40843</v>
      </c>
      <c r="L1091" s="69" t="n">
        <v>9548</v>
      </c>
      <c r="M1091" s="69" t="n">
        <v>6264</v>
      </c>
      <c r="N1091" s="69" t="n">
        <v>0</v>
      </c>
      <c r="O1091" s="70"/>
      <c r="P1091" s="7" t="n">
        <v>22442</v>
      </c>
      <c r="Q1091" s="69" t="n">
        <v>25168</v>
      </c>
      <c r="R1091" s="70" t="n">
        <v>-36139.395</v>
      </c>
      <c r="S1091" s="69" t="n">
        <v>0</v>
      </c>
      <c r="T1091" s="69"/>
      <c r="U1091" s="69" t="n">
        <v>-28.6765125</v>
      </c>
      <c r="V1091" s="7" t="n">
        <v>15930</v>
      </c>
      <c r="W1091" s="69" t="n">
        <v>14400</v>
      </c>
      <c r="X1091" s="69" t="n">
        <v>0</v>
      </c>
      <c r="Y1091" s="69" t="n">
        <v>5600</v>
      </c>
      <c r="Z1091" s="70" t="n">
        <v>-359</v>
      </c>
      <c r="AA1091" s="69" t="n">
        <v>0</v>
      </c>
      <c r="AB1091" s="71" t="n">
        <f aca="false">SUM(K1091:Z1091)</f>
        <v>103667.9284875</v>
      </c>
      <c r="AC1091" s="69" t="n">
        <v>104319</v>
      </c>
      <c r="AD1091" s="69" t="n">
        <v>278</v>
      </c>
      <c r="AE1091" s="69" t="n">
        <v>171</v>
      </c>
      <c r="AF1091" s="69" t="n">
        <v>15262</v>
      </c>
      <c r="AG1091" s="69" t="n">
        <v>932</v>
      </c>
      <c r="AH1091" s="71" t="n">
        <f aca="false">SUM(AC1091:AG1091)</f>
        <v>120962</v>
      </c>
      <c r="AI1091" s="72" t="n">
        <f aca="false">+AB1091-L1091-Q1091</f>
        <v>68951.9284875</v>
      </c>
      <c r="AJ1091" s="73" t="n">
        <f aca="false">L1091+Q1091</f>
        <v>34716</v>
      </c>
      <c r="AK1091" s="74" t="n">
        <v>3570.1</v>
      </c>
      <c r="AL1091" s="74" t="n">
        <v>23215.13017</v>
      </c>
      <c r="AM1091" s="74" t="n">
        <v>0</v>
      </c>
      <c r="AN1091" s="73" t="n">
        <f aca="false">+AJ1091-AM1091</f>
        <v>34716</v>
      </c>
      <c r="AO1091" s="32" t="n">
        <f aca="false">AC1091-AJ1091</f>
        <v>69603</v>
      </c>
      <c r="AP1091" s="6" t="n">
        <v>36514</v>
      </c>
      <c r="AQ1091" s="74" t="n">
        <f aca="false">+AC1091-AK1091-AL1091</f>
        <v>77533.76983</v>
      </c>
      <c r="AR1091" s="74" t="n">
        <f aca="false">+AK1091+AL1091-AN1091</f>
        <v>-7930.76983</v>
      </c>
      <c r="AS1091" s="74" t="n">
        <f aca="false">+AN1091</f>
        <v>34716</v>
      </c>
      <c r="AT1091" s="57" t="n">
        <f aca="false">+AQ1091+IF(AR1091&lt;0,-AR1091,0)</f>
        <v>85464.53966</v>
      </c>
      <c r="AX1091" s="32" t="n">
        <f aca="false">+M1091</f>
        <v>6264</v>
      </c>
      <c r="AY1091" s="32" t="n">
        <f aca="false">+N1091</f>
        <v>0</v>
      </c>
      <c r="AZ1091" s="32" t="n">
        <f aca="false">+R1091</f>
        <v>-36139.395</v>
      </c>
      <c r="BA1091" s="32" t="n">
        <f aca="false">+'load Info'!S1091</f>
        <v>0</v>
      </c>
      <c r="BB1091" s="32" t="n">
        <f aca="false">+X1091</f>
        <v>0</v>
      </c>
      <c r="BE1091" s="57" t="n">
        <f aca="false">IF(AX1091&lt;0,AX1091,0)</f>
        <v>0</v>
      </c>
      <c r="BF1091" s="57" t="n">
        <f aca="false">IF(AY1091&lt;0,AY1091,0)</f>
        <v>0</v>
      </c>
      <c r="BG1091" s="57" t="n">
        <f aca="false">IF(AZ1091&lt;0,AZ1091,0)</f>
        <v>-36139.395</v>
      </c>
      <c r="BH1091" s="57" t="n">
        <f aca="false">IF(BA1091&lt;0,BA1091,0)</f>
        <v>0</v>
      </c>
      <c r="BI1091" s="57" t="n">
        <f aca="false">IF(BB1091&lt;0,BB1091,0)</f>
        <v>0</v>
      </c>
      <c r="BJ1091" s="32" t="n">
        <f aca="false">SUM(BE1091:BI1091)</f>
        <v>-36139.395</v>
      </c>
    </row>
    <row r="1092" customFormat="false" ht="12.75" hidden="false" customHeight="false" outlineLevel="0" collapsed="false">
      <c r="B1092" s="65" t="n">
        <f aca="false">+MONTH(D1092)</f>
        <v>12</v>
      </c>
      <c r="C1092" s="65"/>
      <c r="D1092" s="6" t="n">
        <v>36515</v>
      </c>
      <c r="E1092" s="66" t="n">
        <v>17</v>
      </c>
      <c r="F1092" s="66" t="n">
        <v>19</v>
      </c>
      <c r="G1092" s="66" t="n">
        <v>44</v>
      </c>
      <c r="H1092" s="66" t="n">
        <v>51</v>
      </c>
      <c r="I1092" s="67" t="n">
        <f aca="false">AVERAGE(G1092:H1092)</f>
        <v>47.5</v>
      </c>
      <c r="J1092" s="68" t="s">
        <v>72</v>
      </c>
      <c r="K1092" s="7" t="n">
        <v>43469</v>
      </c>
      <c r="L1092" s="69" t="n">
        <v>7259</v>
      </c>
      <c r="M1092" s="69" t="n">
        <v>18935</v>
      </c>
      <c r="N1092" s="69" t="n">
        <v>0</v>
      </c>
      <c r="O1092" s="70"/>
      <c r="P1092" s="7" t="n">
        <v>24391</v>
      </c>
      <c r="Q1092" s="69" t="n">
        <v>24017</v>
      </c>
      <c r="R1092" s="70" t="n">
        <v>2619.25</v>
      </c>
      <c r="S1092" s="69" t="n">
        <v>0</v>
      </c>
      <c r="T1092" s="69"/>
      <c r="U1092" s="69" t="n">
        <v>-127.568125</v>
      </c>
      <c r="V1092" s="7" t="n">
        <v>15930</v>
      </c>
      <c r="W1092" s="69" t="n">
        <v>14400</v>
      </c>
      <c r="X1092" s="69" t="n">
        <v>0</v>
      </c>
      <c r="Y1092" s="69" t="n">
        <v>5600</v>
      </c>
      <c r="Z1092" s="70" t="n">
        <v>-359</v>
      </c>
      <c r="AA1092" s="69" t="n">
        <v>0</v>
      </c>
      <c r="AB1092" s="71" t="n">
        <f aca="false">SUM(K1092:Z1092)</f>
        <v>156133.681875</v>
      </c>
      <c r="AC1092" s="69" t="n">
        <v>150862</v>
      </c>
      <c r="AD1092" s="69" t="n">
        <v>59364</v>
      </c>
      <c r="AE1092" s="69" t="n">
        <v>4082</v>
      </c>
      <c r="AF1092" s="69" t="n">
        <v>16633</v>
      </c>
      <c r="AG1092" s="69" t="n">
        <v>2256</v>
      </c>
      <c r="AH1092" s="71" t="n">
        <f aca="false">SUM(AC1092:AG1092)</f>
        <v>233197</v>
      </c>
      <c r="AI1092" s="72" t="n">
        <f aca="false">+AB1092-L1092-Q1092</f>
        <v>124857.681875</v>
      </c>
      <c r="AJ1092" s="73" t="n">
        <f aca="false">L1092+Q1092</f>
        <v>31276</v>
      </c>
      <c r="AK1092" s="74" t="n">
        <v>4015.4</v>
      </c>
      <c r="AL1092" s="74" t="n">
        <v>23823.61008</v>
      </c>
      <c r="AM1092" s="74" t="n">
        <v>0</v>
      </c>
      <c r="AN1092" s="73" t="n">
        <f aca="false">+AJ1092-AM1092</f>
        <v>31276</v>
      </c>
      <c r="AO1092" s="32" t="n">
        <f aca="false">AC1092-AJ1092</f>
        <v>119586</v>
      </c>
      <c r="AP1092" s="6" t="n">
        <v>36515</v>
      </c>
      <c r="AQ1092" s="74" t="n">
        <f aca="false">+AC1092-AK1092-AL1092</f>
        <v>123022.98992</v>
      </c>
      <c r="AR1092" s="74" t="n">
        <f aca="false">+AK1092+AL1092-AN1092</f>
        <v>-3436.98992</v>
      </c>
      <c r="AS1092" s="74" t="n">
        <f aca="false">+AN1092</f>
        <v>31276</v>
      </c>
      <c r="AT1092" s="57" t="n">
        <f aca="false">+AQ1092+IF(AR1092&lt;0,-AR1092,0)</f>
        <v>126459.97984</v>
      </c>
      <c r="AX1092" s="32" t="n">
        <f aca="false">+M1092</f>
        <v>18935</v>
      </c>
      <c r="AY1092" s="32" t="n">
        <f aca="false">+N1092</f>
        <v>0</v>
      </c>
      <c r="AZ1092" s="32" t="n">
        <f aca="false">+R1092</f>
        <v>2619.25</v>
      </c>
      <c r="BA1092" s="32" t="n">
        <f aca="false">+'load Info'!S1092</f>
        <v>0</v>
      </c>
      <c r="BB1092" s="32" t="n">
        <f aca="false">+X1092</f>
        <v>0</v>
      </c>
      <c r="BE1092" s="57" t="n">
        <f aca="false">IF(AX1092&lt;0,AX1092,0)</f>
        <v>0</v>
      </c>
      <c r="BF1092" s="57" t="n">
        <f aca="false">IF(AY1092&lt;0,AY1092,0)</f>
        <v>0</v>
      </c>
      <c r="BG1092" s="57" t="n">
        <f aca="false">IF(AZ1092&lt;0,AZ1092,0)</f>
        <v>0</v>
      </c>
      <c r="BH1092" s="57" t="n">
        <f aca="false">IF(BA1092&lt;0,BA1092,0)</f>
        <v>0</v>
      </c>
      <c r="BI1092" s="57" t="n">
        <f aca="false">IF(BB1092&lt;0,BB1092,0)</f>
        <v>0</v>
      </c>
      <c r="BJ1092" s="32" t="n">
        <f aca="false">SUM(BE1092:BI1092)</f>
        <v>0</v>
      </c>
    </row>
    <row r="1093" customFormat="false" ht="12.75" hidden="false" customHeight="false" outlineLevel="0" collapsed="false">
      <c r="B1093" s="65" t="n">
        <f aca="false">+MONTH(D1093)</f>
        <v>12</v>
      </c>
      <c r="C1093" s="65"/>
      <c r="D1093" s="6" t="n">
        <v>36516</v>
      </c>
      <c r="E1093" s="66" t="n">
        <v>24</v>
      </c>
      <c r="F1093" s="66" t="n">
        <v>27</v>
      </c>
      <c r="G1093" s="66" t="n">
        <v>37</v>
      </c>
      <c r="H1093" s="66" t="n">
        <v>44</v>
      </c>
      <c r="I1093" s="67" t="n">
        <f aca="false">AVERAGE(G1093:H1093)</f>
        <v>40.5</v>
      </c>
      <c r="J1093" s="68" t="s">
        <v>72</v>
      </c>
      <c r="K1093" s="7" t="n">
        <v>55971</v>
      </c>
      <c r="L1093" s="69" t="n">
        <v>2000</v>
      </c>
      <c r="M1093" s="69" t="n">
        <v>31128</v>
      </c>
      <c r="N1093" s="69" t="n">
        <v>0</v>
      </c>
      <c r="O1093" s="70"/>
      <c r="P1093" s="7" t="n">
        <v>44700</v>
      </c>
      <c r="Q1093" s="69" t="n">
        <v>23966</v>
      </c>
      <c r="R1093" s="70" t="n">
        <v>20192.5925</v>
      </c>
      <c r="S1093" s="69" t="n">
        <v>0</v>
      </c>
      <c r="T1093" s="69"/>
      <c r="U1093" s="69" t="n">
        <v>-222.14648125</v>
      </c>
      <c r="V1093" s="7" t="n">
        <v>15930</v>
      </c>
      <c r="W1093" s="69" t="n">
        <v>14400</v>
      </c>
      <c r="X1093" s="69" t="n">
        <v>0</v>
      </c>
      <c r="Y1093" s="69" t="n">
        <v>5600</v>
      </c>
      <c r="Z1093" s="70" t="n">
        <v>-359</v>
      </c>
      <c r="AA1093" s="69" t="n">
        <v>0</v>
      </c>
      <c r="AB1093" s="71" t="n">
        <f aca="false">SUM(K1093:Z1093)</f>
        <v>213306.44601875</v>
      </c>
      <c r="AC1093" s="69" t="n">
        <v>213589</v>
      </c>
      <c r="AD1093" s="69" t="n">
        <v>79481</v>
      </c>
      <c r="AE1093" s="69" t="n">
        <v>25565</v>
      </c>
      <c r="AF1093" s="69" t="n">
        <v>20240</v>
      </c>
      <c r="AG1093" s="69" t="n">
        <v>8110</v>
      </c>
      <c r="AH1093" s="71" t="n">
        <f aca="false">SUM(AC1093:AG1093)</f>
        <v>346985</v>
      </c>
      <c r="AI1093" s="72" t="n">
        <f aca="false">+AB1093-L1093-Q1093</f>
        <v>187340.44601875</v>
      </c>
      <c r="AJ1093" s="73" t="n">
        <f aca="false">L1093+Q1093</f>
        <v>25966</v>
      </c>
      <c r="AK1093" s="74" t="n">
        <v>4430.8</v>
      </c>
      <c r="AL1093" s="74" t="n">
        <v>20399.70194</v>
      </c>
      <c r="AM1093" s="74" t="n">
        <v>0</v>
      </c>
      <c r="AN1093" s="73" t="n">
        <f aca="false">+AJ1093-AM1093</f>
        <v>25966</v>
      </c>
      <c r="AO1093" s="32" t="n">
        <f aca="false">AC1093-AJ1093</f>
        <v>187623</v>
      </c>
      <c r="AP1093" s="6" t="n">
        <v>36516</v>
      </c>
      <c r="AQ1093" s="74" t="n">
        <f aca="false">+AC1093-AK1093-AL1093</f>
        <v>188758.49806</v>
      </c>
      <c r="AR1093" s="74" t="n">
        <f aca="false">+AK1093+AL1093-AN1093</f>
        <v>-1135.49806</v>
      </c>
      <c r="AS1093" s="74" t="n">
        <f aca="false">+AN1093</f>
        <v>25966</v>
      </c>
      <c r="AT1093" s="57" t="n">
        <f aca="false">+AQ1093+IF(AR1093&lt;0,-AR1093,0)</f>
        <v>189893.99612</v>
      </c>
      <c r="AX1093" s="32" t="n">
        <f aca="false">+M1093</f>
        <v>31128</v>
      </c>
      <c r="AY1093" s="32" t="n">
        <f aca="false">+N1093</f>
        <v>0</v>
      </c>
      <c r="AZ1093" s="32" t="n">
        <f aca="false">+R1093</f>
        <v>20192.5925</v>
      </c>
      <c r="BA1093" s="32" t="n">
        <f aca="false">+'load Info'!S1093</f>
        <v>0</v>
      </c>
      <c r="BB1093" s="32" t="n">
        <f aca="false">+X1093</f>
        <v>0</v>
      </c>
      <c r="BE1093" s="57" t="n">
        <f aca="false">IF(AX1093&lt;0,AX1093,0)</f>
        <v>0</v>
      </c>
      <c r="BF1093" s="57" t="n">
        <f aca="false">IF(AY1093&lt;0,AY1093,0)</f>
        <v>0</v>
      </c>
      <c r="BG1093" s="57" t="n">
        <f aca="false">IF(AZ1093&lt;0,AZ1093,0)</f>
        <v>0</v>
      </c>
      <c r="BH1093" s="57" t="n">
        <f aca="false">IF(BA1093&lt;0,BA1093,0)</f>
        <v>0</v>
      </c>
      <c r="BI1093" s="57" t="n">
        <f aca="false">IF(BB1093&lt;0,BB1093,0)</f>
        <v>0</v>
      </c>
      <c r="BJ1093" s="32" t="n">
        <f aca="false">SUM(BE1093:BI1093)</f>
        <v>0</v>
      </c>
    </row>
    <row r="1094" customFormat="false" ht="12.75" hidden="false" customHeight="false" outlineLevel="0" collapsed="false">
      <c r="B1094" s="65" t="n">
        <f aca="false">+MONTH(D1094)</f>
        <v>12</v>
      </c>
      <c r="C1094" s="65"/>
      <c r="D1094" s="6" t="n">
        <v>36517</v>
      </c>
      <c r="E1094" s="66" t="n">
        <v>26</v>
      </c>
      <c r="F1094" s="66" t="n">
        <v>25</v>
      </c>
      <c r="G1094" s="66" t="n">
        <v>30</v>
      </c>
      <c r="H1094" s="66" t="n">
        <v>47</v>
      </c>
      <c r="I1094" s="67" t="n">
        <f aca="false">AVERAGE(G1094:H1094)</f>
        <v>38.5</v>
      </c>
      <c r="J1094" s="68" t="s">
        <v>72</v>
      </c>
      <c r="K1094" s="7" t="n">
        <v>55971</v>
      </c>
      <c r="L1094" s="69" t="n">
        <v>2000</v>
      </c>
      <c r="M1094" s="69" t="n">
        <v>26084</v>
      </c>
      <c r="N1094" s="69" t="n">
        <v>0</v>
      </c>
      <c r="O1094" s="70"/>
      <c r="P1094" s="7" t="n">
        <v>44700</v>
      </c>
      <c r="Q1094" s="69" t="n">
        <v>25166</v>
      </c>
      <c r="R1094" s="70" t="n">
        <v>959.622499999998</v>
      </c>
      <c r="S1094" s="69" t="n">
        <v>0</v>
      </c>
      <c r="T1094" s="69"/>
      <c r="U1094" s="69" t="n">
        <v>-177.06405625</v>
      </c>
      <c r="V1094" s="7" t="n">
        <v>15930</v>
      </c>
      <c r="W1094" s="69" t="n">
        <v>14400</v>
      </c>
      <c r="X1094" s="69" t="n">
        <v>0</v>
      </c>
      <c r="Y1094" s="69" t="n">
        <v>5600</v>
      </c>
      <c r="Z1094" s="70" t="n">
        <v>-359</v>
      </c>
      <c r="AA1094" s="69" t="n">
        <v>0</v>
      </c>
      <c r="AB1094" s="71" t="n">
        <f aca="false">SUM(K1094:Z1094)</f>
        <v>190274.55844375</v>
      </c>
      <c r="AC1094" s="69" t="n">
        <v>188372</v>
      </c>
      <c r="AD1094" s="69" t="n">
        <v>1</v>
      </c>
      <c r="AE1094" s="69" t="n">
        <v>5505</v>
      </c>
      <c r="AF1094" s="69" t="n">
        <v>19630</v>
      </c>
      <c r="AG1094" s="69" t="n">
        <v>5757</v>
      </c>
      <c r="AH1094" s="71" t="n">
        <f aca="false">SUM(AC1094:AG1094)</f>
        <v>219265</v>
      </c>
      <c r="AI1094" s="72" t="n">
        <f aca="false">+AB1094-L1094-Q1094</f>
        <v>163108.55844375</v>
      </c>
      <c r="AJ1094" s="73" t="n">
        <f aca="false">L1094+Q1094</f>
        <v>27166</v>
      </c>
      <c r="AK1094" s="74" t="n">
        <v>3881.1</v>
      </c>
      <c r="AL1094" s="74" t="n">
        <v>17635.01106</v>
      </c>
      <c r="AM1094" s="74" t="n">
        <v>0</v>
      </c>
      <c r="AN1094" s="73" t="n">
        <f aca="false">+AJ1094-AM1094</f>
        <v>27166</v>
      </c>
      <c r="AO1094" s="32" t="n">
        <f aca="false">AC1094-AJ1094</f>
        <v>161206</v>
      </c>
      <c r="AP1094" s="6" t="n">
        <v>36517</v>
      </c>
      <c r="AQ1094" s="74" t="n">
        <f aca="false">+AC1094-AK1094-AL1094</f>
        <v>166855.88894</v>
      </c>
      <c r="AR1094" s="74" t="n">
        <f aca="false">+AK1094+AL1094-AN1094</f>
        <v>-5649.88894</v>
      </c>
      <c r="AS1094" s="74" t="n">
        <f aca="false">+AN1094</f>
        <v>27166</v>
      </c>
      <c r="AT1094" s="57" t="n">
        <f aca="false">+AQ1094+IF(AR1094&lt;0,-AR1094,0)</f>
        <v>172505.77788</v>
      </c>
      <c r="AX1094" s="32" t="n">
        <f aca="false">+M1094</f>
        <v>26084</v>
      </c>
      <c r="AY1094" s="32" t="n">
        <f aca="false">+N1094</f>
        <v>0</v>
      </c>
      <c r="AZ1094" s="32" t="n">
        <f aca="false">+R1094</f>
        <v>959.622499999998</v>
      </c>
      <c r="BA1094" s="32" t="n">
        <f aca="false">+'load Info'!S1094</f>
        <v>0</v>
      </c>
      <c r="BB1094" s="32" t="n">
        <f aca="false">+X1094</f>
        <v>0</v>
      </c>
      <c r="BE1094" s="57" t="n">
        <f aca="false">IF(AX1094&lt;0,AX1094,0)</f>
        <v>0</v>
      </c>
      <c r="BF1094" s="57" t="n">
        <f aca="false">IF(AY1094&lt;0,AY1094,0)</f>
        <v>0</v>
      </c>
      <c r="BG1094" s="57" t="n">
        <f aca="false">IF(AZ1094&lt;0,AZ1094,0)</f>
        <v>0</v>
      </c>
      <c r="BH1094" s="57" t="n">
        <f aca="false">IF(BA1094&lt;0,BA1094,0)</f>
        <v>0</v>
      </c>
      <c r="BI1094" s="57" t="n">
        <f aca="false">IF(BB1094&lt;0,BB1094,0)</f>
        <v>0</v>
      </c>
      <c r="BJ1094" s="32" t="n">
        <f aca="false">SUM(BE1094:BI1094)</f>
        <v>0</v>
      </c>
    </row>
    <row r="1095" customFormat="false" ht="12.75" hidden="false" customHeight="false" outlineLevel="0" collapsed="false">
      <c r="B1095" s="65" t="n">
        <f aca="false">+MONTH(D1095)</f>
        <v>12</v>
      </c>
      <c r="C1095" s="65"/>
      <c r="D1095" s="6" t="n">
        <v>36518</v>
      </c>
      <c r="E1095" s="66" t="n">
        <v>30</v>
      </c>
      <c r="F1095" s="66" t="n">
        <v>35</v>
      </c>
      <c r="G1095" s="66" t="n">
        <v>30</v>
      </c>
      <c r="H1095" s="66" t="n">
        <v>40</v>
      </c>
      <c r="I1095" s="67" t="n">
        <f aca="false">AVERAGE(G1095:H1095)</f>
        <v>35</v>
      </c>
      <c r="J1095" s="68" t="s">
        <v>72</v>
      </c>
      <c r="K1095" s="7" t="n">
        <v>55960</v>
      </c>
      <c r="L1095" s="69" t="n">
        <v>1210</v>
      </c>
      <c r="M1095" s="69" t="n">
        <v>53095</v>
      </c>
      <c r="N1095" s="69" t="n">
        <v>0</v>
      </c>
      <c r="O1095" s="70"/>
      <c r="P1095" s="7" t="n">
        <v>44619</v>
      </c>
      <c r="Q1095" s="69" t="n">
        <v>26082</v>
      </c>
      <c r="R1095" s="70" t="n">
        <v>25835.74</v>
      </c>
      <c r="S1095" s="69" t="n">
        <v>0</v>
      </c>
      <c r="T1095" s="69"/>
      <c r="U1095" s="69" t="n">
        <v>-241.34185</v>
      </c>
      <c r="V1095" s="7" t="n">
        <v>15930</v>
      </c>
      <c r="W1095" s="69" t="n">
        <v>14400</v>
      </c>
      <c r="X1095" s="69" t="n">
        <v>0</v>
      </c>
      <c r="Y1095" s="69" t="n">
        <v>5600</v>
      </c>
      <c r="Z1095" s="70" t="n">
        <v>-359</v>
      </c>
      <c r="AA1095" s="69" t="n">
        <v>0</v>
      </c>
      <c r="AB1095" s="71" t="n">
        <f aca="false">SUM(K1095:Z1095)</f>
        <v>242131.39815</v>
      </c>
      <c r="AC1095" s="69" t="n">
        <v>243792</v>
      </c>
      <c r="AD1095" s="69" t="n">
        <v>0</v>
      </c>
      <c r="AE1095" s="69" t="n">
        <v>2207</v>
      </c>
      <c r="AF1095" s="69" t="n">
        <v>22346</v>
      </c>
      <c r="AG1095" s="69" t="n">
        <v>8865</v>
      </c>
      <c r="AH1095" s="71" t="n">
        <f aca="false">SUM(AC1095:AG1095)</f>
        <v>277210</v>
      </c>
      <c r="AI1095" s="72" t="n">
        <f aca="false">+AB1095-L1095-Q1095</f>
        <v>214839.39815</v>
      </c>
      <c r="AJ1095" s="73" t="n">
        <f aca="false">L1095+Q1095</f>
        <v>27292</v>
      </c>
      <c r="AK1095" s="74" t="n">
        <v>3829.6</v>
      </c>
      <c r="AL1095" s="74" t="n">
        <v>19841.97717</v>
      </c>
      <c r="AM1095" s="74" t="n">
        <v>0</v>
      </c>
      <c r="AN1095" s="73" t="n">
        <f aca="false">+AJ1095-AM1095</f>
        <v>27292</v>
      </c>
      <c r="AO1095" s="32" t="n">
        <f aca="false">AC1095-AJ1095</f>
        <v>216500</v>
      </c>
      <c r="AP1095" s="6" t="n">
        <v>36518</v>
      </c>
      <c r="AQ1095" s="74" t="n">
        <f aca="false">+AC1095-AK1095-AL1095</f>
        <v>220120.42283</v>
      </c>
      <c r="AR1095" s="74" t="n">
        <f aca="false">+AK1095+AL1095-AN1095</f>
        <v>-3620.42283</v>
      </c>
      <c r="AS1095" s="74" t="n">
        <f aca="false">+AN1095</f>
        <v>27292</v>
      </c>
      <c r="AT1095" s="57" t="n">
        <f aca="false">+AQ1095+IF(AR1095&lt;0,-AR1095,0)</f>
        <v>223740.84566</v>
      </c>
      <c r="AX1095" s="32" t="n">
        <f aca="false">+M1095</f>
        <v>53095</v>
      </c>
      <c r="AY1095" s="32" t="n">
        <f aca="false">+N1095</f>
        <v>0</v>
      </c>
      <c r="AZ1095" s="32" t="n">
        <f aca="false">+R1095</f>
        <v>25835.74</v>
      </c>
      <c r="BA1095" s="32" t="n">
        <f aca="false">+'load Info'!S1095</f>
        <v>0</v>
      </c>
      <c r="BB1095" s="32" t="n">
        <f aca="false">+X1095</f>
        <v>0</v>
      </c>
      <c r="BE1095" s="57" t="n">
        <f aca="false">IF(AX1095&lt;0,AX1095,0)</f>
        <v>0</v>
      </c>
      <c r="BF1095" s="57" t="n">
        <f aca="false">IF(AY1095&lt;0,AY1095,0)</f>
        <v>0</v>
      </c>
      <c r="BG1095" s="57" t="n">
        <f aca="false">IF(AZ1095&lt;0,AZ1095,0)</f>
        <v>0</v>
      </c>
      <c r="BH1095" s="57" t="n">
        <f aca="false">IF(BA1095&lt;0,BA1095,0)</f>
        <v>0</v>
      </c>
      <c r="BI1095" s="57" t="n">
        <f aca="false">IF(BB1095&lt;0,BB1095,0)</f>
        <v>0</v>
      </c>
      <c r="BJ1095" s="32" t="n">
        <f aca="false">SUM(BE1095:BI1095)</f>
        <v>0</v>
      </c>
    </row>
    <row r="1096" customFormat="false" ht="12.75" hidden="false" customHeight="false" outlineLevel="0" collapsed="false">
      <c r="B1096" s="65" t="n">
        <f aca="false">+MONTH(D1096)</f>
        <v>12</v>
      </c>
      <c r="C1096" s="65"/>
      <c r="D1096" s="6" t="n">
        <v>36519</v>
      </c>
      <c r="E1096" s="66" t="n">
        <v>38</v>
      </c>
      <c r="F1096" s="66" t="n">
        <v>37</v>
      </c>
      <c r="G1096" s="66" t="n">
        <v>21</v>
      </c>
      <c r="H1096" s="66" t="n">
        <v>32</v>
      </c>
      <c r="I1096" s="67" t="n">
        <f aca="false">AVERAGE(G1096:H1096)</f>
        <v>26.5</v>
      </c>
      <c r="J1096" s="68" t="s">
        <v>72</v>
      </c>
      <c r="K1096" s="7" t="n">
        <v>55960</v>
      </c>
      <c r="L1096" s="69" t="n">
        <v>2000</v>
      </c>
      <c r="M1096" s="69" t="n">
        <v>49115</v>
      </c>
      <c r="N1096" s="69" t="n">
        <v>0</v>
      </c>
      <c r="O1096" s="70"/>
      <c r="P1096" s="7" t="n">
        <v>44619</v>
      </c>
      <c r="Q1096" s="69" t="n">
        <v>25092</v>
      </c>
      <c r="R1096" s="70" t="n">
        <v>31829.2175</v>
      </c>
      <c r="S1096" s="69" t="n">
        <v>0</v>
      </c>
      <c r="T1096" s="69"/>
      <c r="U1096" s="69" t="n">
        <v>-253.85054375</v>
      </c>
      <c r="V1096" s="7" t="n">
        <v>15930</v>
      </c>
      <c r="W1096" s="69" t="n">
        <v>14400</v>
      </c>
      <c r="X1096" s="69" t="n">
        <v>0</v>
      </c>
      <c r="Y1096" s="69" t="n">
        <v>5600</v>
      </c>
      <c r="Z1096" s="70" t="n">
        <v>-359</v>
      </c>
      <c r="AA1096" s="69" t="n">
        <v>0</v>
      </c>
      <c r="AB1096" s="71" t="n">
        <f aca="false">SUM(K1096:Z1096)</f>
        <v>243932.36695625</v>
      </c>
      <c r="AC1096" s="69" t="n">
        <v>247238</v>
      </c>
      <c r="AD1096" s="69" t="n">
        <v>2</v>
      </c>
      <c r="AE1096" s="69" t="n">
        <v>2078</v>
      </c>
      <c r="AF1096" s="69" t="n">
        <v>21796</v>
      </c>
      <c r="AG1096" s="69" t="n">
        <v>7853</v>
      </c>
      <c r="AH1096" s="71" t="n">
        <f aca="false">SUM(AC1096:AG1096)</f>
        <v>278967</v>
      </c>
      <c r="AI1096" s="72" t="n">
        <f aca="false">+AB1096-L1096-Q1096</f>
        <v>216840.36695625</v>
      </c>
      <c r="AJ1096" s="73" t="n">
        <f aca="false">L1096+Q1096</f>
        <v>27092</v>
      </c>
      <c r="AK1096" s="74" t="n">
        <v>3980.8</v>
      </c>
      <c r="AL1096" s="74" t="n">
        <v>21824.77825</v>
      </c>
      <c r="AM1096" s="74" t="n">
        <v>0</v>
      </c>
      <c r="AN1096" s="73" t="n">
        <f aca="false">+AJ1096-AM1096</f>
        <v>27092</v>
      </c>
      <c r="AO1096" s="32" t="n">
        <f aca="false">AC1096-AJ1096</f>
        <v>220146</v>
      </c>
      <c r="AP1096" s="6" t="n">
        <v>36519</v>
      </c>
      <c r="AQ1096" s="74" t="n">
        <f aca="false">+AC1096-AK1096-AL1096</f>
        <v>221432.42175</v>
      </c>
      <c r="AR1096" s="74" t="n">
        <f aca="false">+AK1096+AL1096-AN1096</f>
        <v>-1286.42175</v>
      </c>
      <c r="AS1096" s="74" t="n">
        <f aca="false">+AN1096</f>
        <v>27092</v>
      </c>
      <c r="AT1096" s="57" t="n">
        <f aca="false">+AQ1096+IF(AR1096&lt;0,-AR1096,0)</f>
        <v>222718.8435</v>
      </c>
      <c r="AX1096" s="32" t="n">
        <f aca="false">+M1096</f>
        <v>49115</v>
      </c>
      <c r="AY1096" s="32" t="n">
        <f aca="false">+N1096</f>
        <v>0</v>
      </c>
      <c r="AZ1096" s="32" t="n">
        <f aca="false">+R1096</f>
        <v>31829.2175</v>
      </c>
      <c r="BA1096" s="32" t="n">
        <f aca="false">+'load Info'!S1096</f>
        <v>0</v>
      </c>
      <c r="BB1096" s="32" t="n">
        <f aca="false">+X1096</f>
        <v>0</v>
      </c>
      <c r="BE1096" s="57" t="n">
        <f aca="false">IF(AX1096&lt;0,AX1096,0)</f>
        <v>0</v>
      </c>
      <c r="BF1096" s="57" t="n">
        <f aca="false">IF(AY1096&lt;0,AY1096,0)</f>
        <v>0</v>
      </c>
      <c r="BG1096" s="57" t="n">
        <f aca="false">IF(AZ1096&lt;0,AZ1096,0)</f>
        <v>0</v>
      </c>
      <c r="BH1096" s="57" t="n">
        <f aca="false">IF(BA1096&lt;0,BA1096,0)</f>
        <v>0</v>
      </c>
      <c r="BI1096" s="57" t="n">
        <f aca="false">IF(BB1096&lt;0,BB1096,0)</f>
        <v>0</v>
      </c>
      <c r="BJ1096" s="32" t="n">
        <f aca="false">SUM(BE1096:BI1096)</f>
        <v>0</v>
      </c>
    </row>
    <row r="1097" customFormat="false" ht="12.75" hidden="false" customHeight="false" outlineLevel="0" collapsed="false">
      <c r="B1097" s="65" t="n">
        <f aca="false">+MONTH(D1097)</f>
        <v>12</v>
      </c>
      <c r="C1097" s="65"/>
      <c r="D1097" s="6" t="n">
        <v>36520</v>
      </c>
      <c r="E1097" s="66" t="n">
        <v>29</v>
      </c>
      <c r="F1097" s="66" t="n">
        <v>26</v>
      </c>
      <c r="G1097" s="66" t="n">
        <v>21</v>
      </c>
      <c r="H1097" s="66" t="n">
        <v>50</v>
      </c>
      <c r="I1097" s="67" t="n">
        <f aca="false">AVERAGE(G1097:H1097)</f>
        <v>35.5</v>
      </c>
      <c r="J1097" s="68" t="s">
        <v>72</v>
      </c>
      <c r="K1097" s="7" t="n">
        <v>55960</v>
      </c>
      <c r="L1097" s="69" t="n">
        <v>3200</v>
      </c>
      <c r="M1097" s="69" t="n">
        <v>27506</v>
      </c>
      <c r="N1097" s="69" t="n">
        <v>0</v>
      </c>
      <c r="O1097" s="70"/>
      <c r="P1097" s="7" t="n">
        <v>44619</v>
      </c>
      <c r="Q1097" s="69" t="n">
        <v>25166</v>
      </c>
      <c r="R1097" s="70" t="n">
        <v>19437.5</v>
      </c>
      <c r="S1097" s="69" t="n">
        <v>0</v>
      </c>
      <c r="T1097" s="69"/>
      <c r="U1097" s="69" t="n">
        <v>-223.05625</v>
      </c>
      <c r="V1097" s="7" t="n">
        <v>15930</v>
      </c>
      <c r="W1097" s="69" t="n">
        <v>14400</v>
      </c>
      <c r="X1097" s="69" t="n">
        <v>0</v>
      </c>
      <c r="Y1097" s="69" t="n">
        <v>5600</v>
      </c>
      <c r="Z1097" s="70" t="n">
        <v>-359</v>
      </c>
      <c r="AA1097" s="69" t="n">
        <v>0</v>
      </c>
      <c r="AB1097" s="71" t="n">
        <f aca="false">SUM(K1097:Z1097)</f>
        <v>211236.44375</v>
      </c>
      <c r="AC1097" s="69" t="n">
        <v>209122</v>
      </c>
      <c r="AD1097" s="69" t="n">
        <v>25053</v>
      </c>
      <c r="AE1097" s="69" t="n">
        <v>7402</v>
      </c>
      <c r="AF1097" s="69" t="n">
        <v>19532</v>
      </c>
      <c r="AG1097" s="69" t="n">
        <v>5351</v>
      </c>
      <c r="AH1097" s="71" t="n">
        <f aca="false">SUM(AC1097:AG1097)</f>
        <v>266460</v>
      </c>
      <c r="AI1097" s="72" t="n">
        <f aca="false">+AB1097-L1097-Q1097</f>
        <v>182870.44375</v>
      </c>
      <c r="AJ1097" s="73" t="n">
        <f aca="false">L1097+Q1097</f>
        <v>28366</v>
      </c>
      <c r="AK1097" s="74" t="n">
        <v>4197.5</v>
      </c>
      <c r="AL1097" s="74" t="n">
        <v>22115.37497</v>
      </c>
      <c r="AM1097" s="74" t="n">
        <v>0</v>
      </c>
      <c r="AN1097" s="73" t="n">
        <f aca="false">+AJ1097-AM1097</f>
        <v>28366</v>
      </c>
      <c r="AO1097" s="32" t="n">
        <f aca="false">AC1097-AJ1097</f>
        <v>180756</v>
      </c>
      <c r="AP1097" s="6" t="n">
        <v>36520</v>
      </c>
      <c r="AQ1097" s="74" t="n">
        <f aca="false">+AC1097-AK1097-AL1097</f>
        <v>182809.12503</v>
      </c>
      <c r="AR1097" s="74" t="n">
        <f aca="false">+AK1097+AL1097-AN1097</f>
        <v>-2053.12503</v>
      </c>
      <c r="AS1097" s="74" t="n">
        <f aca="false">+AN1097</f>
        <v>28366</v>
      </c>
      <c r="AT1097" s="57" t="n">
        <f aca="false">+AQ1097+IF(AR1097&lt;0,-AR1097,0)</f>
        <v>184862.25006</v>
      </c>
      <c r="AX1097" s="32" t="n">
        <f aca="false">+M1097</f>
        <v>27506</v>
      </c>
      <c r="AY1097" s="32" t="n">
        <f aca="false">+N1097</f>
        <v>0</v>
      </c>
      <c r="AZ1097" s="32" t="n">
        <f aca="false">+R1097</f>
        <v>19437.5</v>
      </c>
      <c r="BA1097" s="32" t="n">
        <f aca="false">+'load Info'!S1097</f>
        <v>0</v>
      </c>
      <c r="BB1097" s="32" t="n">
        <f aca="false">+X1097</f>
        <v>0</v>
      </c>
      <c r="BE1097" s="57" t="n">
        <f aca="false">IF(AX1097&lt;0,AX1097,0)</f>
        <v>0</v>
      </c>
      <c r="BF1097" s="57" t="n">
        <f aca="false">IF(AY1097&lt;0,AY1097,0)</f>
        <v>0</v>
      </c>
      <c r="BG1097" s="57" t="n">
        <f aca="false">IF(AZ1097&lt;0,AZ1097,0)</f>
        <v>0</v>
      </c>
      <c r="BH1097" s="57" t="n">
        <f aca="false">IF(BA1097&lt;0,BA1097,0)</f>
        <v>0</v>
      </c>
      <c r="BI1097" s="57" t="n">
        <f aca="false">IF(BB1097&lt;0,BB1097,0)</f>
        <v>0</v>
      </c>
      <c r="BJ1097" s="32" t="n">
        <f aca="false">SUM(BE1097:BI1097)</f>
        <v>0</v>
      </c>
    </row>
    <row r="1098" customFormat="false" ht="12.75" hidden="false" customHeight="false" outlineLevel="0" collapsed="false">
      <c r="B1098" s="65" t="n">
        <f aca="false">+MONTH(D1098)</f>
        <v>12</v>
      </c>
      <c r="C1098" s="65"/>
      <c r="D1098" s="6" t="n">
        <v>36521</v>
      </c>
      <c r="E1098" s="66" t="n">
        <v>29</v>
      </c>
      <c r="F1098" s="66" t="n">
        <v>26</v>
      </c>
      <c r="G1098" s="66" t="n">
        <v>26</v>
      </c>
      <c r="H1098" s="66" t="n">
        <v>45</v>
      </c>
      <c r="I1098" s="67" t="n">
        <f aca="false">AVERAGE(G1098:H1098)</f>
        <v>35.5</v>
      </c>
      <c r="J1098" s="68" t="s">
        <v>72</v>
      </c>
      <c r="K1098" s="7" t="n">
        <v>55960</v>
      </c>
      <c r="L1098" s="69" t="n">
        <v>3200</v>
      </c>
      <c r="M1098" s="69" t="n">
        <v>20315</v>
      </c>
      <c r="N1098" s="69" t="n">
        <v>0</v>
      </c>
      <c r="O1098" s="70"/>
      <c r="P1098" s="7" t="n">
        <v>44619</v>
      </c>
      <c r="Q1098" s="69" t="n">
        <v>25166</v>
      </c>
      <c r="R1098" s="70" t="n">
        <v>13764.3525</v>
      </c>
      <c r="S1098" s="69" t="n">
        <v>0</v>
      </c>
      <c r="T1098" s="69"/>
      <c r="U1098" s="69" t="n">
        <v>-208.87338125</v>
      </c>
      <c r="V1098" s="7" t="n">
        <v>15930</v>
      </c>
      <c r="W1098" s="69" t="n">
        <v>14400</v>
      </c>
      <c r="X1098" s="69" t="n">
        <v>0</v>
      </c>
      <c r="Y1098" s="69" t="n">
        <v>5600</v>
      </c>
      <c r="Z1098" s="70" t="n">
        <v>-359</v>
      </c>
      <c r="AA1098" s="69" t="n">
        <v>0</v>
      </c>
      <c r="AB1098" s="71" t="n">
        <f aca="false">SUM(K1098:Z1098)</f>
        <v>198386.47911875</v>
      </c>
      <c r="AC1098" s="69" t="n">
        <v>191442</v>
      </c>
      <c r="AD1098" s="69" t="n">
        <v>34127</v>
      </c>
      <c r="AE1098" s="69" t="n">
        <v>36206</v>
      </c>
      <c r="AF1098" s="69" t="n">
        <v>19765</v>
      </c>
      <c r="AG1098" s="69" t="n">
        <v>3385</v>
      </c>
      <c r="AH1098" s="71" t="n">
        <f aca="false">SUM(AC1098:AG1098)</f>
        <v>284925</v>
      </c>
      <c r="AI1098" s="72" t="n">
        <f aca="false">+AB1098-L1098-Q1098</f>
        <v>170020.47911875</v>
      </c>
      <c r="AJ1098" s="73" t="n">
        <f aca="false">L1098+Q1098</f>
        <v>28366</v>
      </c>
      <c r="AK1098" s="74" t="n">
        <v>4142.8</v>
      </c>
      <c r="AL1098" s="74" t="n">
        <v>23524.25369</v>
      </c>
      <c r="AM1098" s="74" t="n">
        <v>0</v>
      </c>
      <c r="AN1098" s="73" t="n">
        <f aca="false">+AJ1098-AM1098</f>
        <v>28366</v>
      </c>
      <c r="AO1098" s="32" t="n">
        <f aca="false">AC1098-AJ1098</f>
        <v>163076</v>
      </c>
      <c r="AP1098" s="6" t="n">
        <v>36521</v>
      </c>
      <c r="AQ1098" s="74" t="n">
        <f aca="false">+AC1098-AK1098-AL1098</f>
        <v>163774.94631</v>
      </c>
      <c r="AR1098" s="74" t="n">
        <f aca="false">+AK1098+AL1098-AN1098</f>
        <v>-698.946309999999</v>
      </c>
      <c r="AS1098" s="74" t="n">
        <f aca="false">+AN1098</f>
        <v>28366</v>
      </c>
      <c r="AT1098" s="57" t="n">
        <f aca="false">+AQ1098+IF(AR1098&lt;0,-AR1098,0)</f>
        <v>164473.89262</v>
      </c>
      <c r="AX1098" s="32" t="n">
        <f aca="false">+M1098</f>
        <v>20315</v>
      </c>
      <c r="AY1098" s="32" t="n">
        <f aca="false">+N1098</f>
        <v>0</v>
      </c>
      <c r="AZ1098" s="32" t="n">
        <f aca="false">+R1098</f>
        <v>13764.3525</v>
      </c>
      <c r="BA1098" s="32" t="n">
        <f aca="false">+'load Info'!S1098</f>
        <v>0</v>
      </c>
      <c r="BB1098" s="32" t="n">
        <f aca="false">+X1098</f>
        <v>0</v>
      </c>
      <c r="BE1098" s="57" t="n">
        <f aca="false">IF(AX1098&lt;0,AX1098,0)</f>
        <v>0</v>
      </c>
      <c r="BF1098" s="57" t="n">
        <f aca="false">IF(AY1098&lt;0,AY1098,0)</f>
        <v>0</v>
      </c>
      <c r="BG1098" s="57" t="n">
        <f aca="false">IF(AZ1098&lt;0,AZ1098,0)</f>
        <v>0</v>
      </c>
      <c r="BH1098" s="57" t="n">
        <f aca="false">IF(BA1098&lt;0,BA1098,0)</f>
        <v>0</v>
      </c>
      <c r="BI1098" s="57" t="n">
        <f aca="false">IF(BB1098&lt;0,BB1098,0)</f>
        <v>0</v>
      </c>
      <c r="BJ1098" s="32" t="n">
        <f aca="false">SUM(BE1098:BI1098)</f>
        <v>0</v>
      </c>
    </row>
    <row r="1099" customFormat="false" ht="12.75" hidden="false" customHeight="false" outlineLevel="0" collapsed="false">
      <c r="B1099" s="65" t="n">
        <f aca="false">+MONTH(D1099)</f>
        <v>12</v>
      </c>
      <c r="C1099" s="65"/>
      <c r="D1099" s="6" t="n">
        <v>36522</v>
      </c>
      <c r="E1099" s="66" t="n">
        <v>29</v>
      </c>
      <c r="F1099" s="66" t="n">
        <v>29</v>
      </c>
      <c r="G1099" s="66" t="n">
        <v>34</v>
      </c>
      <c r="H1099" s="66" t="n">
        <v>38</v>
      </c>
      <c r="I1099" s="67" t="n">
        <f aca="false">AVERAGE(G1099:H1099)</f>
        <v>36</v>
      </c>
      <c r="J1099" s="68" t="s">
        <v>72</v>
      </c>
      <c r="K1099" s="7" t="n">
        <v>55960</v>
      </c>
      <c r="L1099" s="69" t="n">
        <v>2810</v>
      </c>
      <c r="M1099" s="69" t="n">
        <v>29196</v>
      </c>
      <c r="N1099" s="69" t="n">
        <v>0</v>
      </c>
      <c r="O1099" s="70"/>
      <c r="P1099" s="7" t="n">
        <v>44619</v>
      </c>
      <c r="Q1099" s="69" t="n">
        <v>22116</v>
      </c>
      <c r="R1099" s="70" t="n">
        <v>23678.47</v>
      </c>
      <c r="S1099" s="69" t="n">
        <v>0</v>
      </c>
      <c r="T1099" s="69"/>
      <c r="U1099" s="69" t="n">
        <v>-226.033675</v>
      </c>
      <c r="V1099" s="7" t="n">
        <v>15930</v>
      </c>
      <c r="W1099" s="69" t="n">
        <v>14400</v>
      </c>
      <c r="X1099" s="69" t="n">
        <v>0</v>
      </c>
      <c r="Y1099" s="69" t="n">
        <v>5600</v>
      </c>
      <c r="Z1099" s="70" t="n">
        <v>-359</v>
      </c>
      <c r="AA1099" s="69" t="n">
        <v>0</v>
      </c>
      <c r="AB1099" s="71" t="n">
        <f aca="false">SUM(K1099:Z1099)</f>
        <v>213724.436325</v>
      </c>
      <c r="AC1099" s="69" t="n">
        <v>211102</v>
      </c>
      <c r="AD1099" s="69" t="n">
        <v>13142</v>
      </c>
      <c r="AE1099" s="69" t="n">
        <v>39539</v>
      </c>
      <c r="AF1099" s="69" t="n">
        <v>21173</v>
      </c>
      <c r="AG1099" s="69" t="n">
        <v>6904</v>
      </c>
      <c r="AH1099" s="71" t="n">
        <f aca="false">SUM(AC1099:AG1099)</f>
        <v>291860</v>
      </c>
      <c r="AI1099" s="72" t="n">
        <f aca="false">+AB1099-L1099-Q1099</f>
        <v>188798.436325</v>
      </c>
      <c r="AJ1099" s="73" t="n">
        <f aca="false">L1099+Q1099</f>
        <v>24926</v>
      </c>
      <c r="AK1099" s="74" t="n">
        <v>4312.2</v>
      </c>
      <c r="AL1099" s="74" t="n">
        <v>21916.4612</v>
      </c>
      <c r="AM1099" s="74" t="n">
        <v>0</v>
      </c>
      <c r="AN1099" s="73" t="n">
        <f aca="false">+AJ1099-AM1099</f>
        <v>24926</v>
      </c>
      <c r="AO1099" s="32" t="n">
        <f aca="false">AC1099-AJ1099</f>
        <v>186176</v>
      </c>
      <c r="AP1099" s="6" t="n">
        <v>36522</v>
      </c>
      <c r="AQ1099" s="74" t="n">
        <f aca="false">+AC1099-AK1099-AL1099</f>
        <v>184873.3388</v>
      </c>
      <c r="AR1099" s="74" t="n">
        <f aca="false">+AK1099+AL1099-AN1099</f>
        <v>1302.6612</v>
      </c>
      <c r="AS1099" s="74" t="n">
        <f aca="false">+AN1099</f>
        <v>24926</v>
      </c>
      <c r="AT1099" s="57" t="n">
        <f aca="false">+AQ1099+IF(AR1099&lt;0,-AR1099,0)</f>
        <v>184873.3388</v>
      </c>
      <c r="AX1099" s="32" t="n">
        <f aca="false">+M1099</f>
        <v>29196</v>
      </c>
      <c r="AY1099" s="32" t="n">
        <f aca="false">+N1099</f>
        <v>0</v>
      </c>
      <c r="AZ1099" s="32" t="n">
        <f aca="false">+R1099</f>
        <v>23678.47</v>
      </c>
      <c r="BA1099" s="32" t="n">
        <f aca="false">+'load Info'!S1099</f>
        <v>0</v>
      </c>
      <c r="BB1099" s="32" t="n">
        <f aca="false">+X1099</f>
        <v>0</v>
      </c>
      <c r="BE1099" s="57" t="n">
        <f aca="false">IF(AX1099&lt;0,AX1099,0)</f>
        <v>0</v>
      </c>
      <c r="BF1099" s="57" t="n">
        <f aca="false">IF(AY1099&lt;0,AY1099,0)</f>
        <v>0</v>
      </c>
      <c r="BG1099" s="57" t="n">
        <f aca="false">IF(AZ1099&lt;0,AZ1099,0)</f>
        <v>0</v>
      </c>
      <c r="BH1099" s="57" t="n">
        <f aca="false">IF(BA1099&lt;0,BA1099,0)</f>
        <v>0</v>
      </c>
      <c r="BI1099" s="57" t="n">
        <f aca="false">IF(BB1099&lt;0,BB1099,0)</f>
        <v>0</v>
      </c>
      <c r="BJ1099" s="32" t="n">
        <f aca="false">SUM(BE1099:BI1099)</f>
        <v>0</v>
      </c>
    </row>
    <row r="1100" customFormat="false" ht="12.75" hidden="false" customHeight="false" outlineLevel="0" collapsed="false">
      <c r="B1100" s="65" t="n">
        <f aca="false">+MONTH(D1100)</f>
        <v>12</v>
      </c>
      <c r="C1100" s="65"/>
      <c r="D1100" s="6" t="n">
        <v>36523</v>
      </c>
      <c r="E1100" s="66" t="n">
        <v>27</v>
      </c>
      <c r="F1100" s="66" t="n">
        <v>26</v>
      </c>
      <c r="G1100" s="66" t="n">
        <v>32</v>
      </c>
      <c r="H1100" s="66" t="n">
        <v>43</v>
      </c>
      <c r="I1100" s="67" t="n">
        <f aca="false">AVERAGE(G1100:H1100)</f>
        <v>37.5</v>
      </c>
      <c r="J1100" s="68" t="s">
        <v>72</v>
      </c>
      <c r="K1100" s="7" t="n">
        <v>55960</v>
      </c>
      <c r="L1100" s="69" t="n">
        <v>3200</v>
      </c>
      <c r="M1100" s="69" t="n">
        <v>22296</v>
      </c>
      <c r="N1100" s="69" t="n">
        <v>0</v>
      </c>
      <c r="O1100" s="70"/>
      <c r="P1100" s="7" t="n">
        <v>44619</v>
      </c>
      <c r="Q1100" s="69" t="n">
        <v>32284</v>
      </c>
      <c r="R1100" s="70" t="n">
        <v>6274.42499999999</v>
      </c>
      <c r="S1100" s="69" t="n">
        <v>0</v>
      </c>
      <c r="T1100" s="69"/>
      <c r="U1100" s="69" t="n">
        <v>-207.9435625</v>
      </c>
      <c r="V1100" s="7" t="n">
        <v>15930</v>
      </c>
      <c r="W1100" s="69" t="n">
        <v>14400</v>
      </c>
      <c r="X1100" s="69" t="n">
        <v>0</v>
      </c>
      <c r="Y1100" s="69" t="n">
        <v>5600</v>
      </c>
      <c r="Z1100" s="70" t="n">
        <v>-359</v>
      </c>
      <c r="AA1100" s="69" t="n">
        <v>0</v>
      </c>
      <c r="AB1100" s="71" t="n">
        <f aca="false">SUM(K1100:Z1100)</f>
        <v>199996.4814375</v>
      </c>
      <c r="AC1100" s="69" t="n">
        <v>197194</v>
      </c>
      <c r="AD1100" s="69" t="n">
        <v>14140</v>
      </c>
      <c r="AE1100" s="69" t="n">
        <v>2210</v>
      </c>
      <c r="AF1100" s="69" t="n">
        <v>19790</v>
      </c>
      <c r="AG1100" s="69" t="n">
        <v>4412</v>
      </c>
      <c r="AH1100" s="71" t="n">
        <f aca="false">SUM(AC1100:AG1100)</f>
        <v>237746</v>
      </c>
      <c r="AI1100" s="72" t="n">
        <f aca="false">+AB1100-L1100-Q1100</f>
        <v>164512.4814375</v>
      </c>
      <c r="AJ1100" s="73" t="n">
        <f aca="false">L1100+Q1100</f>
        <v>35484</v>
      </c>
      <c r="AK1100" s="74" t="n">
        <v>4137.6</v>
      </c>
      <c r="AL1100" s="74" t="n">
        <v>25248.40183</v>
      </c>
      <c r="AM1100" s="74" t="n">
        <v>0</v>
      </c>
      <c r="AN1100" s="73" t="n">
        <f aca="false">+AJ1100-AM1100</f>
        <v>35484</v>
      </c>
      <c r="AO1100" s="32" t="n">
        <f aca="false">AC1100-AJ1100</f>
        <v>161710</v>
      </c>
      <c r="AP1100" s="6" t="n">
        <v>36523</v>
      </c>
      <c r="AQ1100" s="74" t="n">
        <f aca="false">+AC1100-AK1100-AL1100</f>
        <v>167807.99817</v>
      </c>
      <c r="AR1100" s="74" t="n">
        <f aca="false">+AK1100+AL1100-AN1100</f>
        <v>-6097.99817</v>
      </c>
      <c r="AS1100" s="74" t="n">
        <f aca="false">+AN1100</f>
        <v>35484</v>
      </c>
      <c r="AT1100" s="57" t="n">
        <f aca="false">+AQ1100+IF(AR1100&lt;0,-AR1100,0)</f>
        <v>173905.99634</v>
      </c>
      <c r="AX1100" s="32" t="n">
        <f aca="false">+M1100</f>
        <v>22296</v>
      </c>
      <c r="AY1100" s="32" t="n">
        <f aca="false">+N1100</f>
        <v>0</v>
      </c>
      <c r="AZ1100" s="32" t="n">
        <f aca="false">+R1100</f>
        <v>6274.42499999999</v>
      </c>
      <c r="BA1100" s="32" t="n">
        <f aca="false">+'load Info'!S1100</f>
        <v>0</v>
      </c>
      <c r="BB1100" s="32" t="n">
        <f aca="false">+X1100</f>
        <v>0</v>
      </c>
      <c r="BE1100" s="57" t="n">
        <f aca="false">IF(AX1100&lt;0,AX1100,0)</f>
        <v>0</v>
      </c>
      <c r="BF1100" s="57" t="n">
        <f aca="false">IF(AY1100&lt;0,AY1100,0)</f>
        <v>0</v>
      </c>
      <c r="BG1100" s="57" t="n">
        <f aca="false">IF(AZ1100&lt;0,AZ1100,0)</f>
        <v>0</v>
      </c>
      <c r="BH1100" s="57" t="n">
        <f aca="false">IF(BA1100&lt;0,BA1100,0)</f>
        <v>0</v>
      </c>
      <c r="BI1100" s="57" t="n">
        <f aca="false">IF(BB1100&lt;0,BB1100,0)</f>
        <v>0</v>
      </c>
      <c r="BJ1100" s="32" t="n">
        <f aca="false">SUM(BE1100:BI1100)</f>
        <v>0</v>
      </c>
    </row>
    <row r="1101" customFormat="false" ht="12.75" hidden="false" customHeight="false" outlineLevel="0" collapsed="false">
      <c r="B1101" s="65" t="n">
        <f aca="false">+MONTH(D1101)</f>
        <v>12</v>
      </c>
      <c r="C1101" s="65"/>
      <c r="D1101" s="6" t="n">
        <v>36524</v>
      </c>
      <c r="E1101" s="66" t="n">
        <v>16</v>
      </c>
      <c r="F1101" s="66" t="n">
        <v>14</v>
      </c>
      <c r="G1101" s="66" t="n">
        <v>36</v>
      </c>
      <c r="H1101" s="66" t="n">
        <v>62</v>
      </c>
      <c r="I1101" s="67" t="n">
        <f aca="false">AVERAGE(G1101:H1101)</f>
        <v>49</v>
      </c>
      <c r="J1101" s="68" t="s">
        <v>72</v>
      </c>
      <c r="K1101" s="7" t="n">
        <v>46317</v>
      </c>
      <c r="L1101" s="69" t="n">
        <v>3200</v>
      </c>
      <c r="M1101" s="69" t="n">
        <v>1069</v>
      </c>
      <c r="N1101" s="69" t="n">
        <v>0</v>
      </c>
      <c r="O1101" s="70"/>
      <c r="P1101" s="7" t="n">
        <v>34847</v>
      </c>
      <c r="Q1101" s="69" t="n">
        <v>28051</v>
      </c>
      <c r="R1101" s="70" t="n">
        <v>-7752.48</v>
      </c>
      <c r="S1101" s="69" t="n">
        <v>0</v>
      </c>
      <c r="T1101" s="69"/>
      <c r="U1101" s="69" t="n">
        <v>-137.8638</v>
      </c>
      <c r="V1101" s="7" t="n">
        <v>15930</v>
      </c>
      <c r="W1101" s="69" t="n">
        <v>14400</v>
      </c>
      <c r="X1101" s="69" t="n">
        <v>0</v>
      </c>
      <c r="Y1101" s="69" t="n">
        <v>5600</v>
      </c>
      <c r="Z1101" s="70" t="n">
        <v>-359</v>
      </c>
      <c r="AA1101" s="69" t="n">
        <v>0</v>
      </c>
      <c r="AB1101" s="71" t="n">
        <f aca="false">SUM(K1101:Z1101)</f>
        <v>141164.6562</v>
      </c>
      <c r="AC1101" s="69" t="n">
        <v>140085</v>
      </c>
      <c r="AD1101" s="69" t="n">
        <v>0</v>
      </c>
      <c r="AE1101" s="69" t="n">
        <v>221</v>
      </c>
      <c r="AF1101" s="69" t="n">
        <v>15882</v>
      </c>
      <c r="AG1101" s="69" t="n">
        <v>975</v>
      </c>
      <c r="AH1101" s="71" t="n">
        <f aca="false">SUM(AC1101:AG1101)</f>
        <v>157163</v>
      </c>
      <c r="AI1101" s="72" t="n">
        <f aca="false">+AB1101-L1101-Q1101</f>
        <v>109913.6562</v>
      </c>
      <c r="AJ1101" s="73" t="n">
        <f aca="false">L1101+Q1101</f>
        <v>31251</v>
      </c>
      <c r="AK1101" s="74" t="n">
        <v>3477.5</v>
      </c>
      <c r="AL1101" s="74" t="n">
        <v>25248.40183</v>
      </c>
      <c r="AM1101" s="74" t="n">
        <v>0</v>
      </c>
      <c r="AN1101" s="73" t="n">
        <f aca="false">+AJ1101-AM1101</f>
        <v>31251</v>
      </c>
      <c r="AO1101" s="32" t="n">
        <f aca="false">AC1101-AJ1101</f>
        <v>108834</v>
      </c>
      <c r="AP1101" s="6" t="n">
        <v>36524</v>
      </c>
      <c r="AQ1101" s="74" t="n">
        <f aca="false">+AC1101-AK1101-AL1101</f>
        <v>111359.09817</v>
      </c>
      <c r="AR1101" s="74" t="n">
        <f aca="false">+AK1101+AL1101-AN1101</f>
        <v>-2525.09817</v>
      </c>
      <c r="AS1101" s="74" t="n">
        <f aca="false">+AN1101</f>
        <v>31251</v>
      </c>
      <c r="AT1101" s="57" t="n">
        <f aca="false">+AQ1101+IF(AR1101&lt;0,-AR1101,0)</f>
        <v>113884.19634</v>
      </c>
      <c r="AX1101" s="32" t="n">
        <f aca="false">+M1101</f>
        <v>1069</v>
      </c>
      <c r="AY1101" s="32" t="n">
        <f aca="false">+N1101</f>
        <v>0</v>
      </c>
      <c r="AZ1101" s="32" t="n">
        <f aca="false">+R1101</f>
        <v>-7752.48</v>
      </c>
      <c r="BA1101" s="32" t="n">
        <f aca="false">+'load Info'!S1101</f>
        <v>0</v>
      </c>
      <c r="BB1101" s="32" t="n">
        <f aca="false">+X1101</f>
        <v>0</v>
      </c>
      <c r="BE1101" s="57" t="n">
        <f aca="false">IF(AX1101&lt;0,AX1101,0)</f>
        <v>0</v>
      </c>
      <c r="BF1101" s="57" t="n">
        <f aca="false">IF(AY1101&lt;0,AY1101,0)</f>
        <v>0</v>
      </c>
      <c r="BG1101" s="57" t="n">
        <f aca="false">IF(AZ1101&lt;0,AZ1101,0)</f>
        <v>-7752.48</v>
      </c>
      <c r="BH1101" s="57" t="n">
        <f aca="false">IF(BA1101&lt;0,BA1101,0)</f>
        <v>0</v>
      </c>
      <c r="BI1101" s="57" t="n">
        <f aca="false">IF(BB1101&lt;0,BB1101,0)</f>
        <v>0</v>
      </c>
      <c r="BJ1101" s="32" t="n">
        <f aca="false">SUM(BE1101:BI1101)</f>
        <v>-7752.48</v>
      </c>
    </row>
    <row r="1102" customFormat="false" ht="12.75" hidden="false" customHeight="false" outlineLevel="0" collapsed="false">
      <c r="B1102" s="65" t="n">
        <f aca="false">+MONTH(D1102)</f>
        <v>12</v>
      </c>
      <c r="C1102" s="65"/>
      <c r="D1102" s="6" t="n">
        <v>36525</v>
      </c>
      <c r="E1102" s="66" t="n">
        <v>15</v>
      </c>
      <c r="F1102" s="66" t="n">
        <v>19</v>
      </c>
      <c r="G1102" s="66" t="n">
        <v>39</v>
      </c>
      <c r="H1102" s="66" t="n">
        <v>61</v>
      </c>
      <c r="I1102" s="67" t="n">
        <f aca="false">AVERAGE(G1102:H1102)</f>
        <v>50</v>
      </c>
      <c r="J1102" s="68" t="s">
        <v>72</v>
      </c>
      <c r="K1102" s="7" t="n">
        <v>43469</v>
      </c>
      <c r="L1102" s="69" t="n">
        <v>900</v>
      </c>
      <c r="M1102" s="69" t="n">
        <v>4971</v>
      </c>
      <c r="N1102" s="69" t="n">
        <v>0</v>
      </c>
      <c r="O1102" s="70"/>
      <c r="P1102" s="7" t="n">
        <v>27012</v>
      </c>
      <c r="Q1102" s="69" t="n">
        <v>37049</v>
      </c>
      <c r="R1102" s="70" t="n">
        <v>-21762.5175</v>
      </c>
      <c r="S1102" s="69" t="n">
        <v>0</v>
      </c>
      <c r="T1102" s="69"/>
      <c r="U1102" s="69" t="n">
        <v>-105.74620625</v>
      </c>
      <c r="V1102" s="7" t="n">
        <v>15930</v>
      </c>
      <c r="W1102" s="69" t="n">
        <v>14400</v>
      </c>
      <c r="X1102" s="69" t="n">
        <v>0</v>
      </c>
      <c r="Y1102" s="69" t="n">
        <v>5600</v>
      </c>
      <c r="Z1102" s="70" t="n">
        <v>-359</v>
      </c>
      <c r="AA1102" s="69" t="n">
        <v>0</v>
      </c>
      <c r="AB1102" s="71" t="n">
        <f aca="false">SUM(K1102:Z1102)</f>
        <v>127103.73629375</v>
      </c>
      <c r="AC1102" s="69" t="n">
        <v>136514</v>
      </c>
      <c r="AD1102" s="69" t="n">
        <v>358</v>
      </c>
      <c r="AE1102" s="69" t="n">
        <v>916</v>
      </c>
      <c r="AF1102" s="69" t="n">
        <v>15987</v>
      </c>
      <c r="AG1102" s="69" t="n">
        <v>1371</v>
      </c>
      <c r="AH1102" s="71" t="n">
        <f aca="false">SUM(AC1102:AG1102)</f>
        <v>155146</v>
      </c>
      <c r="AI1102" s="72" t="n">
        <f aca="false">+AB1102-L1102-Q1102</f>
        <v>89154.73629375</v>
      </c>
      <c r="AJ1102" s="73" t="n">
        <f aca="false">L1102+Q1102</f>
        <v>37949</v>
      </c>
      <c r="AK1102" s="74" t="n">
        <v>3477.5</v>
      </c>
      <c r="AL1102" s="74" t="n">
        <v>12765.88867</v>
      </c>
      <c r="AM1102" s="74" t="n">
        <v>0</v>
      </c>
      <c r="AN1102" s="73" t="n">
        <f aca="false">+AJ1102-AM1102</f>
        <v>37949</v>
      </c>
      <c r="AO1102" s="32" t="n">
        <f aca="false">AC1102-AJ1102</f>
        <v>98565</v>
      </c>
      <c r="AP1102" s="6" t="n">
        <v>36525</v>
      </c>
      <c r="AQ1102" s="74" t="n">
        <f aca="false">+AC1102-AK1102-AL1102</f>
        <v>120270.61133</v>
      </c>
      <c r="AR1102" s="74" t="n">
        <f aca="false">+AK1102+AL1102-AN1102</f>
        <v>-21705.61133</v>
      </c>
      <c r="AS1102" s="74" t="n">
        <f aca="false">+AN1102</f>
        <v>37949</v>
      </c>
      <c r="AT1102" s="57" t="n">
        <f aca="false">+AQ1102+IF(AR1102&lt;0,-AR1102,0)</f>
        <v>141976.22266</v>
      </c>
      <c r="AX1102" s="32" t="n">
        <f aca="false">+M1102</f>
        <v>4971</v>
      </c>
      <c r="AY1102" s="32" t="n">
        <f aca="false">+N1102</f>
        <v>0</v>
      </c>
      <c r="AZ1102" s="32" t="n">
        <f aca="false">+R1102</f>
        <v>-21762.5175</v>
      </c>
      <c r="BA1102" s="32" t="n">
        <f aca="false">+'load Info'!S1102</f>
        <v>0</v>
      </c>
      <c r="BB1102" s="32" t="n">
        <f aca="false">+X1102</f>
        <v>0</v>
      </c>
      <c r="BE1102" s="57" t="n">
        <f aca="false">IF(AX1102&lt;0,AX1102,0)</f>
        <v>0</v>
      </c>
      <c r="BF1102" s="57" t="n">
        <f aca="false">IF(AY1102&lt;0,AY1102,0)</f>
        <v>0</v>
      </c>
      <c r="BG1102" s="57" t="n">
        <f aca="false">IF(AZ1102&lt;0,AZ1102,0)</f>
        <v>-21762.5175</v>
      </c>
      <c r="BH1102" s="57" t="n">
        <f aca="false">IF(BA1102&lt;0,BA1102,0)</f>
        <v>0</v>
      </c>
      <c r="BI1102" s="57" t="n">
        <f aca="false">IF(BB1102&lt;0,BB1102,0)</f>
        <v>0</v>
      </c>
      <c r="BJ1102" s="32" t="n">
        <f aca="false">SUM(BE1102:BI1102)</f>
        <v>-21762.5175</v>
      </c>
    </row>
    <row r="1103" customFormat="false" ht="12.75" hidden="false" customHeight="false" outlineLevel="0" collapsed="false">
      <c r="B1103" s="65" t="n">
        <f aca="false">+MONTH(D1103)</f>
        <v>1</v>
      </c>
      <c r="C1103" s="65"/>
      <c r="D1103" s="6" t="n">
        <v>36526</v>
      </c>
      <c r="E1103" s="66" t="n">
        <v>13</v>
      </c>
      <c r="F1103" s="66" t="n">
        <v>11</v>
      </c>
      <c r="G1103" s="66" t="n">
        <v>37</v>
      </c>
      <c r="H1103" s="66" t="n">
        <v>67</v>
      </c>
      <c r="I1103" s="67" t="n">
        <f aca="false">AVERAGE(G1103:H1103)</f>
        <v>52</v>
      </c>
      <c r="J1103" s="68" t="s">
        <v>72</v>
      </c>
      <c r="K1103" s="7" t="n">
        <v>52965</v>
      </c>
      <c r="L1103" s="69" t="n">
        <v>10</v>
      </c>
      <c r="M1103" s="69" t="n">
        <v>-2722</v>
      </c>
      <c r="N1103" s="69" t="n">
        <v>0</v>
      </c>
      <c r="O1103" s="70"/>
      <c r="P1103" s="7" t="n">
        <v>24391</v>
      </c>
      <c r="Q1103" s="69" t="n">
        <v>36452</v>
      </c>
      <c r="R1103" s="70" t="n">
        <v>-33977.0025</v>
      </c>
      <c r="S1103" s="69" t="n">
        <v>0</v>
      </c>
      <c r="T1103" s="69"/>
      <c r="U1103" s="69" t="n">
        <v>-67.16499375</v>
      </c>
      <c r="V1103" s="7" t="n">
        <v>15930</v>
      </c>
      <c r="W1103" s="69" t="n">
        <v>14400</v>
      </c>
      <c r="X1103" s="69" t="n">
        <v>0</v>
      </c>
      <c r="Y1103" s="69" t="n">
        <v>0</v>
      </c>
      <c r="Z1103" s="70" t="n">
        <v>-303</v>
      </c>
      <c r="AA1103" s="69" t="n">
        <v>0</v>
      </c>
      <c r="AB1103" s="71" t="n">
        <f aca="false">SUM(K1103:Z1103)</f>
        <v>107078.83250625</v>
      </c>
      <c r="AC1103" s="69" t="n">
        <v>104989</v>
      </c>
      <c r="AD1103" s="69" t="n">
        <v>0</v>
      </c>
      <c r="AE1103" s="69" t="n">
        <v>605</v>
      </c>
      <c r="AF1103" s="69" t="n">
        <v>15367</v>
      </c>
      <c r="AG1103" s="69" t="n">
        <v>1627</v>
      </c>
      <c r="AH1103" s="71" t="n">
        <f aca="false">SUM(AC1103:AG1103)</f>
        <v>122588</v>
      </c>
      <c r="AI1103" s="72" t="n">
        <f aca="false">+AB1103-L1103-Q1103</f>
        <v>70616.83250625</v>
      </c>
      <c r="AJ1103" s="73" t="n">
        <f aca="false">L1103+Q1103</f>
        <v>36462</v>
      </c>
      <c r="AK1103" s="74" t="n">
        <v>2709.2</v>
      </c>
      <c r="AL1103" s="74" t="n">
        <v>17452.7358</v>
      </c>
      <c r="AM1103" s="74" t="n">
        <v>0</v>
      </c>
      <c r="AN1103" s="73" t="n">
        <f aca="false">+AJ1103-AM1103</f>
        <v>36462</v>
      </c>
      <c r="AO1103" s="32" t="n">
        <f aca="false">AC1103-AJ1103</f>
        <v>68527</v>
      </c>
      <c r="AP1103" s="6" t="n">
        <v>36526</v>
      </c>
      <c r="AQ1103" s="74" t="n">
        <f aca="false">+AC1103-AK1103-AL1103</f>
        <v>84827.0642</v>
      </c>
      <c r="AR1103" s="74" t="n">
        <f aca="false">+AK1103+AL1103-AN1103</f>
        <v>-16300.0642</v>
      </c>
      <c r="AS1103" s="74" t="n">
        <f aca="false">+AN1103</f>
        <v>36462</v>
      </c>
      <c r="AT1103" s="57" t="n">
        <f aca="false">+AQ1103+IF(AR1103&lt;0,-AR1103,0)</f>
        <v>101127.1284</v>
      </c>
      <c r="AX1103" s="32" t="n">
        <f aca="false">+M1103</f>
        <v>-2722</v>
      </c>
      <c r="AY1103" s="32" t="n">
        <f aca="false">+N1103</f>
        <v>0</v>
      </c>
      <c r="AZ1103" s="32" t="n">
        <f aca="false">+R1103</f>
        <v>-33977.0025</v>
      </c>
      <c r="BA1103" s="32" t="n">
        <f aca="false">+'load Info'!S1103</f>
        <v>0</v>
      </c>
      <c r="BB1103" s="32" t="n">
        <f aca="false">+X1103</f>
        <v>0</v>
      </c>
      <c r="BE1103" s="57" t="n">
        <f aca="false">IF(AX1103&lt;0,AX1103,0)</f>
        <v>-2722</v>
      </c>
      <c r="BF1103" s="57" t="n">
        <f aca="false">IF(AY1103&lt;0,AY1103,0)</f>
        <v>0</v>
      </c>
      <c r="BG1103" s="57" t="n">
        <f aca="false">IF(AZ1103&lt;0,AZ1103,0)</f>
        <v>-33977.0025</v>
      </c>
      <c r="BH1103" s="57" t="n">
        <f aca="false">IF(BA1103&lt;0,BA1103,0)</f>
        <v>0</v>
      </c>
      <c r="BI1103" s="57" t="n">
        <f aca="false">IF(BB1103&lt;0,BB1103,0)</f>
        <v>0</v>
      </c>
      <c r="BJ1103" s="32" t="n">
        <f aca="false">SUM(BE1103:BI1103)</f>
        <v>-36699.0025</v>
      </c>
    </row>
    <row r="1104" customFormat="false" ht="12.75" hidden="false" customHeight="false" outlineLevel="0" collapsed="false">
      <c r="B1104" s="65" t="n">
        <f aca="false">+MONTH(D1104)</f>
        <v>1</v>
      </c>
      <c r="C1104" s="65"/>
      <c r="D1104" s="6" t="n">
        <v>36527</v>
      </c>
      <c r="E1104" s="66" t="n">
        <v>8</v>
      </c>
      <c r="F1104" s="66" t="n">
        <v>4</v>
      </c>
      <c r="G1104" s="66" t="n">
        <v>42</v>
      </c>
      <c r="H1104" s="66" t="n">
        <v>71</v>
      </c>
      <c r="I1104" s="67" t="n">
        <f aca="false">AVERAGE(G1104:H1104)</f>
        <v>56.5</v>
      </c>
      <c r="J1104" s="68" t="s">
        <v>72</v>
      </c>
      <c r="K1104" s="7" t="n">
        <v>52965</v>
      </c>
      <c r="L1104" s="69" t="n">
        <v>2000</v>
      </c>
      <c r="M1104" s="69" t="n">
        <v>-10332</v>
      </c>
      <c r="N1104" s="69" t="n">
        <v>0</v>
      </c>
      <c r="O1104" s="70"/>
      <c r="P1104" s="7" t="n">
        <v>24391</v>
      </c>
      <c r="Q1104" s="69" t="n">
        <v>36451</v>
      </c>
      <c r="R1104" s="70" t="n">
        <v>-52207.4675</v>
      </c>
      <c r="S1104" s="69" t="n">
        <v>0</v>
      </c>
      <c r="T1104" s="69"/>
      <c r="U1104" s="69" t="n">
        <v>-21.58633125</v>
      </c>
      <c r="V1104" s="7" t="n">
        <v>15930</v>
      </c>
      <c r="W1104" s="69" t="n">
        <v>14400</v>
      </c>
      <c r="X1104" s="69" t="n">
        <v>0</v>
      </c>
      <c r="Y1104" s="69" t="n">
        <v>0</v>
      </c>
      <c r="Z1104" s="70" t="n">
        <v>-303</v>
      </c>
      <c r="AA1104" s="69" t="n">
        <v>0</v>
      </c>
      <c r="AB1104" s="71" t="n">
        <f aca="false">SUM(K1104:Z1104)</f>
        <v>83272.94616875</v>
      </c>
      <c r="AC1104" s="69" t="n">
        <v>81238</v>
      </c>
      <c r="AD1104" s="69" t="n">
        <v>0</v>
      </c>
      <c r="AE1104" s="69" t="n">
        <v>0</v>
      </c>
      <c r="AF1104" s="69" t="n">
        <v>12260</v>
      </c>
      <c r="AG1104" s="69" t="n">
        <v>228</v>
      </c>
      <c r="AH1104" s="71" t="n">
        <f aca="false">SUM(AC1104:AG1104)</f>
        <v>93726</v>
      </c>
      <c r="AI1104" s="72" t="n">
        <f aca="false">+AB1104-L1104-Q1104</f>
        <v>44821.94616875</v>
      </c>
      <c r="AJ1104" s="73" t="n">
        <f aca="false">L1104+Q1104</f>
        <v>38451</v>
      </c>
      <c r="AK1104" s="74" t="n">
        <v>3067</v>
      </c>
      <c r="AL1104" s="74" t="n">
        <v>19267.00869</v>
      </c>
      <c r="AM1104" s="74" t="n">
        <v>0</v>
      </c>
      <c r="AN1104" s="73" t="n">
        <f aca="false">+AJ1104-AM1104</f>
        <v>38451</v>
      </c>
      <c r="AO1104" s="32" t="n">
        <f aca="false">AC1104-AJ1104</f>
        <v>42787</v>
      </c>
      <c r="AP1104" s="6" t="n">
        <v>36527</v>
      </c>
      <c r="AQ1104" s="74" t="n">
        <f aca="false">+AC1104-AK1104-AL1104</f>
        <v>58903.99131</v>
      </c>
      <c r="AR1104" s="74" t="n">
        <f aca="false">+AK1104+AL1104-AN1104</f>
        <v>-16116.99131</v>
      </c>
      <c r="AS1104" s="74" t="n">
        <f aca="false">+AN1104</f>
        <v>38451</v>
      </c>
      <c r="AT1104" s="57" t="n">
        <f aca="false">+AQ1104+IF(AR1104&lt;0,-AR1104,0)</f>
        <v>75020.98262</v>
      </c>
      <c r="AX1104" s="32" t="n">
        <f aca="false">+M1104</f>
        <v>-10332</v>
      </c>
      <c r="AY1104" s="32" t="n">
        <f aca="false">+N1104</f>
        <v>0</v>
      </c>
      <c r="AZ1104" s="32" t="n">
        <f aca="false">+R1104</f>
        <v>-52207.4675</v>
      </c>
      <c r="BA1104" s="32" t="n">
        <f aca="false">+'load Info'!S1104</f>
        <v>0</v>
      </c>
      <c r="BB1104" s="32" t="n">
        <f aca="false">+X1104</f>
        <v>0</v>
      </c>
      <c r="BE1104" s="57" t="n">
        <f aca="false">IF(AX1104&lt;0,AX1104,0)</f>
        <v>-10332</v>
      </c>
      <c r="BF1104" s="57" t="n">
        <f aca="false">IF(AY1104&lt;0,AY1104,0)</f>
        <v>0</v>
      </c>
      <c r="BG1104" s="57" t="n">
        <f aca="false">IF(AZ1104&lt;0,AZ1104,0)</f>
        <v>-52207.4675</v>
      </c>
      <c r="BH1104" s="57" t="n">
        <f aca="false">IF(BA1104&lt;0,BA1104,0)</f>
        <v>0</v>
      </c>
      <c r="BI1104" s="57" t="n">
        <f aca="false">IF(BB1104&lt;0,BB1104,0)</f>
        <v>0</v>
      </c>
      <c r="BJ1104" s="32" t="n">
        <f aca="false">SUM(BE1104:BI1104)</f>
        <v>-62539.4675</v>
      </c>
    </row>
    <row r="1105" customFormat="false" ht="12.75" hidden="false" customHeight="false" outlineLevel="0" collapsed="false">
      <c r="B1105" s="65" t="n">
        <f aca="false">+MONTH(D1105)</f>
        <v>1</v>
      </c>
      <c r="C1105" s="65"/>
      <c r="D1105" s="6" t="n">
        <v>36528</v>
      </c>
      <c r="E1105" s="66" t="n">
        <v>0</v>
      </c>
      <c r="F1105" s="66" t="n">
        <v>0</v>
      </c>
      <c r="G1105" s="66" t="n">
        <v>56</v>
      </c>
      <c r="H1105" s="66" t="n">
        <v>74</v>
      </c>
      <c r="I1105" s="67" t="n">
        <f aca="false">AVERAGE(G1105:H1105)</f>
        <v>65</v>
      </c>
      <c r="J1105" s="68" t="s">
        <v>72</v>
      </c>
      <c r="K1105" s="7" t="n">
        <v>52965</v>
      </c>
      <c r="L1105" s="69" t="n">
        <v>2000</v>
      </c>
      <c r="M1105" s="69" t="n">
        <v>-21534</v>
      </c>
      <c r="N1105" s="69" t="n">
        <v>0</v>
      </c>
      <c r="O1105" s="70"/>
      <c r="P1105" s="7" t="n">
        <v>24391</v>
      </c>
      <c r="Q1105" s="69" t="n">
        <v>29091</v>
      </c>
      <c r="R1105" s="70" t="n">
        <v>-52313.085</v>
      </c>
      <c r="S1105" s="69" t="n">
        <v>0</v>
      </c>
      <c r="T1105" s="69"/>
      <c r="U1105" s="69" t="n">
        <v>-2.9222875</v>
      </c>
      <c r="V1105" s="7" t="n">
        <v>15930</v>
      </c>
      <c r="W1105" s="69" t="n">
        <v>14400</v>
      </c>
      <c r="X1105" s="69" t="n">
        <v>0</v>
      </c>
      <c r="Y1105" s="69" t="n">
        <v>0</v>
      </c>
      <c r="Z1105" s="70" t="n">
        <v>-303</v>
      </c>
      <c r="AA1105" s="69" t="n">
        <v>0</v>
      </c>
      <c r="AB1105" s="71" t="n">
        <f aca="false">SUM(K1105:Z1105)</f>
        <v>64623.9927125</v>
      </c>
      <c r="AC1105" s="69" t="n">
        <v>67153</v>
      </c>
      <c r="AD1105" s="69" t="n">
        <v>0</v>
      </c>
      <c r="AE1105" s="69" t="n">
        <v>0</v>
      </c>
      <c r="AF1105" s="69" t="n">
        <v>11185</v>
      </c>
      <c r="AG1105" s="69" t="n">
        <v>146</v>
      </c>
      <c r="AH1105" s="71" t="n">
        <f aca="false">SUM(AC1105:AG1105)</f>
        <v>78484</v>
      </c>
      <c r="AI1105" s="72" t="n">
        <f aca="false">+AB1105-L1105-Q1105</f>
        <v>33532.9927125</v>
      </c>
      <c r="AJ1105" s="73" t="n">
        <f aca="false">L1105+Q1105</f>
        <v>31091</v>
      </c>
      <c r="AK1105" s="74" t="n">
        <v>3688.2</v>
      </c>
      <c r="AL1105" s="74" t="n">
        <v>20591.74965</v>
      </c>
      <c r="AM1105" s="74" t="n">
        <v>0</v>
      </c>
      <c r="AN1105" s="73" t="n">
        <f aca="false">+AJ1105-AM1105</f>
        <v>31091</v>
      </c>
      <c r="AO1105" s="32" t="n">
        <f aca="false">AC1105-AJ1105</f>
        <v>36062</v>
      </c>
      <c r="AP1105" s="6" t="n">
        <v>36528</v>
      </c>
      <c r="AQ1105" s="74" t="n">
        <f aca="false">+AC1105-AK1105-AL1105</f>
        <v>42873.05035</v>
      </c>
      <c r="AR1105" s="74" t="n">
        <f aca="false">+AK1105+AL1105-AN1105</f>
        <v>-6811.05035</v>
      </c>
      <c r="AS1105" s="74" t="n">
        <f aca="false">+AN1105</f>
        <v>31091</v>
      </c>
      <c r="AT1105" s="57" t="n">
        <f aca="false">+AQ1105+IF(AR1105&lt;0,-AR1105,0)</f>
        <v>49684.1007</v>
      </c>
      <c r="AX1105" s="32" t="n">
        <f aca="false">+M1105</f>
        <v>-21534</v>
      </c>
      <c r="AY1105" s="32" t="n">
        <f aca="false">+N1105</f>
        <v>0</v>
      </c>
      <c r="AZ1105" s="32" t="n">
        <f aca="false">+R1105</f>
        <v>-52313.085</v>
      </c>
      <c r="BA1105" s="32" t="n">
        <f aca="false">+'load Info'!S1105</f>
        <v>0</v>
      </c>
      <c r="BB1105" s="32" t="n">
        <f aca="false">+X1105</f>
        <v>0</v>
      </c>
      <c r="BE1105" s="57" t="n">
        <f aca="false">IF(AX1105&lt;0,AX1105,0)</f>
        <v>-21534</v>
      </c>
      <c r="BF1105" s="57" t="n">
        <f aca="false">IF(AY1105&lt;0,AY1105,0)</f>
        <v>0</v>
      </c>
      <c r="BG1105" s="57" t="n">
        <f aca="false">IF(AZ1105&lt;0,AZ1105,0)</f>
        <v>-52313.085</v>
      </c>
      <c r="BH1105" s="57" t="n">
        <f aca="false">IF(BA1105&lt;0,BA1105,0)</f>
        <v>0</v>
      </c>
      <c r="BI1105" s="57" t="n">
        <f aca="false">IF(BB1105&lt;0,BB1105,0)</f>
        <v>0</v>
      </c>
      <c r="BJ1105" s="32" t="n">
        <f aca="false">SUM(BE1105:BI1105)</f>
        <v>-73847.085</v>
      </c>
    </row>
    <row r="1106" customFormat="false" ht="12.75" hidden="false" customHeight="false" outlineLevel="0" collapsed="false">
      <c r="B1106" s="65" t="n">
        <f aca="false">+MONTH(D1106)</f>
        <v>1</v>
      </c>
      <c r="C1106" s="65"/>
      <c r="D1106" s="6" t="n">
        <v>36529</v>
      </c>
      <c r="E1106" s="66" t="n">
        <v>2</v>
      </c>
      <c r="F1106" s="66" t="n">
        <v>6</v>
      </c>
      <c r="G1106" s="66" t="n">
        <v>50</v>
      </c>
      <c r="H1106" s="66" t="n">
        <v>76</v>
      </c>
      <c r="I1106" s="67" t="n">
        <f aca="false">AVERAGE(G1106:H1106)</f>
        <v>63</v>
      </c>
      <c r="J1106" s="68" t="s">
        <v>72</v>
      </c>
      <c r="K1106" s="7" t="n">
        <v>52965</v>
      </c>
      <c r="L1106" s="69" t="n">
        <v>9226</v>
      </c>
      <c r="M1106" s="69" t="n">
        <v>-10050</v>
      </c>
      <c r="N1106" s="69" t="n">
        <v>0</v>
      </c>
      <c r="O1106" s="70"/>
      <c r="P1106" s="7" t="n">
        <v>24391</v>
      </c>
      <c r="Q1106" s="69" t="n">
        <v>28449</v>
      </c>
      <c r="R1106" s="70" t="n">
        <v>-50219.465</v>
      </c>
      <c r="S1106" s="69" t="n">
        <v>0</v>
      </c>
      <c r="T1106" s="69"/>
      <c r="U1106" s="69" t="n">
        <v>-6.55133750000001</v>
      </c>
      <c r="V1106" s="7" t="n">
        <v>15930</v>
      </c>
      <c r="W1106" s="69" t="n">
        <v>14400</v>
      </c>
      <c r="X1106" s="69" t="n">
        <v>0</v>
      </c>
      <c r="Y1106" s="69" t="n">
        <v>0</v>
      </c>
      <c r="Z1106" s="70" t="n">
        <v>-303</v>
      </c>
      <c r="AA1106" s="69" t="n">
        <v>0</v>
      </c>
      <c r="AB1106" s="71" t="n">
        <f aca="false">SUM(K1106:Z1106)</f>
        <v>84781.9836625</v>
      </c>
      <c r="AC1106" s="69" t="n">
        <v>87047</v>
      </c>
      <c r="AD1106" s="69" t="n">
        <v>217</v>
      </c>
      <c r="AE1106" s="69" t="n">
        <v>322</v>
      </c>
      <c r="AF1106" s="69" t="n">
        <v>13237</v>
      </c>
      <c r="AG1106" s="69" t="n">
        <v>1174</v>
      </c>
      <c r="AH1106" s="71" t="n">
        <f aca="false">SUM(AC1106:AG1106)</f>
        <v>101997</v>
      </c>
      <c r="AI1106" s="72" t="n">
        <f aca="false">+AB1106-L1106-Q1106</f>
        <v>47106.9836625</v>
      </c>
      <c r="AJ1106" s="73" t="n">
        <f aca="false">L1106+Q1106</f>
        <v>37675</v>
      </c>
      <c r="AK1106" s="74" t="n">
        <v>3886.5</v>
      </c>
      <c r="AL1106" s="74" t="n">
        <v>23678.22984</v>
      </c>
      <c r="AM1106" s="74" t="n">
        <v>0</v>
      </c>
      <c r="AN1106" s="73" t="n">
        <f aca="false">+AJ1106-AM1106</f>
        <v>37675</v>
      </c>
      <c r="AO1106" s="32" t="n">
        <f aca="false">AC1106-AJ1106</f>
        <v>49372</v>
      </c>
      <c r="AP1106" s="6" t="n">
        <v>36529</v>
      </c>
      <c r="AQ1106" s="74" t="n">
        <f aca="false">+AC1106-AK1106-AL1106</f>
        <v>59482.27016</v>
      </c>
      <c r="AR1106" s="74" t="n">
        <f aca="false">+AK1106+AL1106-AN1106</f>
        <v>-10110.27016</v>
      </c>
      <c r="AS1106" s="74" t="n">
        <f aca="false">+AN1106</f>
        <v>37675</v>
      </c>
      <c r="AT1106" s="57" t="n">
        <f aca="false">+AQ1106+IF(AR1106&lt;0,-AR1106,0)</f>
        <v>69592.54032</v>
      </c>
      <c r="AX1106" s="32" t="n">
        <f aca="false">+M1106</f>
        <v>-10050</v>
      </c>
      <c r="AY1106" s="32" t="n">
        <f aca="false">+N1106</f>
        <v>0</v>
      </c>
      <c r="AZ1106" s="32" t="n">
        <f aca="false">+R1106</f>
        <v>-50219.465</v>
      </c>
      <c r="BA1106" s="32" t="n">
        <f aca="false">+'load Info'!S1106</f>
        <v>0</v>
      </c>
      <c r="BB1106" s="32" t="n">
        <f aca="false">+X1106</f>
        <v>0</v>
      </c>
      <c r="BE1106" s="57" t="n">
        <f aca="false">IF(AX1106&lt;0,AX1106,0)</f>
        <v>-10050</v>
      </c>
      <c r="BF1106" s="57" t="n">
        <f aca="false">IF(AY1106&lt;0,AY1106,0)</f>
        <v>0</v>
      </c>
      <c r="BG1106" s="57" t="n">
        <f aca="false">IF(AZ1106&lt;0,AZ1106,0)</f>
        <v>-50219.465</v>
      </c>
      <c r="BH1106" s="57" t="n">
        <f aca="false">IF(BA1106&lt;0,BA1106,0)</f>
        <v>0</v>
      </c>
      <c r="BI1106" s="57" t="n">
        <f aca="false">IF(BB1106&lt;0,BB1106,0)</f>
        <v>0</v>
      </c>
      <c r="BJ1106" s="32" t="n">
        <f aca="false">SUM(BE1106:BI1106)</f>
        <v>-60269.465</v>
      </c>
    </row>
    <row r="1107" customFormat="false" ht="12.75" hidden="false" customHeight="false" outlineLevel="0" collapsed="false">
      <c r="B1107" s="65" t="n">
        <f aca="false">+MONTH(D1107)</f>
        <v>1</v>
      </c>
      <c r="C1107" s="65"/>
      <c r="D1107" s="6" t="n">
        <v>36530</v>
      </c>
      <c r="E1107" s="66" t="n">
        <v>20</v>
      </c>
      <c r="F1107" s="66" t="n">
        <v>23</v>
      </c>
      <c r="G1107" s="66" t="n">
        <v>40</v>
      </c>
      <c r="H1107" s="66" t="n">
        <v>50</v>
      </c>
      <c r="I1107" s="67" t="n">
        <f aca="false">AVERAGE(G1107:H1107)</f>
        <v>45</v>
      </c>
      <c r="J1107" s="68" t="s">
        <v>72</v>
      </c>
      <c r="K1107" s="7" t="n">
        <v>32582</v>
      </c>
      <c r="L1107" s="69" t="n">
        <v>8745</v>
      </c>
      <c r="M1107" s="69" t="n">
        <v>40105</v>
      </c>
      <c r="N1107" s="69" t="n">
        <v>0</v>
      </c>
      <c r="O1107" s="70"/>
      <c r="P1107" s="7" t="n">
        <v>12745</v>
      </c>
      <c r="Q1107" s="69" t="n">
        <v>22959</v>
      </c>
      <c r="R1107" s="70" t="n">
        <v>39485.505</v>
      </c>
      <c r="S1107" s="69" t="n">
        <v>0</v>
      </c>
      <c r="T1107" s="69"/>
      <c r="U1107" s="69" t="n">
        <v>-187.9737625</v>
      </c>
      <c r="V1107" s="7" t="n">
        <v>15930</v>
      </c>
      <c r="W1107" s="69" t="n">
        <v>14400</v>
      </c>
      <c r="X1107" s="69" t="n">
        <v>0</v>
      </c>
      <c r="Y1107" s="69" t="n">
        <v>5600</v>
      </c>
      <c r="Z1107" s="70" t="n">
        <v>-359</v>
      </c>
      <c r="AA1107" s="69" t="n">
        <v>0</v>
      </c>
      <c r="AB1107" s="71" t="n">
        <f aca="false">SUM(K1107:Z1107)</f>
        <v>192004.5312375</v>
      </c>
      <c r="AC1107" s="69" t="n">
        <v>187799</v>
      </c>
      <c r="AD1107" s="69" t="n">
        <v>50684</v>
      </c>
      <c r="AE1107" s="69" t="n">
        <v>41616</v>
      </c>
      <c r="AF1107" s="69" t="n">
        <v>18968</v>
      </c>
      <c r="AG1107" s="69" t="n">
        <v>6554</v>
      </c>
      <c r="AH1107" s="71" t="n">
        <f aca="false">SUM(AC1107:AG1107)</f>
        <v>305621</v>
      </c>
      <c r="AI1107" s="72" t="n">
        <f aca="false">+AB1107-L1107-Q1107</f>
        <v>160300.5312375</v>
      </c>
      <c r="AJ1107" s="73" t="n">
        <f aca="false">L1107+Q1107</f>
        <v>31704</v>
      </c>
      <c r="AK1107" s="74" t="n">
        <v>4629.9</v>
      </c>
      <c r="AL1107" s="74" t="n">
        <v>23411.2638</v>
      </c>
      <c r="AM1107" s="74" t="n">
        <v>0</v>
      </c>
      <c r="AN1107" s="73" t="n">
        <f aca="false">+AJ1107-AM1107</f>
        <v>31704</v>
      </c>
      <c r="AO1107" s="32" t="n">
        <f aca="false">AC1107-AJ1107</f>
        <v>156095</v>
      </c>
      <c r="AP1107" s="6" t="n">
        <v>36530</v>
      </c>
      <c r="AQ1107" s="74" t="n">
        <f aca="false">+AC1107-AK1107-AL1107</f>
        <v>159757.8362</v>
      </c>
      <c r="AR1107" s="74" t="n">
        <f aca="false">+AK1107+AL1107-AN1107</f>
        <v>-3662.8362</v>
      </c>
      <c r="AS1107" s="74" t="n">
        <f aca="false">+AN1107</f>
        <v>31704</v>
      </c>
      <c r="AT1107" s="57" t="n">
        <f aca="false">+AQ1107+IF(AR1107&lt;0,-AR1107,0)</f>
        <v>163420.6724</v>
      </c>
      <c r="AX1107" s="32" t="n">
        <f aca="false">+M1107</f>
        <v>40105</v>
      </c>
      <c r="AY1107" s="32" t="n">
        <f aca="false">+N1107</f>
        <v>0</v>
      </c>
      <c r="AZ1107" s="32" t="n">
        <f aca="false">+R1107</f>
        <v>39485.505</v>
      </c>
      <c r="BA1107" s="32" t="n">
        <f aca="false">+'load Info'!S1107</f>
        <v>0</v>
      </c>
      <c r="BB1107" s="32" t="n">
        <f aca="false">+X1107</f>
        <v>0</v>
      </c>
      <c r="BE1107" s="57" t="n">
        <f aca="false">IF(AX1107&lt;0,AX1107,0)</f>
        <v>0</v>
      </c>
      <c r="BF1107" s="57" t="n">
        <f aca="false">IF(AY1107&lt;0,AY1107,0)</f>
        <v>0</v>
      </c>
      <c r="BG1107" s="57" t="n">
        <f aca="false">IF(AZ1107&lt;0,AZ1107,0)</f>
        <v>0</v>
      </c>
      <c r="BH1107" s="57" t="n">
        <f aca="false">IF(BA1107&lt;0,BA1107,0)</f>
        <v>0</v>
      </c>
      <c r="BI1107" s="57" t="n">
        <f aca="false">IF(BB1107&lt;0,BB1107,0)</f>
        <v>0</v>
      </c>
      <c r="BJ1107" s="32" t="n">
        <f aca="false">SUM(BE1107:BI1107)</f>
        <v>0</v>
      </c>
    </row>
    <row r="1108" customFormat="false" ht="12.75" hidden="false" customHeight="false" outlineLevel="0" collapsed="false">
      <c r="B1108" s="65" t="n">
        <f aca="false">+MONTH(D1108)</f>
        <v>1</v>
      </c>
      <c r="C1108" s="65"/>
      <c r="D1108" s="6" t="n">
        <v>36531</v>
      </c>
      <c r="E1108" s="66" t="n">
        <v>21</v>
      </c>
      <c r="F1108" s="66" t="n">
        <v>18</v>
      </c>
      <c r="G1108" s="66" t="n">
        <v>38</v>
      </c>
      <c r="H1108" s="66" t="n">
        <v>49</v>
      </c>
      <c r="I1108" s="67" t="n">
        <f aca="false">AVERAGE(G1108:H1108)</f>
        <v>43.5</v>
      </c>
      <c r="J1108" s="68" t="s">
        <v>72</v>
      </c>
      <c r="K1108" s="7" t="n">
        <v>32582</v>
      </c>
      <c r="L1108" s="69" t="n">
        <v>11359</v>
      </c>
      <c r="M1108" s="69" t="n">
        <v>35597</v>
      </c>
      <c r="N1108" s="69" t="n">
        <v>0</v>
      </c>
      <c r="O1108" s="70"/>
      <c r="P1108" s="7" t="n">
        <v>12745</v>
      </c>
      <c r="Q1108" s="69" t="n">
        <v>23115</v>
      </c>
      <c r="R1108" s="70" t="n">
        <v>9817.91</v>
      </c>
      <c r="S1108" s="69" t="n">
        <v>0</v>
      </c>
      <c r="T1108" s="69"/>
      <c r="U1108" s="69" t="n">
        <v>-114.194775</v>
      </c>
      <c r="V1108" s="7" t="n">
        <v>15930</v>
      </c>
      <c r="W1108" s="69" t="n">
        <v>14400</v>
      </c>
      <c r="X1108" s="69" t="n">
        <v>0</v>
      </c>
      <c r="Y1108" s="69" t="n">
        <v>5600</v>
      </c>
      <c r="Z1108" s="70" t="n">
        <v>-359</v>
      </c>
      <c r="AA1108" s="69" t="n">
        <v>0</v>
      </c>
      <c r="AB1108" s="71" t="n">
        <f aca="false">SUM(K1108:Z1108)</f>
        <v>160672.715225</v>
      </c>
      <c r="AC1108" s="69" t="n">
        <v>159098</v>
      </c>
      <c r="AD1108" s="69" t="n">
        <v>42650</v>
      </c>
      <c r="AE1108" s="69" t="n">
        <v>33429</v>
      </c>
      <c r="AF1108" s="69" t="n">
        <v>18010</v>
      </c>
      <c r="AG1108" s="69" t="n">
        <v>5219</v>
      </c>
      <c r="AH1108" s="71" t="n">
        <f aca="false">SUM(AC1108:AG1108)</f>
        <v>258406</v>
      </c>
      <c r="AI1108" s="72" t="n">
        <f aca="false">+AB1108-L1108-Q1108</f>
        <v>126198.715225</v>
      </c>
      <c r="AJ1108" s="73" t="n">
        <f aca="false">L1108+Q1108</f>
        <v>34474</v>
      </c>
      <c r="AK1108" s="74" t="n">
        <v>4431.9</v>
      </c>
      <c r="AL1108" s="74" t="n">
        <v>22429.04314</v>
      </c>
      <c r="AM1108" s="74" t="n">
        <v>0</v>
      </c>
      <c r="AN1108" s="73" t="n">
        <f aca="false">+AJ1108-AM1108</f>
        <v>34474</v>
      </c>
      <c r="AO1108" s="32" t="n">
        <f aca="false">AC1108-AJ1108</f>
        <v>124624</v>
      </c>
      <c r="AP1108" s="6" t="n">
        <v>36531</v>
      </c>
      <c r="AQ1108" s="74" t="n">
        <f aca="false">+AC1108-AK1108-AL1108</f>
        <v>132237.05686</v>
      </c>
      <c r="AR1108" s="74" t="n">
        <f aca="false">+AK1108+AL1108-AN1108</f>
        <v>-7613.05686</v>
      </c>
      <c r="AS1108" s="74" t="n">
        <f aca="false">+AN1108</f>
        <v>34474</v>
      </c>
      <c r="AT1108" s="57" t="n">
        <f aca="false">+AQ1108+IF(AR1108&lt;0,-AR1108,0)</f>
        <v>139850.11372</v>
      </c>
      <c r="AX1108" s="32" t="n">
        <f aca="false">+M1108</f>
        <v>35597</v>
      </c>
      <c r="AY1108" s="32" t="n">
        <f aca="false">+N1108</f>
        <v>0</v>
      </c>
      <c r="AZ1108" s="32" t="n">
        <f aca="false">+R1108</f>
        <v>9817.91</v>
      </c>
      <c r="BA1108" s="32" t="n">
        <f aca="false">+'load Info'!S1108</f>
        <v>0</v>
      </c>
      <c r="BB1108" s="32" t="n">
        <f aca="false">+X1108</f>
        <v>0</v>
      </c>
      <c r="BE1108" s="57" t="n">
        <f aca="false">IF(AX1108&lt;0,AX1108,0)</f>
        <v>0</v>
      </c>
      <c r="BF1108" s="57" t="n">
        <f aca="false">IF(AY1108&lt;0,AY1108,0)</f>
        <v>0</v>
      </c>
      <c r="BG1108" s="57" t="n">
        <f aca="false">IF(AZ1108&lt;0,AZ1108,0)</f>
        <v>0</v>
      </c>
      <c r="BH1108" s="57" t="n">
        <f aca="false">IF(BA1108&lt;0,BA1108,0)</f>
        <v>0</v>
      </c>
      <c r="BI1108" s="57" t="n">
        <f aca="false">IF(BB1108&lt;0,BB1108,0)</f>
        <v>0</v>
      </c>
      <c r="BJ1108" s="32" t="n">
        <f aca="false">SUM(BE1108:BI1108)</f>
        <v>0</v>
      </c>
    </row>
    <row r="1109" customFormat="false" ht="12.75" hidden="false" customHeight="false" outlineLevel="0" collapsed="false">
      <c r="B1109" s="65" t="n">
        <f aca="false">+MONTH(D1109)</f>
        <v>1</v>
      </c>
      <c r="C1109" s="65"/>
      <c r="D1109" s="6" t="n">
        <v>36532</v>
      </c>
      <c r="E1109" s="66" t="n">
        <v>17</v>
      </c>
      <c r="F1109" s="66" t="n">
        <v>21</v>
      </c>
      <c r="G1109" s="66" t="n">
        <v>40</v>
      </c>
      <c r="H1109" s="66" t="n">
        <v>55</v>
      </c>
      <c r="I1109" s="67" t="n">
        <f aca="false">AVERAGE(G1109:H1109)</f>
        <v>47.5</v>
      </c>
      <c r="J1109" s="68" t="s">
        <v>72</v>
      </c>
      <c r="K1109" s="7" t="n">
        <v>22582</v>
      </c>
      <c r="L1109" s="69" t="n">
        <v>11777</v>
      </c>
      <c r="M1109" s="69" t="n">
        <v>32028</v>
      </c>
      <c r="N1109" s="69" t="n">
        <v>0</v>
      </c>
      <c r="O1109" s="70"/>
      <c r="P1109" s="7" t="n">
        <v>12745</v>
      </c>
      <c r="Q1109" s="69" t="n">
        <v>24715</v>
      </c>
      <c r="R1109" s="70" t="n">
        <v>32309.99</v>
      </c>
      <c r="S1109" s="69" t="n">
        <v>0</v>
      </c>
      <c r="T1109" s="69"/>
      <c r="U1109" s="69" t="n">
        <v>-174.424975</v>
      </c>
      <c r="V1109" s="7" t="n">
        <v>15930</v>
      </c>
      <c r="W1109" s="69" t="n">
        <v>14400</v>
      </c>
      <c r="X1109" s="69" t="n">
        <v>0</v>
      </c>
      <c r="Y1109" s="69" t="n">
        <v>5600</v>
      </c>
      <c r="Z1109" s="70" t="n">
        <v>-359</v>
      </c>
      <c r="AA1109" s="69" t="n">
        <v>0</v>
      </c>
      <c r="AB1109" s="71" t="n">
        <f aca="false">SUM(K1109:Z1109)</f>
        <v>171553.565025</v>
      </c>
      <c r="AC1109" s="69" t="n">
        <v>173235</v>
      </c>
      <c r="AD1109" s="69" t="n">
        <v>1060</v>
      </c>
      <c r="AE1109" s="69" t="n">
        <v>32124</v>
      </c>
      <c r="AF1109" s="69" t="n">
        <v>17949</v>
      </c>
      <c r="AG1109" s="69" t="n">
        <v>3090</v>
      </c>
      <c r="AH1109" s="71" t="n">
        <f aca="false">SUM(AC1109:AG1109)</f>
        <v>227458</v>
      </c>
      <c r="AI1109" s="72" t="n">
        <f aca="false">+AB1109-L1109-Q1109</f>
        <v>135061.565025</v>
      </c>
      <c r="AJ1109" s="73" t="n">
        <f aca="false">L1109+Q1109</f>
        <v>36492</v>
      </c>
      <c r="AK1109" s="74" t="n">
        <v>4304.2</v>
      </c>
      <c r="AL1109" s="74" t="n">
        <v>21678.88598</v>
      </c>
      <c r="AM1109" s="74" t="n">
        <v>0</v>
      </c>
      <c r="AN1109" s="73" t="n">
        <f aca="false">+AJ1109-AM1109</f>
        <v>36492</v>
      </c>
      <c r="AO1109" s="32" t="n">
        <f aca="false">AC1109-AJ1109</f>
        <v>136743</v>
      </c>
      <c r="AP1109" s="6" t="n">
        <v>36532</v>
      </c>
      <c r="AQ1109" s="74" t="n">
        <f aca="false">+AC1109-AK1109-AL1109</f>
        <v>147251.91402</v>
      </c>
      <c r="AR1109" s="74" t="n">
        <f aca="false">+AK1109+AL1109-AN1109</f>
        <v>-10508.91402</v>
      </c>
      <c r="AS1109" s="74" t="n">
        <f aca="false">+AN1109</f>
        <v>36492</v>
      </c>
      <c r="AT1109" s="57" t="n">
        <f aca="false">+AQ1109+IF(AR1109&lt;0,-AR1109,0)</f>
        <v>157760.82804</v>
      </c>
      <c r="AX1109" s="32" t="n">
        <f aca="false">+M1109</f>
        <v>32028</v>
      </c>
      <c r="AY1109" s="32" t="n">
        <f aca="false">+N1109</f>
        <v>0</v>
      </c>
      <c r="AZ1109" s="32" t="n">
        <f aca="false">+R1109</f>
        <v>32309.99</v>
      </c>
      <c r="BA1109" s="32" t="n">
        <f aca="false">+'load Info'!S1109</f>
        <v>0</v>
      </c>
      <c r="BB1109" s="32" t="n">
        <f aca="false">+X1109</f>
        <v>0</v>
      </c>
      <c r="BE1109" s="57" t="n">
        <f aca="false">IF(AX1109&lt;0,AX1109,0)</f>
        <v>0</v>
      </c>
      <c r="BF1109" s="57" t="n">
        <f aca="false">IF(AY1109&lt;0,AY1109,0)</f>
        <v>0</v>
      </c>
      <c r="BG1109" s="57" t="n">
        <f aca="false">IF(AZ1109&lt;0,AZ1109,0)</f>
        <v>0</v>
      </c>
      <c r="BH1109" s="57" t="n">
        <f aca="false">IF(BA1109&lt;0,BA1109,0)</f>
        <v>0</v>
      </c>
      <c r="BI1109" s="57" t="n">
        <f aca="false">IF(BB1109&lt;0,BB1109,0)</f>
        <v>0</v>
      </c>
      <c r="BJ1109" s="32" t="n">
        <f aca="false">SUM(BE1109:BI1109)</f>
        <v>0</v>
      </c>
    </row>
    <row r="1110" customFormat="false" ht="12.75" hidden="false" customHeight="false" outlineLevel="0" collapsed="false">
      <c r="B1110" s="65" t="n">
        <f aca="false">+MONTH(D1110)</f>
        <v>1</v>
      </c>
      <c r="C1110" s="65"/>
      <c r="D1110" s="6" t="n">
        <v>36533</v>
      </c>
      <c r="E1110" s="66" t="n">
        <v>25</v>
      </c>
      <c r="F1110" s="66" t="n">
        <v>19</v>
      </c>
      <c r="G1110" s="66" t="n">
        <v>30</v>
      </c>
      <c r="H1110" s="66" t="n">
        <v>49</v>
      </c>
      <c r="I1110" s="67" t="n">
        <f aca="false">AVERAGE(G1110:H1110)</f>
        <v>39.5</v>
      </c>
      <c r="J1110" s="68" t="s">
        <v>72</v>
      </c>
      <c r="K1110" s="7" t="n">
        <v>13300</v>
      </c>
      <c r="L1110" s="69" t="n">
        <v>9750</v>
      </c>
      <c r="M1110" s="69" t="n">
        <v>37656</v>
      </c>
      <c r="N1110" s="69" t="n">
        <v>0</v>
      </c>
      <c r="O1110" s="70"/>
      <c r="P1110" s="7" t="n">
        <v>12745</v>
      </c>
      <c r="Q1110" s="69" t="n">
        <v>28188</v>
      </c>
      <c r="R1110" s="70" t="n">
        <v>18800.9625</v>
      </c>
      <c r="S1110" s="69" t="n">
        <v>0</v>
      </c>
      <c r="T1110" s="69"/>
      <c r="U1110" s="69" t="n">
        <v>-149.33490625</v>
      </c>
      <c r="V1110" s="7" t="n">
        <v>15930</v>
      </c>
      <c r="W1110" s="69" t="n">
        <v>14400</v>
      </c>
      <c r="X1110" s="69" t="n">
        <v>0</v>
      </c>
      <c r="Y1110" s="69" t="n">
        <v>5600</v>
      </c>
      <c r="Z1110" s="70" t="n">
        <v>-359</v>
      </c>
      <c r="AA1110" s="69" t="n">
        <v>0</v>
      </c>
      <c r="AB1110" s="71" t="n">
        <f aca="false">SUM(K1110:Z1110)</f>
        <v>155861.62759375</v>
      </c>
      <c r="AC1110" s="69" t="n">
        <v>151038</v>
      </c>
      <c r="AD1110" s="69" t="n">
        <v>0</v>
      </c>
      <c r="AE1110" s="69" t="n">
        <v>6214</v>
      </c>
      <c r="AF1110" s="69" t="n">
        <v>17235</v>
      </c>
      <c r="AG1110" s="69" t="n">
        <v>1489</v>
      </c>
      <c r="AH1110" s="71" t="n">
        <f aca="false">SUM(AC1110:AG1110)</f>
        <v>175976</v>
      </c>
      <c r="AI1110" s="72" t="n">
        <f aca="false">+AB1110-L1110-Q1110</f>
        <v>117923.62759375</v>
      </c>
      <c r="AJ1110" s="73" t="n">
        <f aca="false">L1110+Q1110</f>
        <v>37938</v>
      </c>
      <c r="AK1110" s="74" t="n">
        <v>3473.3</v>
      </c>
      <c r="AL1110" s="74" t="n">
        <v>22112.00501</v>
      </c>
      <c r="AM1110" s="74" t="n">
        <v>0</v>
      </c>
      <c r="AN1110" s="73" t="n">
        <f aca="false">+AJ1110-AM1110</f>
        <v>37938</v>
      </c>
      <c r="AO1110" s="32" t="n">
        <f aca="false">AC1110-AJ1110</f>
        <v>113100</v>
      </c>
      <c r="AP1110" s="6" t="n">
        <v>36533</v>
      </c>
      <c r="AQ1110" s="74" t="n">
        <f aca="false">+AC1110-AK1110-AL1110</f>
        <v>125452.69499</v>
      </c>
      <c r="AR1110" s="74" t="n">
        <f aca="false">+AK1110+AL1110-AN1110</f>
        <v>-12352.69499</v>
      </c>
      <c r="AS1110" s="74" t="n">
        <f aca="false">+AN1110</f>
        <v>37938</v>
      </c>
      <c r="AT1110" s="57" t="n">
        <f aca="false">+AQ1110+IF(AR1110&lt;0,-AR1110,0)</f>
        <v>137805.38998</v>
      </c>
      <c r="AX1110" s="32" t="n">
        <f aca="false">+M1110</f>
        <v>37656</v>
      </c>
      <c r="AY1110" s="32" t="n">
        <f aca="false">+N1110</f>
        <v>0</v>
      </c>
      <c r="AZ1110" s="32" t="n">
        <f aca="false">+R1110</f>
        <v>18800.9625</v>
      </c>
      <c r="BA1110" s="32" t="n">
        <f aca="false">+'load Info'!S1110</f>
        <v>0</v>
      </c>
      <c r="BB1110" s="32" t="n">
        <f aca="false">+X1110</f>
        <v>0</v>
      </c>
      <c r="BE1110" s="57" t="n">
        <f aca="false">IF(AX1110&lt;0,AX1110,0)</f>
        <v>0</v>
      </c>
      <c r="BF1110" s="57" t="n">
        <f aca="false">IF(AY1110&lt;0,AY1110,0)</f>
        <v>0</v>
      </c>
      <c r="BG1110" s="57" t="n">
        <f aca="false">IF(AZ1110&lt;0,AZ1110,0)</f>
        <v>0</v>
      </c>
      <c r="BH1110" s="57" t="n">
        <f aca="false">IF(BA1110&lt;0,BA1110,0)</f>
        <v>0</v>
      </c>
      <c r="BI1110" s="57" t="n">
        <f aca="false">IF(BB1110&lt;0,BB1110,0)</f>
        <v>0</v>
      </c>
      <c r="BJ1110" s="32" t="n">
        <f aca="false">SUM(BE1110:BI1110)</f>
        <v>0</v>
      </c>
    </row>
    <row r="1111" customFormat="false" ht="12.75" hidden="false" customHeight="false" outlineLevel="0" collapsed="false">
      <c r="B1111" s="65" t="n">
        <f aca="false">+MONTH(D1111)</f>
        <v>1</v>
      </c>
      <c r="C1111" s="65"/>
      <c r="D1111" s="6" t="n">
        <v>36534</v>
      </c>
      <c r="E1111" s="66" t="n">
        <v>15</v>
      </c>
      <c r="F1111" s="66" t="n">
        <v>15</v>
      </c>
      <c r="G1111" s="66" t="n">
        <v>45</v>
      </c>
      <c r="H1111" s="66" t="n">
        <v>54</v>
      </c>
      <c r="I1111" s="67" t="n">
        <f aca="false">AVERAGE(G1111:H1111)</f>
        <v>49.5</v>
      </c>
      <c r="J1111" s="68" t="s">
        <v>72</v>
      </c>
      <c r="K1111" s="7" t="n">
        <v>13300</v>
      </c>
      <c r="L1111" s="69" t="n">
        <v>9750</v>
      </c>
      <c r="M1111" s="69" t="n">
        <v>17244</v>
      </c>
      <c r="N1111" s="69" t="n">
        <v>0</v>
      </c>
      <c r="O1111" s="70"/>
      <c r="P1111" s="7" t="n">
        <v>12745</v>
      </c>
      <c r="Q1111" s="69" t="n">
        <v>27688</v>
      </c>
      <c r="R1111" s="70" t="n">
        <v>15192.7175</v>
      </c>
      <c r="S1111" s="69" t="n">
        <v>0</v>
      </c>
      <c r="T1111" s="69"/>
      <c r="U1111" s="69" t="n">
        <v>-139.06429375</v>
      </c>
      <c r="V1111" s="7" t="n">
        <v>15930</v>
      </c>
      <c r="W1111" s="69" t="n">
        <v>14400</v>
      </c>
      <c r="X1111" s="69" t="n">
        <v>0</v>
      </c>
      <c r="Y1111" s="69" t="n">
        <v>5600</v>
      </c>
      <c r="Z1111" s="70" t="n">
        <v>-359</v>
      </c>
      <c r="AA1111" s="69" t="n">
        <v>0</v>
      </c>
      <c r="AB1111" s="71" t="n">
        <f aca="false">SUM(K1111:Z1111)</f>
        <v>131351.65320625</v>
      </c>
      <c r="AC1111" s="69" t="n">
        <v>135787</v>
      </c>
      <c r="AD1111" s="69" t="n">
        <v>14328</v>
      </c>
      <c r="AE1111" s="69" t="n">
        <v>177</v>
      </c>
      <c r="AF1111" s="69" t="n">
        <v>16917</v>
      </c>
      <c r="AG1111" s="69" t="n">
        <v>1176</v>
      </c>
      <c r="AH1111" s="71" t="n">
        <f aca="false">SUM(AC1111:AG1111)</f>
        <v>168385</v>
      </c>
      <c r="AI1111" s="72" t="n">
        <f aca="false">+AB1111-L1111-Q1111</f>
        <v>93913.65320625</v>
      </c>
      <c r="AJ1111" s="73" t="n">
        <f aca="false">L1111+Q1111</f>
        <v>37438</v>
      </c>
      <c r="AK1111" s="74" t="n">
        <v>3605.6</v>
      </c>
      <c r="AL1111" s="74" t="n">
        <v>21402.00861</v>
      </c>
      <c r="AM1111" s="74" t="n">
        <v>0</v>
      </c>
      <c r="AN1111" s="73" t="n">
        <f aca="false">+AJ1111-AM1111</f>
        <v>37438</v>
      </c>
      <c r="AO1111" s="32" t="n">
        <f aca="false">AC1111-AJ1111</f>
        <v>98349</v>
      </c>
      <c r="AP1111" s="6" t="n">
        <v>36534</v>
      </c>
      <c r="AQ1111" s="74" t="n">
        <f aca="false">+AC1111-AK1111-AL1111</f>
        <v>110779.39139</v>
      </c>
      <c r="AR1111" s="74" t="n">
        <f aca="false">+AK1111+AL1111-AN1111</f>
        <v>-12430.39139</v>
      </c>
      <c r="AS1111" s="74" t="n">
        <f aca="false">+AN1111</f>
        <v>37438</v>
      </c>
      <c r="AT1111" s="57" t="n">
        <f aca="false">+AQ1111+IF(AR1111&lt;0,-AR1111,0)</f>
        <v>123209.78278</v>
      </c>
      <c r="AX1111" s="32" t="n">
        <f aca="false">+M1111</f>
        <v>17244</v>
      </c>
      <c r="AY1111" s="32" t="n">
        <f aca="false">+N1111</f>
        <v>0</v>
      </c>
      <c r="AZ1111" s="32" t="n">
        <f aca="false">+R1111</f>
        <v>15192.7175</v>
      </c>
      <c r="BA1111" s="32" t="n">
        <f aca="false">+'load Info'!S1111</f>
        <v>0</v>
      </c>
      <c r="BB1111" s="32" t="n">
        <f aca="false">+X1111</f>
        <v>0</v>
      </c>
      <c r="BE1111" s="57" t="n">
        <f aca="false">IF(AX1111&lt;0,AX1111,0)</f>
        <v>0</v>
      </c>
      <c r="BF1111" s="57" t="n">
        <f aca="false">IF(AY1111&lt;0,AY1111,0)</f>
        <v>0</v>
      </c>
      <c r="BG1111" s="57" t="n">
        <f aca="false">IF(AZ1111&lt;0,AZ1111,0)</f>
        <v>0</v>
      </c>
      <c r="BH1111" s="57" t="n">
        <f aca="false">IF(BA1111&lt;0,BA1111,0)</f>
        <v>0</v>
      </c>
      <c r="BI1111" s="57" t="n">
        <f aca="false">IF(BB1111&lt;0,BB1111,0)</f>
        <v>0</v>
      </c>
      <c r="BJ1111" s="32" t="n">
        <f aca="false">SUM(BE1111:BI1111)</f>
        <v>0</v>
      </c>
    </row>
    <row r="1112" customFormat="false" ht="12.75" hidden="false" customHeight="false" outlineLevel="0" collapsed="false">
      <c r="B1112" s="65" t="n">
        <f aca="false">+MONTH(D1112)</f>
        <v>1</v>
      </c>
      <c r="C1112" s="65"/>
      <c r="D1112" s="6" t="n">
        <v>36535</v>
      </c>
      <c r="E1112" s="66" t="n">
        <v>9</v>
      </c>
      <c r="F1112" s="66" t="n">
        <v>7</v>
      </c>
      <c r="G1112" s="66" t="n">
        <v>48</v>
      </c>
      <c r="H1112" s="66" t="n">
        <v>64</v>
      </c>
      <c r="I1112" s="67" t="n">
        <f aca="false">AVERAGE(G1112:H1112)</f>
        <v>56</v>
      </c>
      <c r="J1112" s="68" t="s">
        <v>72</v>
      </c>
      <c r="K1112" s="7" t="n">
        <v>13294</v>
      </c>
      <c r="L1112" s="69" t="n">
        <v>9862</v>
      </c>
      <c r="M1112" s="69" t="n">
        <v>8461</v>
      </c>
      <c r="N1112" s="69" t="n">
        <v>0</v>
      </c>
      <c r="O1112" s="70"/>
      <c r="P1112" s="7" t="n">
        <v>12745</v>
      </c>
      <c r="Q1112" s="69" t="n">
        <v>27614</v>
      </c>
      <c r="R1112" s="70" t="n">
        <v>3198.6225</v>
      </c>
      <c r="S1112" s="69" t="n">
        <v>0</v>
      </c>
      <c r="T1112" s="69"/>
      <c r="U1112" s="69" t="n">
        <v>-108.89405625</v>
      </c>
      <c r="V1112" s="7" t="n">
        <v>15930</v>
      </c>
      <c r="W1112" s="69" t="n">
        <v>14400</v>
      </c>
      <c r="X1112" s="69" t="n">
        <v>0</v>
      </c>
      <c r="Y1112" s="69" t="n">
        <v>5600</v>
      </c>
      <c r="Z1112" s="70" t="n">
        <v>-359</v>
      </c>
      <c r="AA1112" s="69" t="n">
        <v>0</v>
      </c>
      <c r="AB1112" s="71" t="n">
        <f aca="false">SUM(K1112:Z1112)</f>
        <v>110636.72844375</v>
      </c>
      <c r="AC1112" s="69" t="n">
        <v>112429</v>
      </c>
      <c r="AD1112" s="69" t="n">
        <v>54591</v>
      </c>
      <c r="AE1112" s="69" t="n">
        <v>0</v>
      </c>
      <c r="AF1112" s="69" t="n">
        <v>15478</v>
      </c>
      <c r="AG1112" s="69" t="n">
        <v>975</v>
      </c>
      <c r="AH1112" s="71" t="n">
        <f aca="false">SUM(AC1112:AG1112)</f>
        <v>183473</v>
      </c>
      <c r="AI1112" s="72" t="n">
        <f aca="false">+AB1112-L1112-Q1112</f>
        <v>73160.72844375</v>
      </c>
      <c r="AJ1112" s="73" t="n">
        <f aca="false">L1112+Q1112</f>
        <v>37476</v>
      </c>
      <c r="AK1112" s="74" t="n">
        <v>4120</v>
      </c>
      <c r="AL1112" s="74" t="n">
        <v>21974.16415</v>
      </c>
      <c r="AM1112" s="74" t="n">
        <v>0</v>
      </c>
      <c r="AN1112" s="73" t="n">
        <f aca="false">+AJ1112-AM1112</f>
        <v>37476</v>
      </c>
      <c r="AO1112" s="32" t="n">
        <f aca="false">AC1112-AJ1112</f>
        <v>74953</v>
      </c>
      <c r="AP1112" s="6" t="n">
        <v>36535</v>
      </c>
      <c r="AQ1112" s="74" t="n">
        <f aca="false">+AC1112-AK1112-AL1112</f>
        <v>86334.83585</v>
      </c>
      <c r="AR1112" s="74" t="n">
        <f aca="false">+AK1112+AL1112-AN1112</f>
        <v>-11381.83585</v>
      </c>
      <c r="AS1112" s="74" t="n">
        <f aca="false">+AN1112</f>
        <v>37476</v>
      </c>
      <c r="AT1112" s="57" t="n">
        <f aca="false">+AQ1112+IF(AR1112&lt;0,-AR1112,0)</f>
        <v>97716.6717</v>
      </c>
      <c r="AX1112" s="32" t="n">
        <f aca="false">+M1112</f>
        <v>8461</v>
      </c>
      <c r="AY1112" s="32" t="n">
        <f aca="false">+N1112</f>
        <v>0</v>
      </c>
      <c r="AZ1112" s="32" t="n">
        <f aca="false">+R1112</f>
        <v>3198.6225</v>
      </c>
      <c r="BA1112" s="32" t="n">
        <f aca="false">+'load Info'!S1112</f>
        <v>0</v>
      </c>
      <c r="BB1112" s="32" t="n">
        <f aca="false">+X1112</f>
        <v>0</v>
      </c>
      <c r="BE1112" s="57" t="n">
        <f aca="false">IF(AX1112&lt;0,AX1112,0)</f>
        <v>0</v>
      </c>
      <c r="BF1112" s="57" t="n">
        <f aca="false">IF(AY1112&lt;0,AY1112,0)</f>
        <v>0</v>
      </c>
      <c r="BG1112" s="57" t="n">
        <f aca="false">IF(AZ1112&lt;0,AZ1112,0)</f>
        <v>0</v>
      </c>
      <c r="BH1112" s="57" t="n">
        <f aca="false">IF(BA1112&lt;0,BA1112,0)</f>
        <v>0</v>
      </c>
      <c r="BI1112" s="57" t="n">
        <f aca="false">IF(BB1112&lt;0,BB1112,0)</f>
        <v>0</v>
      </c>
      <c r="BJ1112" s="32" t="n">
        <f aca="false">SUM(BE1112:BI1112)</f>
        <v>0</v>
      </c>
    </row>
    <row r="1113" customFormat="false" ht="12.75" hidden="false" customHeight="false" outlineLevel="0" collapsed="false">
      <c r="B1113" s="65" t="n">
        <f aca="false">+MONTH(D1113)</f>
        <v>1</v>
      </c>
      <c r="C1113" s="65"/>
      <c r="D1113" s="6" t="n">
        <v>36536</v>
      </c>
      <c r="E1113" s="66" t="n">
        <v>8</v>
      </c>
      <c r="F1113" s="66" t="n">
        <v>12</v>
      </c>
      <c r="G1113" s="66" t="n">
        <v>46</v>
      </c>
      <c r="H1113" s="66" t="n">
        <v>68</v>
      </c>
      <c r="I1113" s="67" t="n">
        <f aca="false">AVERAGE(G1113:H1113)</f>
        <v>57</v>
      </c>
      <c r="J1113" s="68" t="s">
        <v>72</v>
      </c>
      <c r="K1113" s="7" t="n">
        <v>13294</v>
      </c>
      <c r="L1113" s="69" t="n">
        <v>9772</v>
      </c>
      <c r="M1113" s="69" t="n">
        <v>31555</v>
      </c>
      <c r="N1113" s="69" t="n">
        <v>0</v>
      </c>
      <c r="O1113" s="70"/>
      <c r="P1113" s="7" t="n">
        <v>12745</v>
      </c>
      <c r="Q1113" s="69" t="n">
        <v>30115</v>
      </c>
      <c r="R1113" s="70" t="n">
        <v>3685.07249999999</v>
      </c>
      <c r="S1113" s="69" t="n">
        <v>0</v>
      </c>
      <c r="T1113" s="69"/>
      <c r="U1113" s="69" t="n">
        <v>-116.36268125</v>
      </c>
      <c r="V1113" s="7" t="n">
        <v>15930</v>
      </c>
      <c r="W1113" s="69" t="n">
        <v>14400</v>
      </c>
      <c r="X1113" s="69" t="n">
        <v>0</v>
      </c>
      <c r="Y1113" s="69" t="n">
        <v>5600</v>
      </c>
      <c r="Z1113" s="70" t="n">
        <v>-359</v>
      </c>
      <c r="AA1113" s="69" t="n">
        <v>0</v>
      </c>
      <c r="AB1113" s="71" t="n">
        <f aca="false">SUM(K1113:Z1113)</f>
        <v>136620.70981875</v>
      </c>
      <c r="AC1113" s="69" t="n">
        <v>134046</v>
      </c>
      <c r="AD1113" s="69" t="n">
        <v>38321</v>
      </c>
      <c r="AE1113" s="69" t="n">
        <v>27849</v>
      </c>
      <c r="AF1113" s="69" t="n">
        <v>16450</v>
      </c>
      <c r="AG1113" s="69" t="n">
        <v>2180</v>
      </c>
      <c r="AH1113" s="71" t="n">
        <f aca="false">SUM(AC1113:AG1113)</f>
        <v>218846</v>
      </c>
      <c r="AI1113" s="72" t="n">
        <f aca="false">+AB1113-L1113-Q1113</f>
        <v>96733.70981875</v>
      </c>
      <c r="AJ1113" s="73" t="n">
        <f aca="false">L1113+Q1113</f>
        <v>39887</v>
      </c>
      <c r="AK1113" s="74" t="n">
        <v>4373.6</v>
      </c>
      <c r="AL1113" s="74" t="n">
        <v>21415.55834</v>
      </c>
      <c r="AM1113" s="74" t="n">
        <v>0</v>
      </c>
      <c r="AN1113" s="73" t="n">
        <f aca="false">+AJ1113-AM1113</f>
        <v>39887</v>
      </c>
      <c r="AO1113" s="32" t="n">
        <f aca="false">AC1113-AJ1113</f>
        <v>94159</v>
      </c>
      <c r="AP1113" s="6" t="n">
        <v>36536</v>
      </c>
      <c r="AQ1113" s="74" t="n">
        <f aca="false">+AC1113-AK1113-AL1113</f>
        <v>108256.84166</v>
      </c>
      <c r="AR1113" s="74" t="n">
        <f aca="false">+AK1113+AL1113-AN1113</f>
        <v>-14097.84166</v>
      </c>
      <c r="AS1113" s="74" t="n">
        <f aca="false">+AN1113</f>
        <v>39887</v>
      </c>
      <c r="AT1113" s="57" t="n">
        <f aca="false">+AQ1113+IF(AR1113&lt;0,-AR1113,0)</f>
        <v>122354.68332</v>
      </c>
      <c r="AX1113" s="32" t="n">
        <f aca="false">+M1113</f>
        <v>31555</v>
      </c>
      <c r="AY1113" s="32" t="n">
        <f aca="false">+N1113</f>
        <v>0</v>
      </c>
      <c r="AZ1113" s="32" t="n">
        <f aca="false">+R1113</f>
        <v>3685.07249999999</v>
      </c>
      <c r="BA1113" s="32" t="n">
        <f aca="false">+'load Info'!S1113</f>
        <v>0</v>
      </c>
      <c r="BB1113" s="32" t="n">
        <f aca="false">+X1113</f>
        <v>0</v>
      </c>
      <c r="BE1113" s="57" t="n">
        <f aca="false">IF(AX1113&lt;0,AX1113,0)</f>
        <v>0</v>
      </c>
      <c r="BF1113" s="57" t="n">
        <f aca="false">IF(AY1113&lt;0,AY1113,0)</f>
        <v>0</v>
      </c>
      <c r="BG1113" s="57" t="n">
        <f aca="false">IF(AZ1113&lt;0,AZ1113,0)</f>
        <v>0</v>
      </c>
      <c r="BH1113" s="57" t="n">
        <f aca="false">IF(BA1113&lt;0,BA1113,0)</f>
        <v>0</v>
      </c>
      <c r="BI1113" s="57" t="n">
        <f aca="false">IF(BB1113&lt;0,BB1113,0)</f>
        <v>0</v>
      </c>
      <c r="BJ1113" s="32" t="n">
        <f aca="false">SUM(BE1113:BI1113)</f>
        <v>0</v>
      </c>
    </row>
    <row r="1114" customFormat="false" ht="12.75" hidden="false" customHeight="false" outlineLevel="0" collapsed="false">
      <c r="B1114" s="65" t="n">
        <f aca="false">+MONTH(D1114)</f>
        <v>1</v>
      </c>
      <c r="C1114" s="65"/>
      <c r="D1114" s="6" t="n">
        <v>36537</v>
      </c>
      <c r="E1114" s="66" t="n">
        <v>18</v>
      </c>
      <c r="F1114" s="66" t="n">
        <v>14</v>
      </c>
      <c r="G1114" s="66" t="n">
        <v>37</v>
      </c>
      <c r="H1114" s="66" t="n">
        <v>57</v>
      </c>
      <c r="I1114" s="67" t="n">
        <f aca="false">AVERAGE(G1114:H1114)</f>
        <v>47</v>
      </c>
      <c r="J1114" s="68" t="s">
        <v>72</v>
      </c>
      <c r="K1114" s="7" t="n">
        <v>13294</v>
      </c>
      <c r="L1114" s="69" t="n">
        <v>15524</v>
      </c>
      <c r="M1114" s="69" t="n">
        <v>25080</v>
      </c>
      <c r="N1114" s="69" t="n">
        <v>0</v>
      </c>
      <c r="O1114" s="70"/>
      <c r="P1114" s="7" t="n">
        <v>12745</v>
      </c>
      <c r="Q1114" s="69" t="n">
        <v>18723</v>
      </c>
      <c r="R1114" s="70" t="n">
        <v>23878.02</v>
      </c>
      <c r="S1114" s="69" t="n">
        <v>0</v>
      </c>
      <c r="T1114" s="69"/>
      <c r="U1114" s="69" t="n">
        <v>-138.36505</v>
      </c>
      <c r="V1114" s="7" t="n">
        <v>15930</v>
      </c>
      <c r="W1114" s="69" t="n">
        <v>14400</v>
      </c>
      <c r="X1114" s="69" t="n">
        <v>0</v>
      </c>
      <c r="Y1114" s="69" t="n">
        <v>5600</v>
      </c>
      <c r="Z1114" s="70" t="n">
        <v>-359</v>
      </c>
      <c r="AA1114" s="69" t="n">
        <v>0</v>
      </c>
      <c r="AB1114" s="71" t="n">
        <f aca="false">SUM(K1114:Z1114)</f>
        <v>144676.65495</v>
      </c>
      <c r="AC1114" s="69" t="n">
        <v>140768</v>
      </c>
      <c r="AD1114" s="69" t="n">
        <v>3168</v>
      </c>
      <c r="AE1114" s="69" t="n">
        <v>21287</v>
      </c>
      <c r="AF1114" s="69" t="n">
        <v>16842</v>
      </c>
      <c r="AG1114" s="69" t="n">
        <v>1693</v>
      </c>
      <c r="AH1114" s="71" t="n">
        <f aca="false">SUM(AC1114:AG1114)</f>
        <v>183758</v>
      </c>
      <c r="AI1114" s="72" t="n">
        <f aca="false">+AB1114-L1114-Q1114</f>
        <v>110429.65495</v>
      </c>
      <c r="AJ1114" s="73" t="n">
        <f aca="false">L1114+Q1114</f>
        <v>34247</v>
      </c>
      <c r="AK1114" s="74" t="n">
        <v>4539.4</v>
      </c>
      <c r="AL1114" s="74" t="n">
        <v>24155.16327</v>
      </c>
      <c r="AM1114" s="74" t="n">
        <v>0</v>
      </c>
      <c r="AN1114" s="73" t="n">
        <f aca="false">+AJ1114-AM1114</f>
        <v>34247</v>
      </c>
      <c r="AO1114" s="32" t="n">
        <f aca="false">AC1114-AJ1114</f>
        <v>106521</v>
      </c>
      <c r="AP1114" s="6" t="n">
        <v>36537</v>
      </c>
      <c r="AQ1114" s="74" t="n">
        <f aca="false">+AC1114-AK1114-AL1114</f>
        <v>112073.43673</v>
      </c>
      <c r="AR1114" s="74" t="n">
        <f aca="false">+AK1114+AL1114-AN1114</f>
        <v>-5552.43673</v>
      </c>
      <c r="AS1114" s="74" t="n">
        <f aca="false">+AN1114</f>
        <v>34247</v>
      </c>
      <c r="AT1114" s="57" t="n">
        <f aca="false">+AQ1114+IF(AR1114&lt;0,-AR1114,0)</f>
        <v>117625.87346</v>
      </c>
      <c r="AX1114" s="32" t="n">
        <f aca="false">+M1114</f>
        <v>25080</v>
      </c>
      <c r="AY1114" s="32" t="n">
        <f aca="false">+N1114</f>
        <v>0</v>
      </c>
      <c r="AZ1114" s="32" t="n">
        <f aca="false">+R1114</f>
        <v>23878.02</v>
      </c>
      <c r="BA1114" s="32" t="n">
        <f aca="false">+'load Info'!S1114</f>
        <v>0</v>
      </c>
      <c r="BB1114" s="32" t="n">
        <f aca="false">+X1114</f>
        <v>0</v>
      </c>
      <c r="BE1114" s="57" t="n">
        <f aca="false">IF(AX1114&lt;0,AX1114,0)</f>
        <v>0</v>
      </c>
      <c r="BF1114" s="57" t="n">
        <f aca="false">IF(AY1114&lt;0,AY1114,0)</f>
        <v>0</v>
      </c>
      <c r="BG1114" s="57" t="n">
        <f aca="false">IF(AZ1114&lt;0,AZ1114,0)</f>
        <v>0</v>
      </c>
      <c r="BH1114" s="57" t="n">
        <f aca="false">IF(BA1114&lt;0,BA1114,0)</f>
        <v>0</v>
      </c>
      <c r="BI1114" s="57" t="n">
        <f aca="false">IF(BB1114&lt;0,BB1114,0)</f>
        <v>0</v>
      </c>
      <c r="BJ1114" s="32" t="n">
        <f aca="false">SUM(BE1114:BI1114)</f>
        <v>0</v>
      </c>
    </row>
    <row r="1115" customFormat="false" ht="12.75" hidden="false" customHeight="false" outlineLevel="0" collapsed="false">
      <c r="B1115" s="65" t="n">
        <f aca="false">+MONTH(D1115)</f>
        <v>1</v>
      </c>
      <c r="C1115" s="65"/>
      <c r="D1115" s="6" t="n">
        <v>36538</v>
      </c>
      <c r="E1115" s="66" t="n">
        <v>12</v>
      </c>
      <c r="F1115" s="66" t="n">
        <v>20</v>
      </c>
      <c r="G1115" s="66" t="n">
        <v>37</v>
      </c>
      <c r="H1115" s="66" t="n">
        <v>68</v>
      </c>
      <c r="I1115" s="67" t="n">
        <f aca="false">AVERAGE(G1115:H1115)</f>
        <v>52.5</v>
      </c>
      <c r="J1115" s="68" t="s">
        <v>72</v>
      </c>
      <c r="K1115" s="7" t="n">
        <v>13927</v>
      </c>
      <c r="L1115" s="69" t="n">
        <v>14224</v>
      </c>
      <c r="M1115" s="69" t="n">
        <v>38250</v>
      </c>
      <c r="N1115" s="69" t="n">
        <v>5250</v>
      </c>
      <c r="O1115" s="70"/>
      <c r="P1115" s="7" t="n">
        <v>12745</v>
      </c>
      <c r="Q1115" s="69" t="n">
        <v>16545</v>
      </c>
      <c r="R1115" s="70" t="n">
        <v>48605.2525</v>
      </c>
      <c r="S1115" s="69" t="n">
        <v>0</v>
      </c>
      <c r="T1115" s="69"/>
      <c r="U1115" s="69" t="n">
        <v>-194.73813125</v>
      </c>
      <c r="V1115" s="7" t="n">
        <v>15930</v>
      </c>
      <c r="W1115" s="69" t="n">
        <v>14400</v>
      </c>
      <c r="X1115" s="69" t="n">
        <v>0</v>
      </c>
      <c r="Y1115" s="69" t="n">
        <v>5600</v>
      </c>
      <c r="Z1115" s="70" t="n">
        <v>-359</v>
      </c>
      <c r="AA1115" s="69" t="n">
        <v>0</v>
      </c>
      <c r="AB1115" s="71" t="n">
        <f aca="false">SUM(K1115:Z1115)</f>
        <v>184922.51436875</v>
      </c>
      <c r="AC1115" s="69" t="n">
        <v>186918</v>
      </c>
      <c r="AD1115" s="69" t="n">
        <v>57215</v>
      </c>
      <c r="AE1115" s="69" t="n">
        <v>18028</v>
      </c>
      <c r="AF1115" s="69" t="n">
        <v>17967</v>
      </c>
      <c r="AG1115" s="69" t="n">
        <v>4518</v>
      </c>
      <c r="AH1115" s="71" t="n">
        <f aca="false">SUM(AC1115:AG1115)</f>
        <v>284646</v>
      </c>
      <c r="AI1115" s="72" t="n">
        <f aca="false">+AB1115-L1115-Q1115</f>
        <v>154153.51436875</v>
      </c>
      <c r="AJ1115" s="73" t="n">
        <f aca="false">L1115+Q1115</f>
        <v>30769</v>
      </c>
      <c r="AK1115" s="74" t="n">
        <v>4994.7</v>
      </c>
      <c r="AL1115" s="74" t="n">
        <v>25965.11712</v>
      </c>
      <c r="AM1115" s="74" t="n">
        <v>0</v>
      </c>
      <c r="AN1115" s="73" t="n">
        <f aca="false">+AJ1115-AM1115</f>
        <v>30769</v>
      </c>
      <c r="AO1115" s="32" t="n">
        <f aca="false">AC1115-AJ1115</f>
        <v>156149</v>
      </c>
      <c r="AP1115" s="6" t="n">
        <v>36538</v>
      </c>
      <c r="AQ1115" s="74" t="n">
        <f aca="false">+AC1115-AK1115-AL1115</f>
        <v>155958.18288</v>
      </c>
      <c r="AR1115" s="74" t="n">
        <f aca="false">+AK1115+AL1115-AN1115</f>
        <v>190.817120000003</v>
      </c>
      <c r="AS1115" s="74" t="n">
        <f aca="false">+AN1115</f>
        <v>30769</v>
      </c>
      <c r="AT1115" s="57" t="n">
        <f aca="false">+AQ1115+IF(AR1115&lt;0,-AR1115,0)</f>
        <v>155958.18288</v>
      </c>
      <c r="AX1115" s="32" t="n">
        <f aca="false">+M1115</f>
        <v>38250</v>
      </c>
      <c r="AY1115" s="32" t="n">
        <f aca="false">+N1115</f>
        <v>5250</v>
      </c>
      <c r="AZ1115" s="32" t="n">
        <f aca="false">+R1115</f>
        <v>48605.2525</v>
      </c>
      <c r="BA1115" s="32" t="n">
        <f aca="false">+'load Info'!S1115</f>
        <v>0</v>
      </c>
      <c r="BB1115" s="32" t="n">
        <f aca="false">+X1115</f>
        <v>0</v>
      </c>
      <c r="BE1115" s="57" t="n">
        <f aca="false">IF(AX1115&lt;0,AX1115,0)</f>
        <v>0</v>
      </c>
      <c r="BF1115" s="57" t="n">
        <f aca="false">IF(AY1115&lt;0,AY1115,0)</f>
        <v>0</v>
      </c>
      <c r="BG1115" s="57" t="n">
        <f aca="false">IF(AZ1115&lt;0,AZ1115,0)</f>
        <v>0</v>
      </c>
      <c r="BH1115" s="57" t="n">
        <f aca="false">IF(BA1115&lt;0,BA1115,0)</f>
        <v>0</v>
      </c>
      <c r="BI1115" s="57" t="n">
        <f aca="false">IF(BB1115&lt;0,BB1115,0)</f>
        <v>0</v>
      </c>
      <c r="BJ1115" s="32" t="n">
        <f aca="false">SUM(BE1115:BI1115)</f>
        <v>0</v>
      </c>
    </row>
    <row r="1116" customFormat="false" ht="12.75" hidden="false" customHeight="false" outlineLevel="0" collapsed="false">
      <c r="B1116" s="65" t="n">
        <f aca="false">+MONTH(D1116)</f>
        <v>1</v>
      </c>
      <c r="C1116" s="65"/>
      <c r="D1116" s="6" t="n">
        <v>36539</v>
      </c>
      <c r="E1116" s="66" t="n">
        <v>32</v>
      </c>
      <c r="F1116" s="66" t="n">
        <v>34</v>
      </c>
      <c r="G1116" s="66" t="n">
        <v>28</v>
      </c>
      <c r="H1116" s="66" t="n">
        <v>37</v>
      </c>
      <c r="I1116" s="67" t="n">
        <f aca="false">AVERAGE(G1116:H1116)</f>
        <v>32.5</v>
      </c>
      <c r="J1116" s="68" t="s">
        <v>72</v>
      </c>
      <c r="K1116" s="7" t="n">
        <v>35872</v>
      </c>
      <c r="L1116" s="69" t="n">
        <v>2000</v>
      </c>
      <c r="M1116" s="69" t="n">
        <v>63054</v>
      </c>
      <c r="N1116" s="69" t="n">
        <v>19000</v>
      </c>
      <c r="O1116" s="70"/>
      <c r="P1116" s="7" t="n">
        <v>24391</v>
      </c>
      <c r="Q1116" s="69" t="n">
        <v>24878</v>
      </c>
      <c r="R1116" s="70" t="n">
        <v>50956.94</v>
      </c>
      <c r="S1116" s="69" t="n">
        <v>0</v>
      </c>
      <c r="T1116" s="69"/>
      <c r="U1116" s="69" t="n">
        <v>-250.56485</v>
      </c>
      <c r="V1116" s="7" t="n">
        <v>15930</v>
      </c>
      <c r="W1116" s="69" t="n">
        <v>14400</v>
      </c>
      <c r="X1116" s="69" t="n">
        <v>2070</v>
      </c>
      <c r="Y1116" s="69" t="n">
        <v>5600</v>
      </c>
      <c r="Z1116" s="70" t="n">
        <v>-380</v>
      </c>
      <c r="AA1116" s="69" t="n">
        <v>0</v>
      </c>
      <c r="AB1116" s="71" t="n">
        <f aca="false">SUM(K1116:Z1116)</f>
        <v>257521.37515</v>
      </c>
      <c r="AC1116" s="69" t="n">
        <v>266476</v>
      </c>
      <c r="AD1116" s="69" t="n">
        <v>121811</v>
      </c>
      <c r="AE1116" s="69" t="n">
        <v>61658</v>
      </c>
      <c r="AF1116" s="69" t="n">
        <v>22669</v>
      </c>
      <c r="AG1116" s="69" t="n">
        <v>10427</v>
      </c>
      <c r="AH1116" s="71" t="n">
        <f aca="false">SUM(AC1116:AG1116)</f>
        <v>483041</v>
      </c>
      <c r="AI1116" s="72" t="n">
        <f aca="false">+AB1116-L1116-Q1116</f>
        <v>230643.37515</v>
      </c>
      <c r="AJ1116" s="73" t="n">
        <f aca="false">L1116+Q1116</f>
        <v>26878</v>
      </c>
      <c r="AK1116" s="74" t="n">
        <v>5042.9</v>
      </c>
      <c r="AL1116" s="74" t="n">
        <v>25208.65375</v>
      </c>
      <c r="AM1116" s="74" t="n">
        <v>0</v>
      </c>
      <c r="AN1116" s="73" t="n">
        <f aca="false">+AJ1116-AM1116</f>
        <v>26878</v>
      </c>
      <c r="AO1116" s="32" t="n">
        <f aca="false">AC1116-AJ1116</f>
        <v>239598</v>
      </c>
      <c r="AP1116" s="6" t="n">
        <v>36539</v>
      </c>
      <c r="AQ1116" s="74" t="n">
        <f aca="false">+AC1116-AK1116-AL1116</f>
        <v>236224.44625</v>
      </c>
      <c r="AR1116" s="74" t="n">
        <f aca="false">+AK1116+AL1116-AN1116</f>
        <v>3373.55375</v>
      </c>
      <c r="AS1116" s="74" t="n">
        <f aca="false">+AN1116</f>
        <v>26878</v>
      </c>
      <c r="AT1116" s="57" t="n">
        <f aca="false">+AQ1116+IF(AR1116&lt;0,-AR1116,0)</f>
        <v>236224.44625</v>
      </c>
      <c r="AX1116" s="32" t="n">
        <f aca="false">+M1116</f>
        <v>63054</v>
      </c>
      <c r="AY1116" s="32" t="n">
        <f aca="false">+N1116</f>
        <v>19000</v>
      </c>
      <c r="AZ1116" s="32" t="n">
        <f aca="false">+R1116</f>
        <v>50956.94</v>
      </c>
      <c r="BA1116" s="32" t="n">
        <f aca="false">+'load Info'!S1116</f>
        <v>0</v>
      </c>
      <c r="BB1116" s="32" t="n">
        <f aca="false">+X1116</f>
        <v>2070</v>
      </c>
      <c r="BE1116" s="57" t="n">
        <f aca="false">IF(AX1116&lt;0,AX1116,0)</f>
        <v>0</v>
      </c>
      <c r="BF1116" s="57" t="n">
        <f aca="false">IF(AY1116&lt;0,AY1116,0)</f>
        <v>0</v>
      </c>
      <c r="BG1116" s="57" t="n">
        <f aca="false">IF(AZ1116&lt;0,AZ1116,0)</f>
        <v>0</v>
      </c>
      <c r="BH1116" s="57" t="n">
        <f aca="false">IF(BA1116&lt;0,BA1116,0)</f>
        <v>0</v>
      </c>
      <c r="BI1116" s="57" t="n">
        <f aca="false">IF(BB1116&lt;0,BB1116,0)</f>
        <v>0</v>
      </c>
      <c r="BJ1116" s="32" t="n">
        <f aca="false">SUM(BE1116:BI1116)</f>
        <v>0</v>
      </c>
    </row>
    <row r="1117" customFormat="false" ht="12.75" hidden="false" customHeight="false" outlineLevel="0" collapsed="false">
      <c r="B1117" s="65" t="n">
        <f aca="false">+MONTH(D1117)</f>
        <v>1</v>
      </c>
      <c r="C1117" s="65"/>
      <c r="D1117" s="6" t="n">
        <v>36540</v>
      </c>
      <c r="E1117" s="66" t="n">
        <v>31</v>
      </c>
      <c r="F1117" s="66" t="n">
        <v>27</v>
      </c>
      <c r="G1117" s="66" t="n">
        <v>28</v>
      </c>
      <c r="H1117" s="66" t="n">
        <v>39</v>
      </c>
      <c r="I1117" s="67" t="n">
        <f aca="false">AVERAGE(G1117:H1117)</f>
        <v>33.5</v>
      </c>
      <c r="J1117" s="68" t="s">
        <v>72</v>
      </c>
      <c r="K1117" s="7" t="n">
        <v>35872</v>
      </c>
      <c r="L1117" s="69" t="n">
        <v>2700</v>
      </c>
      <c r="M1117" s="69" t="n">
        <v>48825</v>
      </c>
      <c r="N1117" s="69" t="n">
        <v>0</v>
      </c>
      <c r="O1117" s="70"/>
      <c r="P1117" s="7" t="n">
        <v>24391</v>
      </c>
      <c r="Q1117" s="69" t="n">
        <v>24657</v>
      </c>
      <c r="R1117" s="70" t="n">
        <v>46753.9075</v>
      </c>
      <c r="S1117" s="69" t="n">
        <v>0</v>
      </c>
      <c r="T1117" s="69"/>
      <c r="U1117" s="69" t="n">
        <v>-239.50476875</v>
      </c>
      <c r="V1117" s="7" t="n">
        <v>15930</v>
      </c>
      <c r="W1117" s="69" t="n">
        <v>14400</v>
      </c>
      <c r="X1117" s="69" t="n">
        <v>2070</v>
      </c>
      <c r="Y1117" s="69" t="n">
        <v>5600</v>
      </c>
      <c r="Z1117" s="70" t="n">
        <v>-380</v>
      </c>
      <c r="AA1117" s="69" t="n">
        <v>0</v>
      </c>
      <c r="AB1117" s="71" t="n">
        <f aca="false">SUM(K1117:Z1117)</f>
        <v>220579.40273125</v>
      </c>
      <c r="AC1117" s="69" t="n">
        <v>215162</v>
      </c>
      <c r="AD1117" s="69" t="n">
        <v>44910</v>
      </c>
      <c r="AE1117" s="69" t="n">
        <v>43167</v>
      </c>
      <c r="AF1117" s="69" t="n">
        <v>20317</v>
      </c>
      <c r="AG1117" s="69" t="n">
        <v>7257</v>
      </c>
      <c r="AH1117" s="71" t="n">
        <f aca="false">SUM(AC1117:AG1117)</f>
        <v>330813</v>
      </c>
      <c r="AI1117" s="72" t="n">
        <f aca="false">+AB1117-L1117-Q1117</f>
        <v>193222.40273125</v>
      </c>
      <c r="AJ1117" s="73" t="n">
        <f aca="false">L1117+Q1117</f>
        <v>27357</v>
      </c>
      <c r="AK1117" s="74" t="n">
        <v>3992.8</v>
      </c>
      <c r="AL1117" s="74" t="n">
        <v>26294.03425</v>
      </c>
      <c r="AM1117" s="74" t="n">
        <v>0</v>
      </c>
      <c r="AN1117" s="73" t="n">
        <f aca="false">+AJ1117-AM1117</f>
        <v>27357</v>
      </c>
      <c r="AO1117" s="32" t="n">
        <f aca="false">AC1117-AJ1117</f>
        <v>187805</v>
      </c>
      <c r="AP1117" s="6" t="n">
        <v>36540</v>
      </c>
      <c r="AQ1117" s="74" t="n">
        <f aca="false">+AC1117-AK1117-AL1117</f>
        <v>184875.16575</v>
      </c>
      <c r="AR1117" s="74" t="n">
        <f aca="false">+AK1117+AL1117-AN1117</f>
        <v>2929.83425</v>
      </c>
      <c r="AS1117" s="74" t="n">
        <f aca="false">+AN1117</f>
        <v>27357</v>
      </c>
      <c r="AT1117" s="57" t="n">
        <f aca="false">+AQ1117+IF(AR1117&lt;0,-AR1117,0)</f>
        <v>184875.16575</v>
      </c>
      <c r="AX1117" s="32" t="n">
        <f aca="false">+M1117</f>
        <v>48825</v>
      </c>
      <c r="AY1117" s="32" t="n">
        <f aca="false">+N1117</f>
        <v>0</v>
      </c>
      <c r="AZ1117" s="32" t="n">
        <f aca="false">+R1117</f>
        <v>46753.9075</v>
      </c>
      <c r="BA1117" s="32" t="n">
        <f aca="false">+'load Info'!S1117</f>
        <v>0</v>
      </c>
      <c r="BB1117" s="32" t="n">
        <f aca="false">+X1117</f>
        <v>2070</v>
      </c>
      <c r="BE1117" s="57" t="n">
        <f aca="false">IF(AX1117&lt;0,AX1117,0)</f>
        <v>0</v>
      </c>
      <c r="BF1117" s="57" t="n">
        <f aca="false">IF(AY1117&lt;0,AY1117,0)</f>
        <v>0</v>
      </c>
      <c r="BG1117" s="57" t="n">
        <f aca="false">IF(AZ1117&lt;0,AZ1117,0)</f>
        <v>0</v>
      </c>
      <c r="BH1117" s="57" t="n">
        <f aca="false">IF(BA1117&lt;0,BA1117,0)</f>
        <v>0</v>
      </c>
      <c r="BI1117" s="57" t="n">
        <f aca="false">IF(BB1117&lt;0,BB1117,0)</f>
        <v>0</v>
      </c>
      <c r="BJ1117" s="32" t="n">
        <f aca="false">SUM(BE1117:BI1117)</f>
        <v>0</v>
      </c>
    </row>
    <row r="1118" customFormat="false" ht="12.75" hidden="false" customHeight="false" outlineLevel="0" collapsed="false">
      <c r="B1118" s="65" t="n">
        <f aca="false">+MONTH(D1118)</f>
        <v>1</v>
      </c>
      <c r="C1118" s="65"/>
      <c r="D1118" s="6" t="n">
        <v>36541</v>
      </c>
      <c r="E1118" s="66" t="n">
        <v>17</v>
      </c>
      <c r="F1118" s="66" t="n">
        <v>21</v>
      </c>
      <c r="G1118" s="66" t="n">
        <v>38</v>
      </c>
      <c r="H1118" s="66" t="n">
        <v>58</v>
      </c>
      <c r="I1118" s="67" t="n">
        <f aca="false">AVERAGE(G1118:H1118)</f>
        <v>48</v>
      </c>
      <c r="J1118" s="68" t="s">
        <v>72</v>
      </c>
      <c r="K1118" s="7" t="n">
        <v>35872</v>
      </c>
      <c r="L1118" s="69" t="n">
        <v>1200</v>
      </c>
      <c r="M1118" s="69" t="n">
        <v>43779</v>
      </c>
      <c r="N1118" s="69" t="n">
        <v>0</v>
      </c>
      <c r="O1118" s="70"/>
      <c r="P1118" s="7" t="n">
        <v>24391</v>
      </c>
      <c r="Q1118" s="69" t="n">
        <v>24657</v>
      </c>
      <c r="R1118" s="70" t="n">
        <v>42715.8375</v>
      </c>
      <c r="S1118" s="69" t="n">
        <v>0</v>
      </c>
      <c r="T1118" s="69"/>
      <c r="U1118" s="69" t="n">
        <v>-229.40959375</v>
      </c>
      <c r="V1118" s="7" t="n">
        <v>15930</v>
      </c>
      <c r="W1118" s="69" t="n">
        <v>14400</v>
      </c>
      <c r="X1118" s="69" t="n">
        <v>2070</v>
      </c>
      <c r="Y1118" s="69" t="n">
        <v>5600</v>
      </c>
      <c r="Z1118" s="70" t="n">
        <v>-380</v>
      </c>
      <c r="AA1118" s="69" t="n">
        <v>0</v>
      </c>
      <c r="AB1118" s="71" t="n">
        <f aca="false">SUM(K1118:Z1118)</f>
        <v>210005.42790625</v>
      </c>
      <c r="AC1118" s="69" t="n">
        <v>197520</v>
      </c>
      <c r="AD1118" s="69" t="n">
        <v>26732</v>
      </c>
      <c r="AE1118" s="69" t="n">
        <v>24486</v>
      </c>
      <c r="AF1118" s="69" t="n">
        <v>18647</v>
      </c>
      <c r="AG1118" s="69" t="n">
        <v>5674</v>
      </c>
      <c r="AH1118" s="71" t="n">
        <f aca="false">SUM(AC1118:AG1118)</f>
        <v>273059</v>
      </c>
      <c r="AI1118" s="72" t="n">
        <f aca="false">+AB1118-L1118-Q1118</f>
        <v>184148.42790625</v>
      </c>
      <c r="AJ1118" s="73" t="n">
        <f aca="false">L1118+Q1118</f>
        <v>25857</v>
      </c>
      <c r="AK1118" s="74" t="n">
        <v>4273</v>
      </c>
      <c r="AL1118" s="74" t="n">
        <v>27592.40042</v>
      </c>
      <c r="AM1118" s="74" t="n">
        <v>0</v>
      </c>
      <c r="AN1118" s="73" t="n">
        <f aca="false">+AJ1118-AM1118</f>
        <v>25857</v>
      </c>
      <c r="AO1118" s="32" t="n">
        <f aca="false">AC1118-AJ1118</f>
        <v>171663</v>
      </c>
      <c r="AP1118" s="6" t="n">
        <v>36541</v>
      </c>
      <c r="AQ1118" s="74" t="n">
        <f aca="false">+AC1118-AK1118-AL1118</f>
        <v>165654.59958</v>
      </c>
      <c r="AR1118" s="74" t="n">
        <f aca="false">+AK1118+AL1118-AN1118</f>
        <v>6008.40042</v>
      </c>
      <c r="AS1118" s="74" t="n">
        <f aca="false">+AN1118</f>
        <v>25857</v>
      </c>
      <c r="AT1118" s="57" t="n">
        <f aca="false">+AQ1118+IF(AR1118&lt;0,-AR1118,0)</f>
        <v>165654.59958</v>
      </c>
      <c r="AX1118" s="32" t="n">
        <f aca="false">+M1118</f>
        <v>43779</v>
      </c>
      <c r="AY1118" s="32" t="n">
        <f aca="false">+N1118</f>
        <v>0</v>
      </c>
      <c r="AZ1118" s="32" t="n">
        <f aca="false">+R1118</f>
        <v>42715.8375</v>
      </c>
      <c r="BA1118" s="32" t="n">
        <f aca="false">+'load Info'!S1118</f>
        <v>0</v>
      </c>
      <c r="BB1118" s="32" t="n">
        <f aca="false">+X1118</f>
        <v>2070</v>
      </c>
      <c r="BE1118" s="57" t="n">
        <f aca="false">IF(AX1118&lt;0,AX1118,0)</f>
        <v>0</v>
      </c>
      <c r="BF1118" s="57" t="n">
        <f aca="false">IF(AY1118&lt;0,AY1118,0)</f>
        <v>0</v>
      </c>
      <c r="BG1118" s="57" t="n">
        <f aca="false">IF(AZ1118&lt;0,AZ1118,0)</f>
        <v>0</v>
      </c>
      <c r="BH1118" s="57" t="n">
        <f aca="false">IF(BA1118&lt;0,BA1118,0)</f>
        <v>0</v>
      </c>
      <c r="BI1118" s="57" t="n">
        <f aca="false">IF(BB1118&lt;0,BB1118,0)</f>
        <v>0</v>
      </c>
      <c r="BJ1118" s="32" t="n">
        <f aca="false">SUM(BE1118:BI1118)</f>
        <v>0</v>
      </c>
    </row>
    <row r="1119" customFormat="false" ht="12.75" hidden="false" customHeight="false" outlineLevel="0" collapsed="false">
      <c r="B1119" s="65" t="n">
        <f aca="false">+MONTH(D1119)</f>
        <v>1</v>
      </c>
      <c r="C1119" s="65"/>
      <c r="D1119" s="6" t="n">
        <v>36542</v>
      </c>
      <c r="E1119" s="66" t="n">
        <v>31</v>
      </c>
      <c r="F1119" s="66" t="n">
        <v>38</v>
      </c>
      <c r="G1119" s="66" t="n">
        <v>25</v>
      </c>
      <c r="H1119" s="66" t="n">
        <v>42</v>
      </c>
      <c r="I1119" s="67" t="n">
        <f aca="false">AVERAGE(G1119:H1119)</f>
        <v>33.5</v>
      </c>
      <c r="J1119" s="68" t="s">
        <v>72</v>
      </c>
      <c r="K1119" s="7" t="n">
        <v>35872</v>
      </c>
      <c r="L1119" s="69" t="n">
        <v>1200</v>
      </c>
      <c r="M1119" s="69" t="n">
        <v>60859</v>
      </c>
      <c r="N1119" s="69" t="n">
        <v>45700</v>
      </c>
      <c r="O1119" s="70"/>
      <c r="P1119" s="7" t="n">
        <v>24391</v>
      </c>
      <c r="Q1119" s="69" t="n">
        <v>24378</v>
      </c>
      <c r="R1119" s="70" t="n">
        <v>49382.7675</v>
      </c>
      <c r="S1119" s="69" t="n">
        <v>0</v>
      </c>
      <c r="T1119" s="69"/>
      <c r="U1119" s="69" t="n">
        <v>-245.37941875</v>
      </c>
      <c r="V1119" s="7" t="n">
        <v>15930</v>
      </c>
      <c r="W1119" s="69" t="n">
        <v>14400</v>
      </c>
      <c r="X1119" s="69" t="n">
        <v>2070</v>
      </c>
      <c r="Y1119" s="69" t="n">
        <v>5600</v>
      </c>
      <c r="Z1119" s="70" t="n">
        <v>-380</v>
      </c>
      <c r="AA1119" s="69" t="n">
        <v>0</v>
      </c>
      <c r="AB1119" s="71" t="n">
        <f aca="false">SUM(K1119:Z1119)</f>
        <v>279157.38808125</v>
      </c>
      <c r="AC1119" s="69" t="n">
        <v>291293</v>
      </c>
      <c r="AD1119" s="69" t="n">
        <v>122276</v>
      </c>
      <c r="AE1119" s="69" t="n">
        <v>50526</v>
      </c>
      <c r="AF1119" s="69" t="n">
        <v>26483</v>
      </c>
      <c r="AG1119" s="69" t="n">
        <v>12834</v>
      </c>
      <c r="AH1119" s="71" t="n">
        <f aca="false">SUM(AC1119:AG1119)</f>
        <v>503412</v>
      </c>
      <c r="AI1119" s="72" t="n">
        <f aca="false">+AB1119-L1119-Q1119</f>
        <v>253579.38808125</v>
      </c>
      <c r="AJ1119" s="73" t="n">
        <f aca="false">L1119+Q1119</f>
        <v>25578</v>
      </c>
      <c r="AK1119" s="74" t="n">
        <v>5447.1</v>
      </c>
      <c r="AL1119" s="74" t="n">
        <v>26182.01054</v>
      </c>
      <c r="AM1119" s="74" t="n">
        <v>0</v>
      </c>
      <c r="AN1119" s="73" t="n">
        <f aca="false">+AJ1119-AM1119</f>
        <v>25578</v>
      </c>
      <c r="AO1119" s="32" t="n">
        <f aca="false">AC1119-AJ1119</f>
        <v>265715</v>
      </c>
      <c r="AP1119" s="6" t="n">
        <v>36542</v>
      </c>
      <c r="AQ1119" s="74" t="n">
        <f aca="false">+AC1119-AK1119-AL1119</f>
        <v>259663.88946</v>
      </c>
      <c r="AR1119" s="74" t="n">
        <f aca="false">+AK1119+AL1119-AN1119</f>
        <v>6051.11054</v>
      </c>
      <c r="AS1119" s="74" t="n">
        <f aca="false">+AN1119</f>
        <v>25578</v>
      </c>
      <c r="AT1119" s="57" t="n">
        <f aca="false">+AQ1119+IF(AR1119&lt;0,-AR1119,0)</f>
        <v>259663.88946</v>
      </c>
      <c r="AX1119" s="32" t="n">
        <f aca="false">+M1119</f>
        <v>60859</v>
      </c>
      <c r="AY1119" s="32" t="n">
        <f aca="false">+N1119</f>
        <v>45700</v>
      </c>
      <c r="AZ1119" s="32" t="n">
        <f aca="false">+R1119</f>
        <v>49382.7675</v>
      </c>
      <c r="BA1119" s="32" t="n">
        <f aca="false">+'load Info'!S1119</f>
        <v>0</v>
      </c>
      <c r="BB1119" s="32" t="n">
        <f aca="false">+X1119</f>
        <v>2070</v>
      </c>
      <c r="BE1119" s="57" t="n">
        <f aca="false">IF(AX1119&lt;0,AX1119,0)</f>
        <v>0</v>
      </c>
      <c r="BF1119" s="57" t="n">
        <f aca="false">IF(AY1119&lt;0,AY1119,0)</f>
        <v>0</v>
      </c>
      <c r="BG1119" s="57" t="n">
        <f aca="false">IF(AZ1119&lt;0,AZ1119,0)</f>
        <v>0</v>
      </c>
      <c r="BH1119" s="57" t="n">
        <f aca="false">IF(BA1119&lt;0,BA1119,0)</f>
        <v>0</v>
      </c>
      <c r="BI1119" s="57" t="n">
        <f aca="false">IF(BB1119&lt;0,BB1119,0)</f>
        <v>0</v>
      </c>
      <c r="BJ1119" s="32" t="n">
        <f aca="false">SUM(BE1119:BI1119)</f>
        <v>0</v>
      </c>
    </row>
    <row r="1120" customFormat="false" ht="12.75" hidden="false" customHeight="false" outlineLevel="0" collapsed="false">
      <c r="B1120" s="65" t="n">
        <f aca="false">+MONTH(D1120)</f>
        <v>1</v>
      </c>
      <c r="C1120" s="65"/>
      <c r="D1120" s="6" t="n">
        <v>36543</v>
      </c>
      <c r="E1120" s="66" t="n">
        <v>40</v>
      </c>
      <c r="F1120" s="66" t="n">
        <v>40</v>
      </c>
      <c r="G1120" s="66" t="n">
        <v>22</v>
      </c>
      <c r="H1120" s="66" t="n">
        <v>27</v>
      </c>
      <c r="I1120" s="67" t="n">
        <f aca="false">AVERAGE(G1120:H1120)</f>
        <v>24.5</v>
      </c>
      <c r="J1120" s="68" t="s">
        <v>72</v>
      </c>
      <c r="K1120" s="7" t="n">
        <v>43469</v>
      </c>
      <c r="L1120" s="69" t="n">
        <v>500</v>
      </c>
      <c r="M1120" s="69" t="n">
        <v>61844</v>
      </c>
      <c r="N1120" s="69" t="n">
        <v>65400</v>
      </c>
      <c r="O1120" s="70"/>
      <c r="P1120" s="7" t="n">
        <v>24391</v>
      </c>
      <c r="Q1120" s="69" t="n">
        <v>4933</v>
      </c>
      <c r="R1120" s="70" t="n">
        <v>63392.2125</v>
      </c>
      <c r="S1120" s="69" t="n">
        <v>0</v>
      </c>
      <c r="T1120" s="69"/>
      <c r="U1120" s="69" t="n">
        <v>-231.79053125</v>
      </c>
      <c r="V1120" s="7" t="n">
        <v>15930</v>
      </c>
      <c r="W1120" s="69" t="n">
        <v>14400</v>
      </c>
      <c r="X1120" s="69" t="n">
        <v>2070</v>
      </c>
      <c r="Y1120" s="69" t="n">
        <v>5600</v>
      </c>
      <c r="Z1120" s="70" t="n">
        <v>-380</v>
      </c>
      <c r="AA1120" s="69" t="n">
        <v>0</v>
      </c>
      <c r="AB1120" s="71" t="n">
        <f aca="false">SUM(K1120:Z1120)</f>
        <v>301317.42196875</v>
      </c>
      <c r="AC1120" s="69" t="n">
        <v>306144</v>
      </c>
      <c r="AD1120" s="69" t="n">
        <v>58510</v>
      </c>
      <c r="AE1120" s="69" t="n">
        <v>45692</v>
      </c>
      <c r="AF1120" s="69" t="n">
        <v>26461</v>
      </c>
      <c r="AG1120" s="69" t="n">
        <v>10583</v>
      </c>
      <c r="AH1120" s="71" t="n">
        <f aca="false">SUM(AC1120:AG1120)</f>
        <v>447390</v>
      </c>
      <c r="AI1120" s="72" t="n">
        <f aca="false">+AB1120-L1120-Q1120</f>
        <v>295884.42196875</v>
      </c>
      <c r="AJ1120" s="73" t="n">
        <f aca="false">L1120+Q1120</f>
        <v>5433</v>
      </c>
      <c r="AK1120" s="74" t="n">
        <v>5932.6</v>
      </c>
      <c r="AL1120" s="74" t="n">
        <v>25942.63569</v>
      </c>
      <c r="AM1120" s="74" t="n">
        <v>0</v>
      </c>
      <c r="AN1120" s="73" t="n">
        <f aca="false">+AJ1120-AM1120</f>
        <v>5433</v>
      </c>
      <c r="AO1120" s="32" t="n">
        <f aca="false">AC1120-AJ1120</f>
        <v>300711</v>
      </c>
      <c r="AP1120" s="6" t="n">
        <v>36543</v>
      </c>
      <c r="AQ1120" s="74" t="n">
        <f aca="false">+AC1120-AK1120-AL1120</f>
        <v>274268.76431</v>
      </c>
      <c r="AR1120" s="74" t="n">
        <f aca="false">+AK1120+AL1120-AN1120</f>
        <v>26442.23569</v>
      </c>
      <c r="AS1120" s="74" t="n">
        <f aca="false">+AN1120</f>
        <v>5433</v>
      </c>
      <c r="AT1120" s="57" t="n">
        <f aca="false">+AQ1120+IF(AR1120&lt;0,-AR1120,0)</f>
        <v>274268.76431</v>
      </c>
      <c r="AX1120" s="32" t="n">
        <f aca="false">+M1120</f>
        <v>61844</v>
      </c>
      <c r="AY1120" s="32" t="n">
        <f aca="false">+N1120</f>
        <v>65400</v>
      </c>
      <c r="AZ1120" s="32" t="n">
        <f aca="false">+R1120</f>
        <v>63392.2125</v>
      </c>
      <c r="BA1120" s="32" t="n">
        <f aca="false">+'load Info'!S1120</f>
        <v>0</v>
      </c>
      <c r="BB1120" s="32" t="n">
        <f aca="false">+X1120</f>
        <v>2070</v>
      </c>
      <c r="BE1120" s="57" t="n">
        <f aca="false">IF(AX1120&lt;0,AX1120,0)</f>
        <v>0</v>
      </c>
      <c r="BF1120" s="57" t="n">
        <f aca="false">IF(AY1120&lt;0,AY1120,0)</f>
        <v>0</v>
      </c>
      <c r="BG1120" s="57" t="n">
        <f aca="false">IF(AZ1120&lt;0,AZ1120,0)</f>
        <v>0</v>
      </c>
      <c r="BH1120" s="57" t="n">
        <f aca="false">IF(BA1120&lt;0,BA1120,0)</f>
        <v>0</v>
      </c>
      <c r="BI1120" s="57" t="n">
        <f aca="false">IF(BB1120&lt;0,BB1120,0)</f>
        <v>0</v>
      </c>
      <c r="BJ1120" s="32" t="n">
        <f aca="false">SUM(BE1120:BI1120)</f>
        <v>0</v>
      </c>
    </row>
    <row r="1121" customFormat="false" ht="12.75" hidden="false" customHeight="false" outlineLevel="0" collapsed="false">
      <c r="B1121" s="65" t="n">
        <f aca="false">+MONTH(D1121)</f>
        <v>1</v>
      </c>
      <c r="C1121" s="65"/>
      <c r="D1121" s="6" t="n">
        <v>36544</v>
      </c>
      <c r="E1121" s="66" t="n">
        <v>34</v>
      </c>
      <c r="F1121" s="66" t="n">
        <v>30</v>
      </c>
      <c r="G1121" s="66" t="n">
        <v>21</v>
      </c>
      <c r="H1121" s="66" t="n">
        <v>40</v>
      </c>
      <c r="I1121" s="67" t="n">
        <f aca="false">AVERAGE(G1121:H1121)</f>
        <v>30.5</v>
      </c>
      <c r="J1121" s="68" t="s">
        <v>72</v>
      </c>
      <c r="K1121" s="7" t="n">
        <v>52965</v>
      </c>
      <c r="L1121" s="69" t="n">
        <v>2000</v>
      </c>
      <c r="M1121" s="69" t="n">
        <v>61683</v>
      </c>
      <c r="N1121" s="69" t="n">
        <v>0</v>
      </c>
      <c r="O1121" s="70"/>
      <c r="P1121" s="7" t="n">
        <v>33381</v>
      </c>
      <c r="Q1121" s="69" t="n">
        <v>7721</v>
      </c>
      <c r="R1121" s="70" t="n">
        <v>59963.0325</v>
      </c>
      <c r="S1121" s="69" t="n">
        <v>0</v>
      </c>
      <c r="T1121" s="69"/>
      <c r="U1121" s="69" t="n">
        <v>-252.66258125</v>
      </c>
      <c r="V1121" s="7" t="n">
        <v>15930</v>
      </c>
      <c r="W1121" s="69" t="n">
        <v>14400</v>
      </c>
      <c r="X1121" s="69" t="n">
        <v>2070</v>
      </c>
      <c r="Y1121" s="69" t="n">
        <v>5600</v>
      </c>
      <c r="Z1121" s="70" t="n">
        <v>-380</v>
      </c>
      <c r="AA1121" s="69" t="n">
        <v>0</v>
      </c>
      <c r="AB1121" s="71" t="n">
        <f aca="false">SUM(K1121:Z1121)</f>
        <v>255080.36991875</v>
      </c>
      <c r="AC1121" s="69" t="n">
        <v>241114</v>
      </c>
      <c r="AD1121" s="69" t="n">
        <v>49528</v>
      </c>
      <c r="AE1121" s="69" t="n">
        <v>34997</v>
      </c>
      <c r="AF1121" s="69" t="n">
        <v>23514</v>
      </c>
      <c r="AG1121" s="69" t="n">
        <v>5351</v>
      </c>
      <c r="AH1121" s="71" t="n">
        <f aca="false">SUM(AC1121:AG1121)</f>
        <v>354504</v>
      </c>
      <c r="AI1121" s="72" t="n">
        <f aca="false">+AB1121-L1121-Q1121</f>
        <v>245359.36991875</v>
      </c>
      <c r="AJ1121" s="73" t="n">
        <f aca="false">L1121+Q1121</f>
        <v>9721</v>
      </c>
      <c r="AK1121" s="74" t="n">
        <v>5568.4</v>
      </c>
      <c r="AL1121" s="74" t="n">
        <v>25333.96729</v>
      </c>
      <c r="AM1121" s="74" t="n">
        <v>0</v>
      </c>
      <c r="AN1121" s="73" t="n">
        <f aca="false">+AJ1121-AM1121</f>
        <v>9721</v>
      </c>
      <c r="AO1121" s="32" t="n">
        <f aca="false">AC1121-AJ1121</f>
        <v>231393</v>
      </c>
      <c r="AP1121" s="6" t="n">
        <v>36544</v>
      </c>
      <c r="AQ1121" s="74" t="n">
        <f aca="false">+AC1121-AK1121-AL1121</f>
        <v>210211.63271</v>
      </c>
      <c r="AR1121" s="74" t="n">
        <f aca="false">+AK1121+AL1121-AN1121</f>
        <v>21181.36729</v>
      </c>
      <c r="AS1121" s="74" t="n">
        <f aca="false">+AN1121</f>
        <v>9721</v>
      </c>
      <c r="AT1121" s="57" t="n">
        <f aca="false">+AQ1121+IF(AR1121&lt;0,-AR1121,0)</f>
        <v>210211.63271</v>
      </c>
      <c r="AX1121" s="32" t="n">
        <f aca="false">+M1121</f>
        <v>61683</v>
      </c>
      <c r="AY1121" s="32" t="n">
        <f aca="false">+N1121</f>
        <v>0</v>
      </c>
      <c r="AZ1121" s="32" t="n">
        <f aca="false">+R1121</f>
        <v>59963.0325</v>
      </c>
      <c r="BA1121" s="32" t="n">
        <f aca="false">+'load Info'!S1121</f>
        <v>0</v>
      </c>
      <c r="BB1121" s="32" t="n">
        <f aca="false">+X1121</f>
        <v>2070</v>
      </c>
      <c r="BE1121" s="57" t="n">
        <f aca="false">IF(AX1121&lt;0,AX1121,0)</f>
        <v>0</v>
      </c>
      <c r="BF1121" s="57" t="n">
        <f aca="false">IF(AY1121&lt;0,AY1121,0)</f>
        <v>0</v>
      </c>
      <c r="BG1121" s="57" t="n">
        <f aca="false">IF(AZ1121&lt;0,AZ1121,0)</f>
        <v>0</v>
      </c>
      <c r="BH1121" s="57" t="n">
        <f aca="false">IF(BA1121&lt;0,BA1121,0)</f>
        <v>0</v>
      </c>
      <c r="BI1121" s="57" t="n">
        <f aca="false">IF(BB1121&lt;0,BB1121,0)</f>
        <v>0</v>
      </c>
      <c r="BJ1121" s="32" t="n">
        <f aca="false">SUM(BE1121:BI1121)</f>
        <v>0</v>
      </c>
    </row>
    <row r="1122" customFormat="false" ht="12.75" hidden="false" customHeight="false" outlineLevel="0" collapsed="false">
      <c r="B1122" s="65" t="n">
        <f aca="false">+MONTH(D1122)</f>
        <v>1</v>
      </c>
      <c r="C1122" s="65"/>
      <c r="D1122" s="6" t="n">
        <v>36545</v>
      </c>
      <c r="E1122" s="66" t="n">
        <v>28</v>
      </c>
      <c r="F1122" s="66" t="n">
        <v>32</v>
      </c>
      <c r="G1122" s="66" t="n">
        <v>31</v>
      </c>
      <c r="H1122" s="66" t="n">
        <v>42</v>
      </c>
      <c r="I1122" s="67" t="n">
        <f aca="false">AVERAGE(G1122:H1122)</f>
        <v>36.5</v>
      </c>
      <c r="J1122" s="68" t="s">
        <v>72</v>
      </c>
      <c r="K1122" s="7" t="n">
        <v>55965</v>
      </c>
      <c r="L1122" s="69" t="n">
        <v>2700</v>
      </c>
      <c r="M1122" s="69" t="n">
        <v>59025</v>
      </c>
      <c r="N1122" s="69" t="n">
        <v>20250</v>
      </c>
      <c r="O1122" s="70"/>
      <c r="P1122" s="7" t="n">
        <v>44717</v>
      </c>
      <c r="Q1122" s="69" t="n">
        <v>6429</v>
      </c>
      <c r="R1122" s="70" t="n">
        <v>54548.5775</v>
      </c>
      <c r="S1122" s="69" t="n">
        <v>0</v>
      </c>
      <c r="T1122" s="69"/>
      <c r="U1122" s="69" t="n">
        <v>-264.23644375</v>
      </c>
      <c r="V1122" s="7" t="n">
        <v>15930</v>
      </c>
      <c r="W1122" s="69" t="n">
        <v>14400</v>
      </c>
      <c r="X1122" s="69" t="n">
        <v>2070</v>
      </c>
      <c r="Y1122" s="69" t="n">
        <v>5600</v>
      </c>
      <c r="Z1122" s="70" t="n">
        <v>-380</v>
      </c>
      <c r="AA1122" s="69" t="n">
        <v>338</v>
      </c>
      <c r="AB1122" s="71" t="n">
        <f aca="false">SUM(K1122:Z1122)</f>
        <v>280990.34105625</v>
      </c>
      <c r="AC1122" s="69" t="n">
        <v>275747</v>
      </c>
      <c r="AD1122" s="69" t="n">
        <v>74002</v>
      </c>
      <c r="AE1122" s="69" t="n">
        <v>40835</v>
      </c>
      <c r="AF1122" s="69" t="n">
        <v>24749</v>
      </c>
      <c r="AG1122" s="69" t="n">
        <v>8555</v>
      </c>
      <c r="AH1122" s="71" t="n">
        <f aca="false">SUM(AC1122:AG1122)</f>
        <v>423888</v>
      </c>
      <c r="AI1122" s="72" t="n">
        <f aca="false">+AB1122-L1122-Q1122</f>
        <v>271861.34105625</v>
      </c>
      <c r="AJ1122" s="73" t="n">
        <f aca="false">L1122+Q1122</f>
        <v>9129</v>
      </c>
      <c r="AK1122" s="74" t="n">
        <v>5799.2</v>
      </c>
      <c r="AL1122" s="74" t="n">
        <v>27326.41759</v>
      </c>
      <c r="AM1122" s="74" t="n">
        <v>0</v>
      </c>
      <c r="AN1122" s="73" t="n">
        <f aca="false">+AJ1122-AM1122</f>
        <v>9129</v>
      </c>
      <c r="AO1122" s="32" t="n">
        <f aca="false">AC1122-AJ1122</f>
        <v>266618</v>
      </c>
      <c r="AP1122" s="6" t="n">
        <v>36545</v>
      </c>
      <c r="AQ1122" s="74" t="n">
        <f aca="false">+AC1122-AK1122-AL1122</f>
        <v>242621.38241</v>
      </c>
      <c r="AR1122" s="74" t="n">
        <f aca="false">+AK1122+AL1122-AN1122</f>
        <v>23996.61759</v>
      </c>
      <c r="AS1122" s="74" t="n">
        <f aca="false">+AN1122</f>
        <v>9129</v>
      </c>
      <c r="AT1122" s="57" t="n">
        <f aca="false">+AQ1122+IF(AR1122&lt;0,-AR1122,0)</f>
        <v>242621.38241</v>
      </c>
      <c r="AX1122" s="32" t="n">
        <f aca="false">+M1122</f>
        <v>59025</v>
      </c>
      <c r="AY1122" s="32" t="n">
        <f aca="false">+N1122</f>
        <v>20250</v>
      </c>
      <c r="AZ1122" s="32" t="n">
        <f aca="false">+R1122</f>
        <v>54548.5775</v>
      </c>
      <c r="BA1122" s="32" t="n">
        <f aca="false">+'load Info'!S1122</f>
        <v>0</v>
      </c>
      <c r="BB1122" s="32" t="n">
        <f aca="false">+X1122</f>
        <v>2070</v>
      </c>
      <c r="BE1122" s="57" t="n">
        <f aca="false">IF(AX1122&lt;0,AX1122,0)</f>
        <v>0</v>
      </c>
      <c r="BF1122" s="57" t="n">
        <f aca="false">IF(AY1122&lt;0,AY1122,0)</f>
        <v>0</v>
      </c>
      <c r="BG1122" s="57" t="n">
        <f aca="false">IF(AZ1122&lt;0,AZ1122,0)</f>
        <v>0</v>
      </c>
      <c r="BH1122" s="57" t="n">
        <f aca="false">IF(BA1122&lt;0,BA1122,0)</f>
        <v>0</v>
      </c>
      <c r="BI1122" s="57" t="n">
        <f aca="false">IF(BB1122&lt;0,BB1122,0)</f>
        <v>0</v>
      </c>
      <c r="BJ1122" s="32" t="n">
        <f aca="false">SUM(BE1122:BI1122)</f>
        <v>0</v>
      </c>
    </row>
    <row r="1123" customFormat="false" ht="12.75" hidden="false" customHeight="false" outlineLevel="0" collapsed="false">
      <c r="B1123" s="65" t="n">
        <f aca="false">+MONTH(D1123)</f>
        <v>1</v>
      </c>
      <c r="C1123" s="65"/>
      <c r="D1123" s="6" t="n">
        <v>36546</v>
      </c>
      <c r="E1123" s="66" t="n">
        <v>37</v>
      </c>
      <c r="F1123" s="66" t="n">
        <v>40</v>
      </c>
      <c r="G1123" s="66" t="n">
        <v>23</v>
      </c>
      <c r="H1123" s="66" t="n">
        <v>32</v>
      </c>
      <c r="I1123" s="67" t="n">
        <f aca="false">AVERAGE(G1123:H1123)</f>
        <v>27.5</v>
      </c>
      <c r="J1123" s="68" t="s">
        <v>72</v>
      </c>
      <c r="K1123" s="7" t="n">
        <v>55965</v>
      </c>
      <c r="L1123" s="69" t="n">
        <v>2621</v>
      </c>
      <c r="M1123" s="69" t="n">
        <v>62914</v>
      </c>
      <c r="N1123" s="69" t="n">
        <v>42300</v>
      </c>
      <c r="O1123" s="70"/>
      <c r="P1123" s="7" t="n">
        <v>44717</v>
      </c>
      <c r="Q1123" s="69" t="n">
        <v>4933</v>
      </c>
      <c r="R1123" s="70" t="n">
        <v>52901.74</v>
      </c>
      <c r="S1123" s="69" t="n">
        <v>0</v>
      </c>
      <c r="T1123" s="69"/>
      <c r="U1123" s="69" t="n">
        <v>-256.37935</v>
      </c>
      <c r="V1123" s="7" t="n">
        <v>15930</v>
      </c>
      <c r="W1123" s="69" t="n">
        <v>14400</v>
      </c>
      <c r="X1123" s="69" t="n">
        <v>2070</v>
      </c>
      <c r="Y1123" s="69" t="n">
        <v>5600</v>
      </c>
      <c r="Z1123" s="70" t="n">
        <v>-380</v>
      </c>
      <c r="AA1123" s="69" t="n">
        <v>900</v>
      </c>
      <c r="AB1123" s="71" t="n">
        <f aca="false">SUM(K1123:Z1123)</f>
        <v>303715.36065</v>
      </c>
      <c r="AC1123" s="69" t="n">
        <v>305163</v>
      </c>
      <c r="AD1123" s="69" t="n">
        <v>75430</v>
      </c>
      <c r="AE1123" s="69" t="n">
        <v>43716</v>
      </c>
      <c r="AF1123" s="69" t="n">
        <v>26787</v>
      </c>
      <c r="AG1123" s="69" t="n">
        <v>11400</v>
      </c>
      <c r="AH1123" s="71" t="n">
        <f aca="false">SUM(AC1123:AG1123)</f>
        <v>462496</v>
      </c>
      <c r="AI1123" s="72" t="n">
        <f aca="false">+AB1123-L1123-Q1123</f>
        <v>296161.36065</v>
      </c>
      <c r="AJ1123" s="73" t="n">
        <f aca="false">L1123+Q1123</f>
        <v>7554</v>
      </c>
      <c r="AK1123" s="74" t="n">
        <v>5681.6</v>
      </c>
      <c r="AL1123" s="74" t="n">
        <v>26481.38586</v>
      </c>
      <c r="AM1123" s="74" t="n">
        <v>0</v>
      </c>
      <c r="AN1123" s="73" t="n">
        <f aca="false">+AJ1123-AM1123</f>
        <v>7554</v>
      </c>
      <c r="AO1123" s="32" t="n">
        <f aca="false">AC1123-AJ1123</f>
        <v>297609</v>
      </c>
      <c r="AP1123" s="6" t="n">
        <v>36546</v>
      </c>
      <c r="AQ1123" s="74" t="n">
        <f aca="false">+AC1123-AK1123-AL1123</f>
        <v>273000.01414</v>
      </c>
      <c r="AR1123" s="74" t="n">
        <f aca="false">+AK1123+AL1123-AN1123</f>
        <v>24608.98586</v>
      </c>
      <c r="AS1123" s="74" t="n">
        <f aca="false">+AN1123</f>
        <v>7554</v>
      </c>
      <c r="AT1123" s="57" t="n">
        <f aca="false">+AQ1123+IF(AR1123&lt;0,-AR1123,0)</f>
        <v>273000.01414</v>
      </c>
      <c r="AX1123" s="32" t="n">
        <f aca="false">+M1123</f>
        <v>62914</v>
      </c>
      <c r="AY1123" s="32" t="n">
        <f aca="false">+N1123</f>
        <v>42300</v>
      </c>
      <c r="AZ1123" s="32" t="n">
        <f aca="false">+R1123</f>
        <v>52901.74</v>
      </c>
      <c r="BA1123" s="32" t="n">
        <f aca="false">+'load Info'!S1123</f>
        <v>0</v>
      </c>
      <c r="BB1123" s="32" t="n">
        <f aca="false">+X1123</f>
        <v>2070</v>
      </c>
      <c r="BE1123" s="57" t="n">
        <f aca="false">IF(AX1123&lt;0,AX1123,0)</f>
        <v>0</v>
      </c>
      <c r="BF1123" s="57" t="n">
        <f aca="false">IF(AY1123&lt;0,AY1123,0)</f>
        <v>0</v>
      </c>
      <c r="BG1123" s="57" t="n">
        <f aca="false">IF(AZ1123&lt;0,AZ1123,0)</f>
        <v>0</v>
      </c>
      <c r="BH1123" s="57" t="n">
        <f aca="false">IF(BA1123&lt;0,BA1123,0)</f>
        <v>0</v>
      </c>
      <c r="BI1123" s="57" t="n">
        <f aca="false">IF(BB1123&lt;0,BB1123,0)</f>
        <v>0</v>
      </c>
      <c r="BJ1123" s="32" t="n">
        <f aca="false">SUM(BE1123:BI1123)</f>
        <v>0</v>
      </c>
    </row>
    <row r="1124" customFormat="false" ht="12.75" hidden="false" customHeight="false" outlineLevel="0" collapsed="false">
      <c r="B1124" s="65" t="n">
        <f aca="false">+MONTH(D1124)</f>
        <v>1</v>
      </c>
      <c r="C1124" s="65"/>
      <c r="D1124" s="6" t="n">
        <v>36547</v>
      </c>
      <c r="E1124" s="66" t="n">
        <v>40</v>
      </c>
      <c r="F1124" s="66" t="n">
        <v>37</v>
      </c>
      <c r="G1124" s="66" t="n">
        <v>20</v>
      </c>
      <c r="H1124" s="66" t="n">
        <v>30</v>
      </c>
      <c r="I1124" s="67" t="n">
        <f aca="false">AVERAGE(G1124:H1124)</f>
        <v>25</v>
      </c>
      <c r="J1124" s="68" t="s">
        <v>72</v>
      </c>
      <c r="K1124" s="7" t="n">
        <v>55965</v>
      </c>
      <c r="L1124" s="69" t="n">
        <v>2621</v>
      </c>
      <c r="M1124" s="69" t="n">
        <v>61541</v>
      </c>
      <c r="N1124" s="69" t="n">
        <v>19000</v>
      </c>
      <c r="O1124" s="70"/>
      <c r="P1124" s="7" t="n">
        <v>43120</v>
      </c>
      <c r="Q1124" s="69" t="n">
        <v>11703</v>
      </c>
      <c r="R1124" s="70" t="n">
        <v>44072.6225</v>
      </c>
      <c r="S1124" s="69" t="n">
        <v>0</v>
      </c>
      <c r="T1124" s="69"/>
      <c r="U1124" s="69" t="n">
        <v>-247.23905625</v>
      </c>
      <c r="V1124" s="7" t="n">
        <v>15930</v>
      </c>
      <c r="W1124" s="69" t="n">
        <v>14400</v>
      </c>
      <c r="X1124" s="69" t="n">
        <v>2070</v>
      </c>
      <c r="Y1124" s="69" t="n">
        <v>5600</v>
      </c>
      <c r="Z1124" s="70" t="n">
        <v>-380</v>
      </c>
      <c r="AA1124" s="69" t="n">
        <v>0</v>
      </c>
      <c r="AB1124" s="71" t="n">
        <f aca="false">SUM(K1124:Z1124)</f>
        <v>275395.38344375</v>
      </c>
      <c r="AC1124" s="69" t="n">
        <v>274471</v>
      </c>
      <c r="AD1124" s="69" t="n">
        <v>85141</v>
      </c>
      <c r="AE1124" s="69" t="n">
        <v>37549</v>
      </c>
      <c r="AF1124" s="69" t="n">
        <v>25887</v>
      </c>
      <c r="AG1124" s="69" t="n">
        <v>8849</v>
      </c>
      <c r="AH1124" s="71" t="n">
        <f aca="false">SUM(AC1124:AG1124)</f>
        <v>431897</v>
      </c>
      <c r="AI1124" s="72" t="n">
        <f aca="false">+AB1124-L1124-Q1124</f>
        <v>261071.38344375</v>
      </c>
      <c r="AJ1124" s="73" t="n">
        <f aca="false">L1124+Q1124</f>
        <v>14324</v>
      </c>
      <c r="AK1124" s="74" t="n">
        <v>4719.1</v>
      </c>
      <c r="AL1124" s="74" t="n">
        <v>26592.38586</v>
      </c>
      <c r="AM1124" s="74" t="n">
        <v>0</v>
      </c>
      <c r="AN1124" s="73" t="n">
        <f aca="false">+AJ1124-AM1124</f>
        <v>14324</v>
      </c>
      <c r="AO1124" s="32" t="n">
        <f aca="false">AC1124-AJ1124</f>
        <v>260147</v>
      </c>
      <c r="AP1124" s="6" t="n">
        <v>36547</v>
      </c>
      <c r="AQ1124" s="74" t="n">
        <f aca="false">+AC1124-AK1124-AL1124</f>
        <v>243159.51414</v>
      </c>
      <c r="AR1124" s="74" t="n">
        <f aca="false">+AK1124+AL1124-AN1124</f>
        <v>16987.48586</v>
      </c>
      <c r="AS1124" s="74" t="n">
        <f aca="false">+AN1124</f>
        <v>14324</v>
      </c>
      <c r="AT1124" s="57" t="n">
        <f aca="false">+AQ1124+IF(AR1124&lt;0,-AR1124,0)</f>
        <v>243159.51414</v>
      </c>
      <c r="AX1124" s="32" t="n">
        <f aca="false">+M1124</f>
        <v>61541</v>
      </c>
      <c r="AY1124" s="32" t="n">
        <f aca="false">+N1124</f>
        <v>19000</v>
      </c>
      <c r="AZ1124" s="32" t="n">
        <f aca="false">+R1124</f>
        <v>44072.6225</v>
      </c>
      <c r="BA1124" s="32" t="n">
        <f aca="false">+'load Info'!S1124</f>
        <v>0</v>
      </c>
      <c r="BB1124" s="32" t="n">
        <f aca="false">+X1124</f>
        <v>2070</v>
      </c>
      <c r="BE1124" s="57" t="n">
        <f aca="false">IF(AX1124&lt;0,AX1124,0)</f>
        <v>0</v>
      </c>
      <c r="BF1124" s="57" t="n">
        <f aca="false">IF(AY1124&lt;0,AY1124,0)</f>
        <v>0</v>
      </c>
      <c r="BG1124" s="57" t="n">
        <f aca="false">IF(AZ1124&lt;0,AZ1124,0)</f>
        <v>0</v>
      </c>
      <c r="BH1124" s="57" t="n">
        <f aca="false">IF(BA1124&lt;0,BA1124,0)</f>
        <v>0</v>
      </c>
      <c r="BI1124" s="57" t="n">
        <f aca="false">IF(BB1124&lt;0,BB1124,0)</f>
        <v>0</v>
      </c>
      <c r="BJ1124" s="32" t="n">
        <f aca="false">SUM(BE1124:BI1124)</f>
        <v>0</v>
      </c>
    </row>
    <row r="1125" customFormat="false" ht="12.75" hidden="false" customHeight="false" outlineLevel="0" collapsed="false">
      <c r="B1125" s="65" t="n">
        <f aca="false">+MONTH(D1125)</f>
        <v>1</v>
      </c>
      <c r="C1125" s="65"/>
      <c r="D1125" s="6" t="n">
        <v>36548</v>
      </c>
      <c r="E1125" s="66" t="n">
        <v>34</v>
      </c>
      <c r="F1125" s="66" t="n">
        <v>30</v>
      </c>
      <c r="G1125" s="66" t="n">
        <v>26</v>
      </c>
      <c r="H1125" s="66" t="n">
        <v>36</v>
      </c>
      <c r="I1125" s="67" t="n">
        <f aca="false">AVERAGE(G1125:H1125)</f>
        <v>31</v>
      </c>
      <c r="J1125" s="68" t="s">
        <v>72</v>
      </c>
      <c r="K1125" s="7" t="n">
        <v>55965</v>
      </c>
      <c r="L1125" s="69" t="n">
        <v>2621</v>
      </c>
      <c r="M1125" s="69" t="n">
        <v>63219</v>
      </c>
      <c r="N1125" s="69" t="n">
        <v>5000</v>
      </c>
      <c r="O1125" s="70"/>
      <c r="P1125" s="7" t="n">
        <v>43120</v>
      </c>
      <c r="Q1125" s="69" t="n">
        <v>13524</v>
      </c>
      <c r="R1125" s="70" t="n">
        <v>41886.7125</v>
      </c>
      <c r="S1125" s="69" t="n">
        <v>0</v>
      </c>
      <c r="T1125" s="69"/>
      <c r="U1125" s="69" t="n">
        <v>-246.32678125</v>
      </c>
      <c r="V1125" s="7" t="n">
        <v>15930</v>
      </c>
      <c r="W1125" s="69" t="n">
        <v>14400</v>
      </c>
      <c r="X1125" s="69" t="n">
        <v>2070</v>
      </c>
      <c r="Y1125" s="69" t="n">
        <v>5600</v>
      </c>
      <c r="Z1125" s="70" t="n">
        <v>-380</v>
      </c>
      <c r="AA1125" s="69" t="n">
        <v>0</v>
      </c>
      <c r="AB1125" s="71" t="n">
        <f aca="false">SUM(K1125:Z1125)</f>
        <v>262709.38571875</v>
      </c>
      <c r="AC1125" s="69" t="n">
        <v>259635</v>
      </c>
      <c r="AD1125" s="69" t="n">
        <v>101425</v>
      </c>
      <c r="AE1125" s="69" t="n">
        <v>37917</v>
      </c>
      <c r="AF1125" s="69" t="n">
        <v>25222</v>
      </c>
      <c r="AG1125" s="69" t="n">
        <v>8932</v>
      </c>
      <c r="AH1125" s="71" t="n">
        <f aca="false">SUM(AC1125:AG1125)</f>
        <v>433131</v>
      </c>
      <c r="AI1125" s="72" t="n">
        <f aca="false">+AB1125-L1125-Q1125</f>
        <v>246564.38571875</v>
      </c>
      <c r="AJ1125" s="73" t="n">
        <f aca="false">L1125+Q1125</f>
        <v>16145</v>
      </c>
      <c r="AK1125" s="74" t="n">
        <v>4799.4</v>
      </c>
      <c r="AL1125" s="74" t="n">
        <v>30853.64616</v>
      </c>
      <c r="AM1125" s="74" t="n">
        <v>0</v>
      </c>
      <c r="AN1125" s="73" t="n">
        <f aca="false">+AJ1125-AM1125</f>
        <v>16145</v>
      </c>
      <c r="AO1125" s="32" t="n">
        <f aca="false">AC1125-AJ1125</f>
        <v>243490</v>
      </c>
      <c r="AP1125" s="6" t="n">
        <v>36548</v>
      </c>
      <c r="AQ1125" s="74" t="n">
        <f aca="false">+AC1125-AK1125-AL1125</f>
        <v>223981.95384</v>
      </c>
      <c r="AR1125" s="74" t="n">
        <f aca="false">+AK1125+AL1125-AN1125</f>
        <v>19508.04616</v>
      </c>
      <c r="AS1125" s="74" t="n">
        <f aca="false">+AN1125</f>
        <v>16145</v>
      </c>
      <c r="AT1125" s="57" t="n">
        <f aca="false">+AQ1125+IF(AR1125&lt;0,-AR1125,0)</f>
        <v>223981.95384</v>
      </c>
      <c r="AX1125" s="32" t="n">
        <f aca="false">+M1125</f>
        <v>63219</v>
      </c>
      <c r="AY1125" s="32" t="n">
        <f aca="false">+N1125</f>
        <v>5000</v>
      </c>
      <c r="AZ1125" s="32" t="n">
        <f aca="false">+R1125</f>
        <v>41886.7125</v>
      </c>
      <c r="BA1125" s="32" t="n">
        <f aca="false">+'load Info'!S1125</f>
        <v>0</v>
      </c>
      <c r="BB1125" s="32" t="n">
        <f aca="false">+X1125</f>
        <v>2070</v>
      </c>
      <c r="BE1125" s="57" t="n">
        <f aca="false">IF(AX1125&lt;0,AX1125,0)</f>
        <v>0</v>
      </c>
      <c r="BF1125" s="57" t="n">
        <f aca="false">IF(AY1125&lt;0,AY1125,0)</f>
        <v>0</v>
      </c>
      <c r="BG1125" s="57" t="n">
        <f aca="false">IF(AZ1125&lt;0,AZ1125,0)</f>
        <v>0</v>
      </c>
      <c r="BH1125" s="57" t="n">
        <f aca="false">IF(BA1125&lt;0,BA1125,0)</f>
        <v>0</v>
      </c>
      <c r="BI1125" s="57" t="n">
        <f aca="false">IF(BB1125&lt;0,BB1125,0)</f>
        <v>0</v>
      </c>
      <c r="BJ1125" s="32" t="n">
        <f aca="false">SUM(BE1125:BI1125)</f>
        <v>0</v>
      </c>
    </row>
    <row r="1126" customFormat="false" ht="12.75" hidden="false" customHeight="false" outlineLevel="0" collapsed="false">
      <c r="B1126" s="65" t="n">
        <f aca="false">+MONTH(D1126)</f>
        <v>1</v>
      </c>
      <c r="C1126" s="65"/>
      <c r="D1126" s="6" t="n">
        <v>36549</v>
      </c>
      <c r="E1126" s="66" t="n">
        <v>30</v>
      </c>
      <c r="F1126" s="66" t="n">
        <v>30</v>
      </c>
      <c r="G1126" s="66" t="n">
        <v>33</v>
      </c>
      <c r="H1126" s="66" t="n">
        <v>36</v>
      </c>
      <c r="I1126" s="67" t="n">
        <f aca="false">AVERAGE(G1126:H1126)</f>
        <v>34.5</v>
      </c>
      <c r="J1126" s="68" t="s">
        <v>72</v>
      </c>
      <c r="K1126" s="7" t="n">
        <v>55965</v>
      </c>
      <c r="L1126" s="69" t="n">
        <v>2621</v>
      </c>
      <c r="M1126" s="69" t="n">
        <v>62575</v>
      </c>
      <c r="N1126" s="69" t="n">
        <v>21000</v>
      </c>
      <c r="O1126" s="70"/>
      <c r="P1126" s="7" t="n">
        <v>43120</v>
      </c>
      <c r="Q1126" s="69" t="n">
        <v>6703</v>
      </c>
      <c r="R1126" s="70" t="n">
        <v>57166.8075</v>
      </c>
      <c r="S1126" s="69" t="n">
        <v>0</v>
      </c>
      <c r="T1126" s="69"/>
      <c r="U1126" s="69" t="n">
        <v>-267.47451875</v>
      </c>
      <c r="V1126" s="7" t="n">
        <v>15930</v>
      </c>
      <c r="W1126" s="69" t="n">
        <v>14400</v>
      </c>
      <c r="X1126" s="69" t="n">
        <v>2070</v>
      </c>
      <c r="Y1126" s="69" t="n">
        <v>5600</v>
      </c>
      <c r="Z1126" s="70" t="n">
        <v>-380</v>
      </c>
      <c r="AA1126" s="69" t="n">
        <v>0</v>
      </c>
      <c r="AB1126" s="71" t="n">
        <f aca="false">SUM(K1126:Z1126)</f>
        <v>286503.33298125</v>
      </c>
      <c r="AC1126" s="69" t="n">
        <v>283202</v>
      </c>
      <c r="AD1126" s="69" t="n">
        <v>98882</v>
      </c>
      <c r="AE1126" s="69" t="n">
        <v>34453</v>
      </c>
      <c r="AF1126" s="69" t="n">
        <v>24591</v>
      </c>
      <c r="AG1126" s="69" t="n">
        <v>4826</v>
      </c>
      <c r="AH1126" s="71" t="n">
        <f aca="false">SUM(AC1126:AG1126)</f>
        <v>445954</v>
      </c>
      <c r="AI1126" s="72" t="n">
        <f aca="false">+AB1126-L1126-Q1126</f>
        <v>277179.33298125</v>
      </c>
      <c r="AJ1126" s="73" t="n">
        <f aca="false">L1126+Q1126</f>
        <v>9324</v>
      </c>
      <c r="AK1126" s="74" t="n">
        <v>5780.9</v>
      </c>
      <c r="AL1126" s="74" t="n">
        <v>28631.30426</v>
      </c>
      <c r="AM1126" s="74" t="n">
        <v>0</v>
      </c>
      <c r="AN1126" s="73" t="n">
        <f aca="false">+AJ1126-AM1126</f>
        <v>9324</v>
      </c>
      <c r="AO1126" s="32" t="n">
        <f aca="false">AC1126-AJ1126</f>
        <v>273878</v>
      </c>
      <c r="AP1126" s="6" t="n">
        <v>36549</v>
      </c>
      <c r="AQ1126" s="74" t="n">
        <f aca="false">+AC1126-AK1126-AL1126</f>
        <v>248789.79574</v>
      </c>
      <c r="AR1126" s="74" t="n">
        <f aca="false">+AK1126+AL1126-AN1126</f>
        <v>25088.20426</v>
      </c>
      <c r="AS1126" s="74" t="n">
        <f aca="false">+AN1126</f>
        <v>9324</v>
      </c>
      <c r="AT1126" s="57" t="n">
        <f aca="false">+AQ1126+IF(AR1126&lt;0,-AR1126,0)</f>
        <v>248789.79574</v>
      </c>
      <c r="AX1126" s="32" t="n">
        <f aca="false">+M1126</f>
        <v>62575</v>
      </c>
      <c r="AY1126" s="32" t="n">
        <f aca="false">+N1126</f>
        <v>21000</v>
      </c>
      <c r="AZ1126" s="32" t="n">
        <f aca="false">+R1126</f>
        <v>57166.8075</v>
      </c>
      <c r="BA1126" s="32" t="n">
        <f aca="false">+'load Info'!S1126</f>
        <v>0</v>
      </c>
      <c r="BB1126" s="32" t="n">
        <f aca="false">+X1126</f>
        <v>2070</v>
      </c>
      <c r="BE1126" s="57" t="n">
        <f aca="false">IF(AX1126&lt;0,AX1126,0)</f>
        <v>0</v>
      </c>
      <c r="BF1126" s="57" t="n">
        <f aca="false">IF(AY1126&lt;0,AY1126,0)</f>
        <v>0</v>
      </c>
      <c r="BG1126" s="57" t="n">
        <f aca="false">IF(AZ1126&lt;0,AZ1126,0)</f>
        <v>0</v>
      </c>
      <c r="BH1126" s="57" t="n">
        <f aca="false">IF(BA1126&lt;0,BA1126,0)</f>
        <v>0</v>
      </c>
      <c r="BI1126" s="57" t="n">
        <f aca="false">IF(BB1126&lt;0,BB1126,0)</f>
        <v>0</v>
      </c>
      <c r="BJ1126" s="32" t="n">
        <f aca="false">SUM(BE1126:BI1126)</f>
        <v>0</v>
      </c>
    </row>
    <row r="1127" customFormat="false" ht="12.75" hidden="false" customHeight="false" outlineLevel="0" collapsed="false">
      <c r="B1127" s="65" t="n">
        <f aca="false">+MONTH(D1127)</f>
        <v>1</v>
      </c>
      <c r="C1127" s="65"/>
      <c r="D1127" s="6" t="n">
        <v>36550</v>
      </c>
      <c r="E1127" s="66" t="n">
        <v>32</v>
      </c>
      <c r="F1127" s="66" t="n">
        <v>35</v>
      </c>
      <c r="G1127" s="66" t="n">
        <v>29</v>
      </c>
      <c r="H1127" s="66" t="n">
        <v>36</v>
      </c>
      <c r="I1127" s="67" t="n">
        <f aca="false">AVERAGE(G1127:H1127)</f>
        <v>32.5</v>
      </c>
      <c r="J1127" s="68" t="s">
        <v>72</v>
      </c>
      <c r="K1127" s="7" t="n">
        <v>55965</v>
      </c>
      <c r="L1127" s="69" t="n">
        <v>2682</v>
      </c>
      <c r="M1127" s="69" t="n">
        <v>55556</v>
      </c>
      <c r="N1127" s="69" t="n">
        <v>21500</v>
      </c>
      <c r="O1127" s="70"/>
      <c r="P1127" s="7" t="n">
        <v>43120</v>
      </c>
      <c r="Q1127" s="69" t="n">
        <v>10862</v>
      </c>
      <c r="R1127" s="70" t="n">
        <v>52062.45</v>
      </c>
      <c r="S1127" s="69" t="n">
        <v>0</v>
      </c>
      <c r="T1127" s="69"/>
      <c r="U1127" s="69" t="n">
        <v>-265.111125</v>
      </c>
      <c r="V1127" s="7" t="n">
        <v>15930</v>
      </c>
      <c r="W1127" s="69" t="n">
        <v>14400</v>
      </c>
      <c r="X1127" s="69" t="n">
        <v>2070</v>
      </c>
      <c r="Y1127" s="69" t="n">
        <v>5600</v>
      </c>
      <c r="Z1127" s="70" t="n">
        <v>-380</v>
      </c>
      <c r="AA1127" s="69" t="n">
        <v>0</v>
      </c>
      <c r="AB1127" s="71" t="n">
        <f aca="false">SUM(K1127:Z1127)</f>
        <v>279102.338875</v>
      </c>
      <c r="AC1127" s="69" t="n">
        <v>281838</v>
      </c>
      <c r="AD1127" s="69" t="n">
        <v>79253</v>
      </c>
      <c r="AE1127" s="69" t="n">
        <v>34671</v>
      </c>
      <c r="AF1127" s="69" t="n">
        <v>25811</v>
      </c>
      <c r="AG1127" s="69" t="n">
        <v>8364</v>
      </c>
      <c r="AH1127" s="71" t="n">
        <f aca="false">SUM(AC1127:AG1127)</f>
        <v>429937</v>
      </c>
      <c r="AI1127" s="72" t="n">
        <f aca="false">+AB1127-L1127-Q1127</f>
        <v>265558.338875</v>
      </c>
      <c r="AJ1127" s="73" t="n">
        <f aca="false">L1127+Q1127</f>
        <v>13544</v>
      </c>
      <c r="AK1127" s="74" t="n">
        <v>5160.4</v>
      </c>
      <c r="AL1127" s="74" t="n">
        <v>26054.93171</v>
      </c>
      <c r="AM1127" s="74" t="n">
        <v>0</v>
      </c>
      <c r="AN1127" s="73" t="n">
        <f aca="false">+AJ1127-AM1127</f>
        <v>13544</v>
      </c>
      <c r="AO1127" s="32" t="n">
        <f aca="false">AC1127-AJ1127</f>
        <v>268294</v>
      </c>
      <c r="AP1127" s="6" t="n">
        <v>36550</v>
      </c>
      <c r="AQ1127" s="74" t="n">
        <f aca="false">+AC1127-AK1127-AL1127</f>
        <v>250622.66829</v>
      </c>
      <c r="AR1127" s="74" t="n">
        <f aca="false">+AK1127+AL1127-AN1127</f>
        <v>17671.33171</v>
      </c>
      <c r="AS1127" s="74" t="n">
        <f aca="false">+AN1127</f>
        <v>13544</v>
      </c>
      <c r="AT1127" s="57" t="n">
        <f aca="false">+AQ1127+IF(AR1127&lt;0,-AR1127,0)</f>
        <v>250622.66829</v>
      </c>
      <c r="AX1127" s="32" t="n">
        <f aca="false">+M1127</f>
        <v>55556</v>
      </c>
      <c r="AY1127" s="32" t="n">
        <f aca="false">+N1127</f>
        <v>21500</v>
      </c>
      <c r="AZ1127" s="32" t="n">
        <f aca="false">+R1127</f>
        <v>52062.45</v>
      </c>
      <c r="BA1127" s="32" t="n">
        <f aca="false">+'load Info'!S1127</f>
        <v>0</v>
      </c>
      <c r="BB1127" s="32" t="n">
        <f aca="false">+X1127</f>
        <v>2070</v>
      </c>
      <c r="BE1127" s="57" t="n">
        <f aca="false">IF(AX1127&lt;0,AX1127,0)</f>
        <v>0</v>
      </c>
      <c r="BF1127" s="57" t="n">
        <f aca="false">IF(AY1127&lt;0,AY1127,0)</f>
        <v>0</v>
      </c>
      <c r="BG1127" s="57" t="n">
        <f aca="false">IF(AZ1127&lt;0,AZ1127,0)</f>
        <v>0</v>
      </c>
      <c r="BH1127" s="57" t="n">
        <f aca="false">IF(BA1127&lt;0,BA1127,0)</f>
        <v>0</v>
      </c>
      <c r="BI1127" s="57" t="n">
        <f aca="false">IF(BB1127&lt;0,BB1127,0)</f>
        <v>0</v>
      </c>
      <c r="BJ1127" s="32" t="n">
        <f aca="false">SUM(BE1127:BI1127)</f>
        <v>0</v>
      </c>
    </row>
    <row r="1128" customFormat="false" ht="12.75" hidden="false" customHeight="false" outlineLevel="0" collapsed="false">
      <c r="B1128" s="65" t="n">
        <f aca="false">+MONTH(D1128)</f>
        <v>1</v>
      </c>
      <c r="C1128" s="65"/>
      <c r="D1128" s="6" t="n">
        <v>36551</v>
      </c>
      <c r="E1128" s="66" t="n">
        <v>36</v>
      </c>
      <c r="F1128" s="66" t="n">
        <v>37</v>
      </c>
      <c r="G1128" s="66" t="n">
        <v>26</v>
      </c>
      <c r="H1128" s="66" t="n">
        <v>31</v>
      </c>
      <c r="I1128" s="67" t="n">
        <f aca="false">AVERAGE(G1128:H1128)</f>
        <v>28.5</v>
      </c>
      <c r="J1128" s="68" t="s">
        <v>72</v>
      </c>
      <c r="K1128" s="7" t="n">
        <v>55965</v>
      </c>
      <c r="L1128" s="69" t="n">
        <v>2621</v>
      </c>
      <c r="M1128" s="69" t="n">
        <v>60565</v>
      </c>
      <c r="N1128" s="69" t="n">
        <v>7000</v>
      </c>
      <c r="O1128" s="70"/>
      <c r="P1128" s="7" t="n">
        <v>53120</v>
      </c>
      <c r="Q1128" s="69" t="n">
        <v>13524</v>
      </c>
      <c r="R1128" s="70" t="n">
        <v>43797.415</v>
      </c>
      <c r="S1128" s="69" t="n">
        <v>0</v>
      </c>
      <c r="T1128" s="69"/>
      <c r="U1128" s="69" t="n">
        <v>-276.1035375</v>
      </c>
      <c r="V1128" s="7" t="n">
        <v>15930</v>
      </c>
      <c r="W1128" s="69" t="n">
        <v>14400</v>
      </c>
      <c r="X1128" s="69" t="n">
        <v>2070</v>
      </c>
      <c r="Y1128" s="69" t="n">
        <v>5600</v>
      </c>
      <c r="Z1128" s="70" t="n">
        <v>-380</v>
      </c>
      <c r="AA1128" s="69" t="n">
        <v>0</v>
      </c>
      <c r="AB1128" s="71" t="n">
        <f aca="false">SUM(K1128:Z1128)</f>
        <v>273936.3114625</v>
      </c>
      <c r="AC1128" s="69" t="n">
        <v>279370</v>
      </c>
      <c r="AD1128" s="69" t="n">
        <v>128772</v>
      </c>
      <c r="AE1128" s="69" t="n">
        <v>30381</v>
      </c>
      <c r="AF1128" s="69" t="n">
        <v>26174</v>
      </c>
      <c r="AG1128" s="69" t="n">
        <v>6083</v>
      </c>
      <c r="AH1128" s="71" t="n">
        <f aca="false">SUM(AC1128:AG1128)</f>
        <v>470780</v>
      </c>
      <c r="AI1128" s="72" t="n">
        <f aca="false">+AB1128-L1128-Q1128</f>
        <v>257791.3114625</v>
      </c>
      <c r="AJ1128" s="73" t="n">
        <f aca="false">L1128+Q1128</f>
        <v>16145</v>
      </c>
      <c r="AK1128" s="74" t="n">
        <v>6005.4</v>
      </c>
      <c r="AL1128" s="74" t="n">
        <v>20538.02365</v>
      </c>
      <c r="AM1128" s="74" t="n">
        <v>0</v>
      </c>
      <c r="AN1128" s="73" t="n">
        <f aca="false">+AJ1128-AM1128</f>
        <v>16145</v>
      </c>
      <c r="AO1128" s="32" t="n">
        <f aca="false">AC1128-AJ1128</f>
        <v>263225</v>
      </c>
      <c r="AP1128" s="6" t="n">
        <v>36551</v>
      </c>
      <c r="AQ1128" s="74" t="n">
        <f aca="false">+AC1128-AK1128-AL1128</f>
        <v>252826.57635</v>
      </c>
      <c r="AR1128" s="74" t="n">
        <f aca="false">+AK1128+AL1128-AN1128</f>
        <v>10398.42365</v>
      </c>
      <c r="AS1128" s="74" t="n">
        <f aca="false">+AN1128</f>
        <v>16145</v>
      </c>
      <c r="AT1128" s="57" t="n">
        <f aca="false">+AQ1128+IF(AR1128&lt;0,-AR1128,0)</f>
        <v>252826.57635</v>
      </c>
      <c r="AX1128" s="32" t="n">
        <f aca="false">+M1128</f>
        <v>60565</v>
      </c>
      <c r="AY1128" s="32" t="n">
        <f aca="false">+N1128</f>
        <v>7000</v>
      </c>
      <c r="AZ1128" s="32" t="n">
        <f aca="false">+R1128</f>
        <v>43797.415</v>
      </c>
      <c r="BA1128" s="32" t="n">
        <f aca="false">+'load Info'!S1128</f>
        <v>0</v>
      </c>
      <c r="BB1128" s="32" t="n">
        <f aca="false">+X1128</f>
        <v>2070</v>
      </c>
      <c r="BE1128" s="57" t="n">
        <f aca="false">IF(AX1128&lt;0,AX1128,0)</f>
        <v>0</v>
      </c>
      <c r="BF1128" s="57" t="n">
        <f aca="false">IF(AY1128&lt;0,AY1128,0)</f>
        <v>0</v>
      </c>
      <c r="BG1128" s="57" t="n">
        <f aca="false">IF(AZ1128&lt;0,AZ1128,0)</f>
        <v>0</v>
      </c>
      <c r="BH1128" s="57" t="n">
        <f aca="false">IF(BA1128&lt;0,BA1128,0)</f>
        <v>0</v>
      </c>
      <c r="BI1128" s="57" t="n">
        <f aca="false">IF(BB1128&lt;0,BB1128,0)</f>
        <v>0</v>
      </c>
      <c r="BJ1128" s="32" t="n">
        <f aca="false">SUM(BE1128:BI1128)</f>
        <v>0</v>
      </c>
    </row>
    <row r="1129" customFormat="false" ht="12.75" hidden="false" customHeight="false" outlineLevel="0" collapsed="false">
      <c r="B1129" s="65" t="n">
        <f aca="false">+MONTH(D1129)</f>
        <v>1</v>
      </c>
      <c r="C1129" s="65"/>
      <c r="D1129" s="6" t="n">
        <v>36552</v>
      </c>
      <c r="E1129" s="66" t="n">
        <v>39</v>
      </c>
      <c r="F1129" s="66" t="n">
        <v>40</v>
      </c>
      <c r="G1129" s="66" t="n">
        <v>23</v>
      </c>
      <c r="H1129" s="66" t="n">
        <v>29</v>
      </c>
      <c r="I1129" s="67" t="n">
        <f aca="false">AVERAGE(G1129:H1129)</f>
        <v>26</v>
      </c>
      <c r="J1129" s="68" t="s">
        <v>75</v>
      </c>
      <c r="K1129" s="7" t="n">
        <v>55965</v>
      </c>
      <c r="L1129" s="69" t="n">
        <v>2621</v>
      </c>
      <c r="M1129" s="69" t="n">
        <v>47236</v>
      </c>
      <c r="N1129" s="69" t="n">
        <v>17500</v>
      </c>
      <c r="O1129" s="70"/>
      <c r="P1129" s="7" t="n">
        <v>53120</v>
      </c>
      <c r="Q1129" s="69" t="n">
        <v>25859</v>
      </c>
      <c r="R1129" s="70" t="n">
        <v>40551.08</v>
      </c>
      <c r="S1129" s="69" t="n">
        <v>0</v>
      </c>
      <c r="T1129" s="69"/>
      <c r="U1129" s="69" t="n">
        <v>-298.8252</v>
      </c>
      <c r="V1129" s="7" t="n">
        <v>15930</v>
      </c>
      <c r="W1129" s="69" t="n">
        <v>14400</v>
      </c>
      <c r="X1129" s="69" t="n">
        <v>2070</v>
      </c>
      <c r="Y1129" s="69" t="n">
        <v>5600</v>
      </c>
      <c r="Z1129" s="70" t="n">
        <v>-380</v>
      </c>
      <c r="AA1129" s="69" t="n">
        <v>480</v>
      </c>
      <c r="AB1129" s="71" t="n">
        <f aca="false">SUM(K1129:Z1129)</f>
        <v>280173.2548</v>
      </c>
      <c r="AC1129" s="69" t="n">
        <v>302133</v>
      </c>
      <c r="AD1129" s="69" t="n">
        <v>105051</v>
      </c>
      <c r="AE1129" s="69" t="n">
        <v>24434</v>
      </c>
      <c r="AF1129" s="69" t="n">
        <v>27618</v>
      </c>
      <c r="AG1129" s="69" t="n">
        <v>11736</v>
      </c>
      <c r="AH1129" s="71" t="n">
        <f aca="false">SUM(AC1129:AG1129)</f>
        <v>470972</v>
      </c>
      <c r="AI1129" s="72" t="n">
        <f aca="false">+AB1129-L1129-Q1129</f>
        <v>251693.2548</v>
      </c>
      <c r="AJ1129" s="73" t="n">
        <f aca="false">L1129+Q1129</f>
        <v>28480</v>
      </c>
      <c r="AK1129" s="74" t="n">
        <v>6133.4</v>
      </c>
      <c r="AL1129" s="74" t="n">
        <v>13409.56233</v>
      </c>
      <c r="AM1129" s="74" t="n">
        <v>0</v>
      </c>
      <c r="AN1129" s="73" t="n">
        <f aca="false">+AJ1129-AM1129</f>
        <v>28480</v>
      </c>
      <c r="AO1129" s="32" t="n">
        <f aca="false">AC1129-AJ1129</f>
        <v>273653</v>
      </c>
      <c r="AP1129" s="6" t="n">
        <v>36552</v>
      </c>
      <c r="AQ1129" s="74" t="n">
        <f aca="false">+AC1129-AK1129-AL1129</f>
        <v>282590.03767</v>
      </c>
      <c r="AR1129" s="74" t="n">
        <f aca="false">+AK1129+AL1129-AN1129</f>
        <v>-8937.03767</v>
      </c>
      <c r="AS1129" s="74" t="n">
        <f aca="false">+AN1129</f>
        <v>28480</v>
      </c>
      <c r="AT1129" s="57" t="n">
        <f aca="false">+AQ1129+IF(AR1129&lt;0,-AR1129,0)</f>
        <v>291527.07534</v>
      </c>
      <c r="AX1129" s="32" t="n">
        <f aca="false">+M1129</f>
        <v>47236</v>
      </c>
      <c r="AY1129" s="32" t="n">
        <f aca="false">+N1129</f>
        <v>17500</v>
      </c>
      <c r="AZ1129" s="32" t="n">
        <f aca="false">+R1129</f>
        <v>40551.08</v>
      </c>
      <c r="BA1129" s="32" t="n">
        <f aca="false">+'load Info'!S1129</f>
        <v>0</v>
      </c>
      <c r="BB1129" s="32" t="n">
        <f aca="false">+X1129</f>
        <v>2070</v>
      </c>
      <c r="BE1129" s="57" t="n">
        <f aca="false">IF(AX1129&lt;0,AX1129,0)</f>
        <v>0</v>
      </c>
      <c r="BF1129" s="57" t="n">
        <f aca="false">IF(AY1129&lt;0,AY1129,0)</f>
        <v>0</v>
      </c>
      <c r="BG1129" s="57" t="n">
        <f aca="false">IF(AZ1129&lt;0,AZ1129,0)</f>
        <v>0</v>
      </c>
      <c r="BH1129" s="57" t="n">
        <f aca="false">IF(BA1129&lt;0,BA1129,0)</f>
        <v>0</v>
      </c>
      <c r="BI1129" s="57" t="n">
        <f aca="false">IF(BB1129&lt;0,BB1129,0)</f>
        <v>0</v>
      </c>
      <c r="BJ1129" s="32" t="n">
        <f aca="false">SUM(BE1129:BI1129)</f>
        <v>0</v>
      </c>
    </row>
    <row r="1130" customFormat="false" ht="12.75" hidden="false" customHeight="false" outlineLevel="0" collapsed="false">
      <c r="B1130" s="65" t="n">
        <f aca="false">+MONTH(D1130)</f>
        <v>1</v>
      </c>
      <c r="C1130" s="65"/>
      <c r="D1130" s="6" t="n">
        <v>36553</v>
      </c>
      <c r="E1130" s="66" t="n">
        <v>39</v>
      </c>
      <c r="F1130" s="66" t="n">
        <v>38</v>
      </c>
      <c r="G1130" s="66" t="n">
        <v>19</v>
      </c>
      <c r="H1130" s="66" t="n">
        <v>33</v>
      </c>
      <c r="I1130" s="67" t="n">
        <f aca="false">AVERAGE(G1130:H1130)</f>
        <v>26</v>
      </c>
      <c r="J1130" s="68" t="s">
        <v>75</v>
      </c>
      <c r="K1130" s="7" t="n">
        <v>55965</v>
      </c>
      <c r="L1130" s="69" t="n">
        <v>2621</v>
      </c>
      <c r="M1130" s="69" t="n">
        <v>62085</v>
      </c>
      <c r="N1130" s="69" t="n">
        <v>21750</v>
      </c>
      <c r="O1130" s="70"/>
      <c r="P1130" s="7" t="n">
        <v>43120</v>
      </c>
      <c r="Q1130" s="69" t="n">
        <v>19524</v>
      </c>
      <c r="R1130" s="70" t="n">
        <v>43804.4575</v>
      </c>
      <c r="S1130" s="69" t="n">
        <v>0</v>
      </c>
      <c r="T1130" s="69"/>
      <c r="U1130" s="69" t="n">
        <v>-266.12114375</v>
      </c>
      <c r="V1130" s="7" t="n">
        <v>15930</v>
      </c>
      <c r="W1130" s="69" t="n">
        <v>14400</v>
      </c>
      <c r="X1130" s="69" t="n">
        <v>2070</v>
      </c>
      <c r="Y1130" s="69" t="n">
        <v>5600</v>
      </c>
      <c r="Z1130" s="70" t="n">
        <v>-380</v>
      </c>
      <c r="AA1130" s="69" t="n">
        <v>0</v>
      </c>
      <c r="AB1130" s="71" t="n">
        <f aca="false">SUM(K1130:Z1130)</f>
        <v>286223.33635625</v>
      </c>
      <c r="AC1130" s="69" t="n">
        <v>285403</v>
      </c>
      <c r="AD1130" s="69" t="n">
        <v>91682</v>
      </c>
      <c r="AE1130" s="69" t="n">
        <v>30514</v>
      </c>
      <c r="AF1130" s="69" t="n">
        <v>26693</v>
      </c>
      <c r="AG1130" s="69" t="n">
        <v>8544</v>
      </c>
      <c r="AH1130" s="71" t="n">
        <f aca="false">SUM(AC1130:AG1130)</f>
        <v>442836</v>
      </c>
      <c r="AI1130" s="72" t="n">
        <f aca="false">+AB1130-L1130-Q1130</f>
        <v>264078.33635625</v>
      </c>
      <c r="AJ1130" s="73" t="n">
        <f aca="false">L1130+Q1130</f>
        <v>22145</v>
      </c>
      <c r="AK1130" s="74" t="n">
        <v>5689.7</v>
      </c>
      <c r="AL1130" s="74" t="n">
        <v>12243.95487</v>
      </c>
      <c r="AM1130" s="74" t="n">
        <v>0</v>
      </c>
      <c r="AN1130" s="73" t="n">
        <f aca="false">+AJ1130-AM1130</f>
        <v>22145</v>
      </c>
      <c r="AO1130" s="32" t="n">
        <f aca="false">AC1130-AJ1130</f>
        <v>263258</v>
      </c>
      <c r="AP1130" s="6" t="n">
        <v>36553</v>
      </c>
      <c r="AQ1130" s="74" t="n">
        <f aca="false">+AC1130-AK1130-AL1130</f>
        <v>267469.34513</v>
      </c>
      <c r="AR1130" s="74" t="n">
        <f aca="false">+AK1130+AL1130-AN1130</f>
        <v>-4211.34513</v>
      </c>
      <c r="AS1130" s="74" t="n">
        <f aca="false">+AN1130</f>
        <v>22145</v>
      </c>
      <c r="AT1130" s="57" t="n">
        <f aca="false">+AQ1130+IF(AR1130&lt;0,-AR1130,0)</f>
        <v>271680.69026</v>
      </c>
      <c r="AX1130" s="32" t="n">
        <f aca="false">+M1130</f>
        <v>62085</v>
      </c>
      <c r="AY1130" s="32" t="n">
        <f aca="false">+N1130</f>
        <v>21750</v>
      </c>
      <c r="AZ1130" s="32" t="n">
        <f aca="false">+R1130</f>
        <v>43804.4575</v>
      </c>
      <c r="BA1130" s="32" t="n">
        <f aca="false">+'load Info'!S1130</f>
        <v>0</v>
      </c>
      <c r="BB1130" s="32" t="n">
        <f aca="false">+X1130</f>
        <v>2070</v>
      </c>
      <c r="BE1130" s="57" t="n">
        <f aca="false">IF(AX1130&lt;0,AX1130,0)</f>
        <v>0</v>
      </c>
      <c r="BF1130" s="57" t="n">
        <f aca="false">IF(AY1130&lt;0,AY1130,0)</f>
        <v>0</v>
      </c>
      <c r="BG1130" s="57" t="n">
        <f aca="false">IF(AZ1130&lt;0,AZ1130,0)</f>
        <v>0</v>
      </c>
      <c r="BH1130" s="57" t="n">
        <f aca="false">IF(BA1130&lt;0,BA1130,0)</f>
        <v>0</v>
      </c>
      <c r="BI1130" s="57" t="n">
        <f aca="false">IF(BB1130&lt;0,BB1130,0)</f>
        <v>0</v>
      </c>
      <c r="BJ1130" s="32" t="n">
        <f aca="false">SUM(BE1130:BI1130)</f>
        <v>0</v>
      </c>
    </row>
    <row r="1131" customFormat="false" ht="12.75" hidden="false" customHeight="false" outlineLevel="0" collapsed="false">
      <c r="B1131" s="65" t="n">
        <f aca="false">+MONTH(D1131)</f>
        <v>1</v>
      </c>
      <c r="C1131" s="65"/>
      <c r="D1131" s="6" t="n">
        <v>36554</v>
      </c>
      <c r="E1131" s="66" t="n">
        <v>37</v>
      </c>
      <c r="F1131" s="66" t="n">
        <v>35</v>
      </c>
      <c r="G1131" s="66" t="n">
        <v>25</v>
      </c>
      <c r="H1131" s="66" t="n">
        <v>30</v>
      </c>
      <c r="I1131" s="67" t="n">
        <f aca="false">AVERAGE(G1131:H1131)</f>
        <v>27.5</v>
      </c>
      <c r="J1131" s="68" t="s">
        <v>72</v>
      </c>
      <c r="K1131" s="7" t="n">
        <v>55965</v>
      </c>
      <c r="L1131" s="69" t="n">
        <v>2621</v>
      </c>
      <c r="M1131" s="69" t="n">
        <v>60024</v>
      </c>
      <c r="N1131" s="69" t="n">
        <v>2000</v>
      </c>
      <c r="O1131" s="70"/>
      <c r="P1131" s="7" t="n">
        <v>43120</v>
      </c>
      <c r="Q1131" s="69" t="n">
        <v>13770</v>
      </c>
      <c r="R1131" s="70" t="n">
        <v>48540.92</v>
      </c>
      <c r="S1131" s="69" t="n">
        <v>0</v>
      </c>
      <c r="T1131" s="69"/>
      <c r="U1131" s="69" t="n">
        <v>-263.5773</v>
      </c>
      <c r="V1131" s="7" t="n">
        <v>15930</v>
      </c>
      <c r="W1131" s="69" t="n">
        <v>14400</v>
      </c>
      <c r="X1131" s="69" t="n">
        <v>2070</v>
      </c>
      <c r="Y1131" s="69" t="n">
        <v>5600</v>
      </c>
      <c r="Z1131" s="70" t="n">
        <v>-380</v>
      </c>
      <c r="AA1131" s="69" t="n">
        <v>0</v>
      </c>
      <c r="AB1131" s="71" t="n">
        <f aca="false">SUM(K1131:Z1131)</f>
        <v>263397.3427</v>
      </c>
      <c r="AC1131" s="69" t="n">
        <v>263138</v>
      </c>
      <c r="AD1131" s="69" t="n">
        <v>77302</v>
      </c>
      <c r="AE1131" s="69" t="n">
        <v>35153</v>
      </c>
      <c r="AF1131" s="69" t="n">
        <v>24434</v>
      </c>
      <c r="AG1131" s="69" t="n">
        <v>4570</v>
      </c>
      <c r="AH1131" s="71" t="n">
        <f aca="false">SUM(AC1131:AG1131)</f>
        <v>404597</v>
      </c>
      <c r="AI1131" s="72" t="n">
        <f aca="false">+AB1131-L1131-Q1131</f>
        <v>247006.3427</v>
      </c>
      <c r="AJ1131" s="73" t="n">
        <f aca="false">L1131+Q1131</f>
        <v>16391</v>
      </c>
      <c r="AK1131" s="74" t="n">
        <v>4739.8</v>
      </c>
      <c r="AL1131" s="74" t="n">
        <v>23099.87267</v>
      </c>
      <c r="AM1131" s="74" t="n">
        <v>0</v>
      </c>
      <c r="AN1131" s="73" t="n">
        <f aca="false">+AJ1131-AM1131</f>
        <v>16391</v>
      </c>
      <c r="AO1131" s="32" t="n">
        <f aca="false">AC1131-AJ1131</f>
        <v>246747</v>
      </c>
      <c r="AP1131" s="6" t="n">
        <v>36554</v>
      </c>
      <c r="AQ1131" s="74" t="n">
        <f aca="false">+AC1131-AK1131-AL1131</f>
        <v>235298.32733</v>
      </c>
      <c r="AR1131" s="74" t="n">
        <f aca="false">+AK1131+AL1131-AN1131</f>
        <v>11448.67267</v>
      </c>
      <c r="AS1131" s="74" t="n">
        <f aca="false">+AN1131</f>
        <v>16391</v>
      </c>
      <c r="AT1131" s="57" t="n">
        <f aca="false">+AQ1131+IF(AR1131&lt;0,-AR1131,0)</f>
        <v>235298.32733</v>
      </c>
      <c r="AX1131" s="32" t="n">
        <f aca="false">+M1131</f>
        <v>60024</v>
      </c>
      <c r="AY1131" s="32" t="n">
        <f aca="false">+N1131</f>
        <v>2000</v>
      </c>
      <c r="AZ1131" s="32" t="n">
        <f aca="false">+R1131</f>
        <v>48540.92</v>
      </c>
      <c r="BA1131" s="32" t="n">
        <f aca="false">+'load Info'!S1131</f>
        <v>0</v>
      </c>
      <c r="BB1131" s="32" t="n">
        <f aca="false">+X1131</f>
        <v>2070</v>
      </c>
      <c r="BE1131" s="57" t="n">
        <f aca="false">IF(AX1131&lt;0,AX1131,0)</f>
        <v>0</v>
      </c>
      <c r="BF1131" s="57" t="n">
        <f aca="false">IF(AY1131&lt;0,AY1131,0)</f>
        <v>0</v>
      </c>
      <c r="BG1131" s="57" t="n">
        <f aca="false">IF(AZ1131&lt;0,AZ1131,0)</f>
        <v>0</v>
      </c>
      <c r="BH1131" s="57" t="n">
        <f aca="false">IF(BA1131&lt;0,BA1131,0)</f>
        <v>0</v>
      </c>
      <c r="BI1131" s="57" t="n">
        <f aca="false">IF(BB1131&lt;0,BB1131,0)</f>
        <v>0</v>
      </c>
      <c r="BJ1131" s="32" t="n">
        <f aca="false">SUM(BE1131:BI1131)</f>
        <v>0</v>
      </c>
    </row>
    <row r="1132" customFormat="false" ht="12.75" hidden="false" customHeight="false" outlineLevel="0" collapsed="false">
      <c r="B1132" s="65" t="n">
        <f aca="false">+MONTH(D1132)</f>
        <v>1</v>
      </c>
      <c r="C1132" s="65"/>
      <c r="D1132" s="6" t="n">
        <v>36555</v>
      </c>
      <c r="E1132" s="66" t="n">
        <v>28</v>
      </c>
      <c r="F1132" s="66" t="n">
        <v>28</v>
      </c>
      <c r="G1132" s="66" t="n">
        <v>25</v>
      </c>
      <c r="H1132" s="66" t="n">
        <v>48</v>
      </c>
      <c r="I1132" s="67" t="n">
        <f aca="false">AVERAGE(G1132:H1132)</f>
        <v>36.5</v>
      </c>
      <c r="J1132" s="68" t="s">
        <v>72</v>
      </c>
      <c r="K1132" s="7" t="n">
        <v>55965</v>
      </c>
      <c r="L1132" s="69" t="n">
        <v>2621</v>
      </c>
      <c r="M1132" s="69" t="n">
        <v>53222</v>
      </c>
      <c r="N1132" s="69" t="n">
        <v>0</v>
      </c>
      <c r="O1132" s="70"/>
      <c r="P1132" s="7" t="n">
        <v>43120</v>
      </c>
      <c r="Q1132" s="69" t="n">
        <v>13770</v>
      </c>
      <c r="R1132" s="70" t="n">
        <v>41753.995</v>
      </c>
      <c r="S1132" s="69" t="n">
        <v>0</v>
      </c>
      <c r="T1132" s="69"/>
      <c r="U1132" s="69" t="n">
        <v>-246.6099875</v>
      </c>
      <c r="V1132" s="7" t="n">
        <v>15930</v>
      </c>
      <c r="W1132" s="69" t="n">
        <v>14400</v>
      </c>
      <c r="X1132" s="69" t="n">
        <v>2070</v>
      </c>
      <c r="Y1132" s="69" t="n">
        <v>5600</v>
      </c>
      <c r="Z1132" s="70" t="n">
        <v>-380</v>
      </c>
      <c r="AA1132" s="69" t="n">
        <v>0</v>
      </c>
      <c r="AB1132" s="71" t="n">
        <f aca="false">SUM(K1132:Z1132)</f>
        <v>247825.3850125</v>
      </c>
      <c r="AC1132" s="69" t="n">
        <v>242845</v>
      </c>
      <c r="AD1132" s="69" t="n">
        <v>90429</v>
      </c>
      <c r="AE1132" s="69" t="n">
        <v>36516</v>
      </c>
      <c r="AF1132" s="69" t="n">
        <v>23226</v>
      </c>
      <c r="AG1132" s="69" t="n">
        <v>6605</v>
      </c>
      <c r="AH1132" s="71" t="n">
        <f aca="false">SUM(AC1132:AG1132)</f>
        <v>399621</v>
      </c>
      <c r="AI1132" s="72" t="n">
        <f aca="false">+AB1132-L1132-Q1132</f>
        <v>231434.3850125</v>
      </c>
      <c r="AJ1132" s="73" t="n">
        <f aca="false">L1132+Q1132</f>
        <v>16391</v>
      </c>
      <c r="AK1132" s="74" t="n">
        <v>4638.1</v>
      </c>
      <c r="AL1132" s="74" t="n">
        <v>23492.99111</v>
      </c>
      <c r="AM1132" s="74" t="n">
        <v>0</v>
      </c>
      <c r="AN1132" s="73" t="n">
        <f aca="false">+AJ1132-AM1132</f>
        <v>16391</v>
      </c>
      <c r="AO1132" s="32" t="n">
        <f aca="false">AC1132-AJ1132</f>
        <v>226454</v>
      </c>
      <c r="AP1132" s="6" t="n">
        <v>36555</v>
      </c>
      <c r="AQ1132" s="74" t="n">
        <f aca="false">+AC1132-AK1132-AL1132</f>
        <v>214713.90889</v>
      </c>
      <c r="AR1132" s="74" t="n">
        <f aca="false">+AK1132+AL1132-AN1132</f>
        <v>11740.09111</v>
      </c>
      <c r="AS1132" s="74" t="n">
        <f aca="false">+AN1132</f>
        <v>16391</v>
      </c>
      <c r="AT1132" s="57" t="n">
        <f aca="false">+AQ1132+IF(AR1132&lt;0,-AR1132,0)</f>
        <v>214713.90889</v>
      </c>
      <c r="AX1132" s="32" t="n">
        <f aca="false">+M1132</f>
        <v>53222</v>
      </c>
      <c r="AY1132" s="32" t="n">
        <f aca="false">+N1132</f>
        <v>0</v>
      </c>
      <c r="AZ1132" s="32" t="n">
        <f aca="false">+R1132</f>
        <v>41753.995</v>
      </c>
      <c r="BA1132" s="32" t="n">
        <f aca="false">+'load Info'!S1132</f>
        <v>0</v>
      </c>
      <c r="BB1132" s="32" t="n">
        <f aca="false">+X1132</f>
        <v>2070</v>
      </c>
      <c r="BE1132" s="57" t="n">
        <f aca="false">IF(AX1132&lt;0,AX1132,0)</f>
        <v>0</v>
      </c>
      <c r="BF1132" s="57" t="n">
        <f aca="false">IF(AY1132&lt;0,AY1132,0)</f>
        <v>0</v>
      </c>
      <c r="BG1132" s="57" t="n">
        <f aca="false">IF(AZ1132&lt;0,AZ1132,0)</f>
        <v>0</v>
      </c>
      <c r="BH1132" s="57" t="n">
        <f aca="false">IF(BA1132&lt;0,BA1132,0)</f>
        <v>0</v>
      </c>
      <c r="BI1132" s="57" t="n">
        <f aca="false">IF(BB1132&lt;0,BB1132,0)</f>
        <v>0</v>
      </c>
      <c r="BJ1132" s="32" t="n">
        <f aca="false">SUM(BE1132:BI1132)</f>
        <v>0</v>
      </c>
    </row>
    <row r="1133" customFormat="false" ht="12.75" hidden="false" customHeight="false" outlineLevel="0" collapsed="false">
      <c r="B1133" s="65" t="n">
        <f aca="false">+MONTH(D1133)</f>
        <v>1</v>
      </c>
      <c r="C1133" s="65"/>
      <c r="D1133" s="6" t="n">
        <v>36556</v>
      </c>
      <c r="E1133" s="66" t="n">
        <v>29</v>
      </c>
      <c r="F1133" s="66" t="n">
        <v>32</v>
      </c>
      <c r="G1133" s="66" t="n">
        <v>31</v>
      </c>
      <c r="H1133" s="66" t="n">
        <v>41</v>
      </c>
      <c r="I1133" s="67" t="n">
        <f aca="false">AVERAGE(G1133:H1133)</f>
        <v>36</v>
      </c>
      <c r="J1133" s="68" t="s">
        <v>72</v>
      </c>
      <c r="K1133" s="7" t="n">
        <v>55965</v>
      </c>
      <c r="L1133" s="69" t="n">
        <v>2621</v>
      </c>
      <c r="M1133" s="69" t="n">
        <v>46443</v>
      </c>
      <c r="N1133" s="69" t="n">
        <v>2621</v>
      </c>
      <c r="O1133" s="70"/>
      <c r="P1133" s="7" t="n">
        <v>43120</v>
      </c>
      <c r="Q1133" s="69" t="n">
        <v>13378</v>
      </c>
      <c r="R1133" s="70" t="n">
        <v>54156.9475</v>
      </c>
      <c r="S1133" s="69" t="n">
        <v>0</v>
      </c>
      <c r="T1133" s="69"/>
      <c r="U1133" s="69" t="n">
        <v>-276.63736875</v>
      </c>
      <c r="V1133" s="7" t="n">
        <v>15930</v>
      </c>
      <c r="W1133" s="69" t="n">
        <v>14400</v>
      </c>
      <c r="X1133" s="69" t="n">
        <v>2070</v>
      </c>
      <c r="Y1133" s="69" t="n">
        <v>5600</v>
      </c>
      <c r="Z1133" s="70" t="n">
        <v>-380</v>
      </c>
      <c r="AA1133" s="69" t="n">
        <v>0</v>
      </c>
      <c r="AB1133" s="71" t="n">
        <f aca="false">SUM(K1133:Z1133)</f>
        <v>255648.31013125</v>
      </c>
      <c r="AC1133" s="69" t="n">
        <v>255065</v>
      </c>
      <c r="AD1133" s="69" t="n">
        <v>114598</v>
      </c>
      <c r="AE1133" s="69" t="n">
        <v>36127</v>
      </c>
      <c r="AF1133" s="69" t="n">
        <v>24524</v>
      </c>
      <c r="AG1133" s="69" t="n">
        <v>5903</v>
      </c>
      <c r="AH1133" s="71" t="n">
        <f aca="false">SUM(AC1133:AG1133)</f>
        <v>436217</v>
      </c>
      <c r="AI1133" s="72" t="n">
        <f aca="false">+AB1133-L1133-Q1133</f>
        <v>239649.31013125</v>
      </c>
      <c r="AJ1133" s="73" t="n">
        <f aca="false">L1133+Q1133</f>
        <v>15999</v>
      </c>
      <c r="AK1133" s="74" t="n">
        <v>5065</v>
      </c>
      <c r="AL1133" s="74" t="n">
        <v>24674.865</v>
      </c>
      <c r="AM1133" s="74" t="n">
        <v>0</v>
      </c>
      <c r="AN1133" s="73" t="n">
        <f aca="false">+AJ1133-AM1133</f>
        <v>15999</v>
      </c>
      <c r="AO1133" s="32" t="n">
        <f aca="false">AC1133-AJ1133</f>
        <v>239066</v>
      </c>
      <c r="AP1133" s="6" t="n">
        <v>36556</v>
      </c>
      <c r="AQ1133" s="74" t="n">
        <f aca="false">+AC1133-AK1133-AL1133</f>
        <v>225325.135</v>
      </c>
      <c r="AR1133" s="74" t="n">
        <f aca="false">+AK1133+AL1133-AN1133</f>
        <v>13740.865</v>
      </c>
      <c r="AS1133" s="74" t="n">
        <f aca="false">+AN1133</f>
        <v>15999</v>
      </c>
      <c r="AT1133" s="57" t="n">
        <f aca="false">+AQ1133+IF(AR1133&lt;0,-AR1133,0)</f>
        <v>225325.135</v>
      </c>
      <c r="AX1133" s="32" t="n">
        <f aca="false">+M1133</f>
        <v>46443</v>
      </c>
      <c r="AY1133" s="32" t="n">
        <f aca="false">+N1133</f>
        <v>2621</v>
      </c>
      <c r="AZ1133" s="32" t="n">
        <f aca="false">+R1133</f>
        <v>54156.9475</v>
      </c>
      <c r="BA1133" s="32" t="n">
        <f aca="false">+'load Info'!S1133</f>
        <v>0</v>
      </c>
      <c r="BB1133" s="32" t="n">
        <f aca="false">+X1133</f>
        <v>2070</v>
      </c>
      <c r="BE1133" s="57" t="n">
        <f aca="false">IF(AX1133&lt;0,AX1133,0)</f>
        <v>0</v>
      </c>
      <c r="BF1133" s="57" t="n">
        <f aca="false">IF(AY1133&lt;0,AY1133,0)</f>
        <v>0</v>
      </c>
      <c r="BG1133" s="57" t="n">
        <f aca="false">IF(AZ1133&lt;0,AZ1133,0)</f>
        <v>0</v>
      </c>
      <c r="BH1133" s="57" t="n">
        <f aca="false">IF(BA1133&lt;0,BA1133,0)</f>
        <v>0</v>
      </c>
      <c r="BI1133" s="57" t="n">
        <f aca="false">IF(BB1133&lt;0,BB1133,0)</f>
        <v>0</v>
      </c>
      <c r="BJ1133" s="32" t="n">
        <f aca="false">SUM(BE1133:BI1133)</f>
        <v>0</v>
      </c>
    </row>
    <row r="1134" customFormat="false" ht="12.75" hidden="false" customHeight="false" outlineLevel="0" collapsed="false">
      <c r="B1134" s="65" t="n">
        <f aca="false">+MONTH(D1134)</f>
        <v>2</v>
      </c>
      <c r="C1134" s="65"/>
      <c r="D1134" s="6" t="n">
        <v>36557</v>
      </c>
      <c r="E1134" s="66" t="n">
        <v>31</v>
      </c>
      <c r="F1134" s="66" t="n">
        <v>30</v>
      </c>
      <c r="G1134" s="66" t="n">
        <v>26</v>
      </c>
      <c r="H1134" s="66" t="n">
        <v>41</v>
      </c>
      <c r="I1134" s="67" t="n">
        <f aca="false">AVERAGE(G1134:H1134)</f>
        <v>33.5</v>
      </c>
      <c r="J1134" s="68" t="s">
        <v>72</v>
      </c>
      <c r="K1134" s="7" t="n">
        <v>55965</v>
      </c>
      <c r="L1134" s="69" t="n">
        <v>7526</v>
      </c>
      <c r="M1134" s="69" t="n">
        <v>51566</v>
      </c>
      <c r="N1134" s="69" t="n">
        <v>0</v>
      </c>
      <c r="O1134" s="70"/>
      <c r="P1134" s="7" t="n">
        <v>37521</v>
      </c>
      <c r="Q1134" s="69" t="n">
        <v>8134</v>
      </c>
      <c r="R1134" s="70" t="n">
        <v>54041.62</v>
      </c>
      <c r="S1134" s="69" t="n">
        <v>0</v>
      </c>
      <c r="T1134" s="69"/>
      <c r="U1134" s="69" t="n">
        <v>-249.24155</v>
      </c>
      <c r="V1134" s="7" t="n">
        <v>15930</v>
      </c>
      <c r="W1134" s="69" t="n">
        <v>14400</v>
      </c>
      <c r="X1134" s="69" t="n">
        <v>2070</v>
      </c>
      <c r="Y1134" s="69" t="n">
        <v>5600</v>
      </c>
      <c r="Z1134" s="70" t="n">
        <v>-380</v>
      </c>
      <c r="AA1134" s="69" t="n">
        <v>0</v>
      </c>
      <c r="AB1134" s="71" t="n">
        <f aca="false">SUM(K1134:Z1134)</f>
        <v>252124.37845</v>
      </c>
      <c r="AC1134" s="69" t="n">
        <v>255821</v>
      </c>
      <c r="AD1134" s="69" t="n">
        <v>116649</v>
      </c>
      <c r="AE1134" s="69" t="n">
        <v>38968</v>
      </c>
      <c r="AF1134" s="69" t="n">
        <v>25424</v>
      </c>
      <c r="AG1134" s="69" t="n">
        <v>5304</v>
      </c>
      <c r="AH1134" s="71" t="n">
        <f aca="false">SUM(AC1134:AG1134)</f>
        <v>442166</v>
      </c>
      <c r="AI1134" s="72" t="n">
        <f aca="false">+AB1134-L1134-Q1134</f>
        <v>236464.37845</v>
      </c>
      <c r="AJ1134" s="73" t="n">
        <f aca="false">L1134+Q1134</f>
        <v>15660</v>
      </c>
      <c r="AK1134" s="74" t="n">
        <v>5766.9</v>
      </c>
      <c r="AL1134" s="74" t="n">
        <v>27162.65223</v>
      </c>
      <c r="AM1134" s="74" t="n">
        <v>0</v>
      </c>
      <c r="AN1134" s="73" t="n">
        <f aca="false">+AJ1134-AM1134</f>
        <v>15660</v>
      </c>
      <c r="AO1134" s="32" t="n">
        <f aca="false">AC1134-AJ1134</f>
        <v>240161</v>
      </c>
      <c r="AP1134" s="6" t="n">
        <v>36557</v>
      </c>
      <c r="AQ1134" s="74" t="n">
        <f aca="false">+AC1134-AK1134-AL1134</f>
        <v>222891.44777</v>
      </c>
      <c r="AR1134" s="74" t="n">
        <f aca="false">+AK1134+AL1134-AN1134</f>
        <v>17269.55223</v>
      </c>
      <c r="AS1134" s="74" t="n">
        <f aca="false">+AN1134</f>
        <v>15660</v>
      </c>
      <c r="AT1134" s="57" t="n">
        <f aca="false">+AQ1134+IF(AR1134&lt;0,-AR1134,0)</f>
        <v>222891.44777</v>
      </c>
      <c r="AX1134" s="32" t="n">
        <f aca="false">+M1134</f>
        <v>51566</v>
      </c>
      <c r="AY1134" s="32" t="n">
        <f aca="false">+N1134</f>
        <v>0</v>
      </c>
      <c r="AZ1134" s="32" t="n">
        <f aca="false">+R1134</f>
        <v>54041.62</v>
      </c>
      <c r="BA1134" s="32" t="n">
        <f aca="false">+'load Info'!S1134</f>
        <v>0</v>
      </c>
      <c r="BB1134" s="32" t="n">
        <f aca="false">+X1134</f>
        <v>2070</v>
      </c>
      <c r="BE1134" s="57" t="n">
        <f aca="false">IF(AX1134&lt;0,AX1134,0)</f>
        <v>0</v>
      </c>
      <c r="BF1134" s="57" t="n">
        <f aca="false">IF(AY1134&lt;0,AY1134,0)</f>
        <v>0</v>
      </c>
      <c r="BG1134" s="57" t="n">
        <f aca="false">IF(AZ1134&lt;0,AZ1134,0)</f>
        <v>0</v>
      </c>
      <c r="BH1134" s="57" t="n">
        <f aca="false">IF(BA1134&lt;0,BA1134,0)</f>
        <v>0</v>
      </c>
      <c r="BI1134" s="57" t="n">
        <f aca="false">IF(BB1134&lt;0,BB1134,0)</f>
        <v>0</v>
      </c>
      <c r="BJ1134" s="32" t="n">
        <f aca="false">SUM(BE1134:BI1134)</f>
        <v>0</v>
      </c>
    </row>
    <row r="1135" customFormat="false" ht="12.75" hidden="false" customHeight="false" outlineLevel="0" collapsed="false">
      <c r="B1135" s="65" t="n">
        <f aca="false">+MONTH(D1135)</f>
        <v>2</v>
      </c>
      <c r="C1135" s="65"/>
      <c r="D1135" s="6" t="n">
        <v>36558</v>
      </c>
      <c r="E1135" s="66" t="n">
        <v>32</v>
      </c>
      <c r="F1135" s="66" t="n">
        <v>33</v>
      </c>
      <c r="G1135" s="66" t="n">
        <v>25</v>
      </c>
      <c r="H1135" s="66" t="n">
        <v>40</v>
      </c>
      <c r="I1135" s="67" t="n">
        <f aca="false">AVERAGE(G1135:H1135)</f>
        <v>32.5</v>
      </c>
      <c r="J1135" s="68" t="s">
        <v>72</v>
      </c>
      <c r="K1135" s="7" t="n">
        <v>55965</v>
      </c>
      <c r="L1135" s="69" t="n">
        <v>7526</v>
      </c>
      <c r="M1135" s="69" t="n">
        <v>53687</v>
      </c>
      <c r="N1135" s="69" t="n">
        <v>0</v>
      </c>
      <c r="O1135" s="70"/>
      <c r="P1135" s="7" t="n">
        <v>37522</v>
      </c>
      <c r="Q1135" s="69" t="n">
        <v>8134</v>
      </c>
      <c r="R1135" s="70" t="n">
        <v>51570.46</v>
      </c>
      <c r="S1135" s="69" t="n">
        <v>0</v>
      </c>
      <c r="T1135" s="69"/>
      <c r="U1135" s="69" t="n">
        <v>-243.06615</v>
      </c>
      <c r="V1135" s="7" t="n">
        <v>15930</v>
      </c>
      <c r="W1135" s="69" t="n">
        <v>14400</v>
      </c>
      <c r="X1135" s="69" t="n">
        <v>2070</v>
      </c>
      <c r="Y1135" s="69" t="n">
        <v>5600</v>
      </c>
      <c r="Z1135" s="70" t="n">
        <v>-380</v>
      </c>
      <c r="AA1135" s="69" t="n">
        <v>0</v>
      </c>
      <c r="AB1135" s="71" t="n">
        <f aca="false">SUM(K1135:Z1135)</f>
        <v>251781.39385</v>
      </c>
      <c r="AC1135" s="69" t="n">
        <v>255616</v>
      </c>
      <c r="AD1135" s="69" t="n">
        <v>115162</v>
      </c>
      <c r="AE1135" s="69" t="n">
        <v>41866</v>
      </c>
      <c r="AF1135" s="69" t="n">
        <v>25312</v>
      </c>
      <c r="AG1135" s="69" t="n">
        <v>5255</v>
      </c>
      <c r="AH1135" s="71" t="n">
        <f aca="false">SUM(AC1135:AG1135)</f>
        <v>443211</v>
      </c>
      <c r="AI1135" s="72" t="n">
        <f aca="false">+AB1135-L1135-Q1135</f>
        <v>236121.39385</v>
      </c>
      <c r="AJ1135" s="73" t="n">
        <f aca="false">L1135+Q1135</f>
        <v>15660</v>
      </c>
      <c r="AK1135" s="74" t="n">
        <v>5926.5</v>
      </c>
      <c r="AL1135" s="74" t="n">
        <v>26598.52929</v>
      </c>
      <c r="AM1135" s="74" t="n">
        <v>0</v>
      </c>
      <c r="AN1135" s="73" t="n">
        <f aca="false">+AJ1135-AM1135</f>
        <v>15660</v>
      </c>
      <c r="AO1135" s="32" t="n">
        <f aca="false">AC1135-AJ1135</f>
        <v>239956</v>
      </c>
      <c r="AP1135" s="6" t="n">
        <v>36558</v>
      </c>
      <c r="AQ1135" s="74" t="n">
        <f aca="false">+AC1135-AK1135-AL1135</f>
        <v>223090.97071</v>
      </c>
      <c r="AR1135" s="74" t="n">
        <f aca="false">+AK1135+AL1135-AN1135</f>
        <v>16865.02929</v>
      </c>
      <c r="AS1135" s="74" t="n">
        <f aca="false">+AN1135</f>
        <v>15660</v>
      </c>
      <c r="AT1135" s="57" t="n">
        <f aca="false">+AQ1135+IF(AR1135&lt;0,-AR1135,0)</f>
        <v>223090.97071</v>
      </c>
      <c r="AX1135" s="32" t="n">
        <f aca="false">+M1135</f>
        <v>53687</v>
      </c>
      <c r="AY1135" s="32" t="n">
        <f aca="false">+N1135</f>
        <v>0</v>
      </c>
      <c r="AZ1135" s="32" t="n">
        <f aca="false">+R1135</f>
        <v>51570.46</v>
      </c>
      <c r="BA1135" s="32" t="n">
        <f aca="false">+'load Info'!S1135</f>
        <v>0</v>
      </c>
      <c r="BB1135" s="32" t="n">
        <f aca="false">+X1135</f>
        <v>2070</v>
      </c>
      <c r="BE1135" s="57" t="n">
        <f aca="false">IF(AX1135&lt;0,AX1135,0)</f>
        <v>0</v>
      </c>
      <c r="BF1135" s="57" t="n">
        <f aca="false">IF(AY1135&lt;0,AY1135,0)</f>
        <v>0</v>
      </c>
      <c r="BG1135" s="57" t="n">
        <f aca="false">IF(AZ1135&lt;0,AZ1135,0)</f>
        <v>0</v>
      </c>
      <c r="BH1135" s="57" t="n">
        <f aca="false">IF(BA1135&lt;0,BA1135,0)</f>
        <v>0</v>
      </c>
      <c r="BI1135" s="57" t="n">
        <f aca="false">IF(BB1135&lt;0,BB1135,0)</f>
        <v>0</v>
      </c>
      <c r="BJ1135" s="32" t="n">
        <f aca="false">SUM(BE1135:BI1135)</f>
        <v>0</v>
      </c>
    </row>
    <row r="1136" customFormat="false" ht="12.75" hidden="false" customHeight="false" outlineLevel="0" collapsed="false">
      <c r="B1136" s="65" t="n">
        <f aca="false">+MONTH(D1136)</f>
        <v>2</v>
      </c>
      <c r="C1136" s="65"/>
      <c r="D1136" s="6" t="n">
        <v>36559</v>
      </c>
      <c r="E1136" s="66" t="n">
        <v>27</v>
      </c>
      <c r="F1136" s="66" t="n">
        <v>20</v>
      </c>
      <c r="G1136" s="66" t="n">
        <v>23</v>
      </c>
      <c r="H1136" s="66" t="n">
        <v>52</v>
      </c>
      <c r="I1136" s="67" t="n">
        <f aca="false">AVERAGE(G1136:H1136)</f>
        <v>37.5</v>
      </c>
      <c r="J1136" s="68" t="s">
        <v>72</v>
      </c>
      <c r="K1136" s="7" t="n">
        <v>55965</v>
      </c>
      <c r="L1136" s="69" t="n">
        <v>13526</v>
      </c>
      <c r="M1136" s="69" t="n">
        <v>29362</v>
      </c>
      <c r="N1136" s="69" t="n">
        <v>0</v>
      </c>
      <c r="O1136" s="70"/>
      <c r="P1136" s="7" t="n">
        <v>35447</v>
      </c>
      <c r="Q1136" s="69" t="n">
        <v>8134</v>
      </c>
      <c r="R1136" s="70" t="n">
        <v>38284.1525</v>
      </c>
      <c r="S1136" s="69" t="n">
        <v>0</v>
      </c>
      <c r="T1136" s="69"/>
      <c r="U1136" s="69" t="n">
        <v>-204.66288125</v>
      </c>
      <c r="V1136" s="7" t="n">
        <v>15930</v>
      </c>
      <c r="W1136" s="69" t="n">
        <v>14400</v>
      </c>
      <c r="X1136" s="69" t="n">
        <v>2049</v>
      </c>
      <c r="Y1136" s="69" t="n">
        <v>5600</v>
      </c>
      <c r="Z1136" s="70" t="n">
        <v>-380</v>
      </c>
      <c r="AA1136" s="69" t="n">
        <v>0</v>
      </c>
      <c r="AB1136" s="71" t="n">
        <f aca="false">SUM(K1136:Z1136)</f>
        <v>218112.48961875</v>
      </c>
      <c r="AC1136" s="69" t="n">
        <v>201094</v>
      </c>
      <c r="AD1136" s="69" t="n">
        <v>77491</v>
      </c>
      <c r="AE1136" s="69" t="n">
        <v>32616</v>
      </c>
      <c r="AF1136" s="69" t="n">
        <v>23508</v>
      </c>
      <c r="AG1136" s="69" t="n">
        <v>3895</v>
      </c>
      <c r="AH1136" s="71" t="n">
        <f aca="false">SUM(AC1136:AG1136)</f>
        <v>338604</v>
      </c>
      <c r="AI1136" s="72" t="n">
        <f aca="false">+AB1136-L1136-Q1136</f>
        <v>196452.48961875</v>
      </c>
      <c r="AJ1136" s="73" t="n">
        <f aca="false">L1136+Q1136</f>
        <v>21660</v>
      </c>
      <c r="AK1136" s="74" t="n">
        <v>5243.9</v>
      </c>
      <c r="AL1136" s="74" t="n">
        <v>24772.83293</v>
      </c>
      <c r="AM1136" s="74" t="n">
        <v>0</v>
      </c>
      <c r="AN1136" s="73" t="n">
        <f aca="false">+AJ1136-AM1136</f>
        <v>21660</v>
      </c>
      <c r="AO1136" s="32" t="n">
        <f aca="false">AC1136-AJ1136</f>
        <v>179434</v>
      </c>
      <c r="AP1136" s="6" t="n">
        <v>36559</v>
      </c>
      <c r="AQ1136" s="74" t="n">
        <f aca="false">+AC1136-AK1136-AL1136</f>
        <v>171077.26707</v>
      </c>
      <c r="AR1136" s="74" t="n">
        <f aca="false">+AK1136+AL1136-AN1136</f>
        <v>8356.73293</v>
      </c>
      <c r="AS1136" s="74" t="n">
        <f aca="false">+AN1136</f>
        <v>21660</v>
      </c>
      <c r="AT1136" s="57" t="n">
        <f aca="false">+AQ1136+IF(AR1136&lt;0,-AR1136,0)</f>
        <v>171077.26707</v>
      </c>
      <c r="AX1136" s="32" t="n">
        <f aca="false">+M1136</f>
        <v>29362</v>
      </c>
      <c r="AY1136" s="32" t="n">
        <f aca="false">+N1136</f>
        <v>0</v>
      </c>
      <c r="AZ1136" s="32" t="n">
        <f aca="false">+R1136</f>
        <v>38284.1525</v>
      </c>
      <c r="BA1136" s="32" t="n">
        <f aca="false">+'load Info'!S1136</f>
        <v>0</v>
      </c>
      <c r="BB1136" s="32" t="n">
        <f aca="false">+X1136</f>
        <v>2049</v>
      </c>
      <c r="BE1136" s="57" t="n">
        <f aca="false">IF(AX1136&lt;0,AX1136,0)</f>
        <v>0</v>
      </c>
      <c r="BF1136" s="57" t="n">
        <f aca="false">IF(AY1136&lt;0,AY1136,0)</f>
        <v>0</v>
      </c>
      <c r="BG1136" s="57" t="n">
        <f aca="false">IF(AZ1136&lt;0,AZ1136,0)</f>
        <v>0</v>
      </c>
      <c r="BH1136" s="57" t="n">
        <f aca="false">IF(BA1136&lt;0,BA1136,0)</f>
        <v>0</v>
      </c>
      <c r="BI1136" s="57" t="n">
        <f aca="false">IF(BB1136&lt;0,BB1136,0)</f>
        <v>0</v>
      </c>
      <c r="BJ1136" s="32" t="n">
        <f aca="false">SUM(BE1136:BI1136)</f>
        <v>0</v>
      </c>
    </row>
    <row r="1137" customFormat="false" ht="12.75" hidden="false" customHeight="false" outlineLevel="0" collapsed="false">
      <c r="B1137" s="65" t="n">
        <f aca="false">+MONTH(D1137)</f>
        <v>2</v>
      </c>
      <c r="C1137" s="65"/>
      <c r="D1137" s="6" t="n">
        <v>36560</v>
      </c>
      <c r="E1137" s="66" t="n">
        <v>22</v>
      </c>
      <c r="F1137" s="66" t="n">
        <v>26</v>
      </c>
      <c r="G1137" s="66" t="n">
        <v>35</v>
      </c>
      <c r="H1137" s="66" t="n">
        <v>50</v>
      </c>
      <c r="I1137" s="67" t="n">
        <f aca="false">AVERAGE(G1137:H1137)</f>
        <v>42.5</v>
      </c>
      <c r="J1137" s="68" t="s">
        <v>72</v>
      </c>
      <c r="K1137" s="7" t="n">
        <v>55581</v>
      </c>
      <c r="L1137" s="69" t="n">
        <v>7526</v>
      </c>
      <c r="M1137" s="69" t="n">
        <v>18058</v>
      </c>
      <c r="N1137" s="69" t="n">
        <v>0</v>
      </c>
      <c r="O1137" s="70"/>
      <c r="P1137" s="7" t="n">
        <v>37522</v>
      </c>
      <c r="Q1137" s="69" t="n">
        <v>9134</v>
      </c>
      <c r="R1137" s="70" t="n">
        <v>35708.3975</v>
      </c>
      <c r="S1137" s="69" t="n">
        <v>0</v>
      </c>
      <c r="T1137" s="69"/>
      <c r="U1137" s="69" t="n">
        <v>-205.91099375</v>
      </c>
      <c r="V1137" s="7" t="n">
        <v>15930</v>
      </c>
      <c r="W1137" s="69" t="n">
        <v>14400</v>
      </c>
      <c r="X1137" s="69" t="n">
        <v>0</v>
      </c>
      <c r="Y1137" s="69" t="n">
        <v>5600</v>
      </c>
      <c r="Z1137" s="70" t="n">
        <v>-359</v>
      </c>
      <c r="AA1137" s="69" t="n">
        <v>0</v>
      </c>
      <c r="AB1137" s="71" t="n">
        <f aca="false">SUM(K1137:Z1137)</f>
        <v>198894.48650625</v>
      </c>
      <c r="AC1137" s="69" t="n">
        <v>199409</v>
      </c>
      <c r="AD1137" s="69" t="n">
        <v>74862</v>
      </c>
      <c r="AE1137" s="69" t="n">
        <v>1954</v>
      </c>
      <c r="AF1137" s="69" t="n">
        <v>23120</v>
      </c>
      <c r="AG1137" s="69" t="n">
        <v>2883</v>
      </c>
      <c r="AH1137" s="71" t="n">
        <f aca="false">SUM(AC1137:AG1137)</f>
        <v>302228</v>
      </c>
      <c r="AI1137" s="72" t="n">
        <f aca="false">+AB1137-L1137-Q1137</f>
        <v>182234.48650625</v>
      </c>
      <c r="AJ1137" s="73" t="n">
        <f aca="false">L1137+Q1137</f>
        <v>16660</v>
      </c>
      <c r="AK1137" s="74" t="n">
        <v>4721.7</v>
      </c>
      <c r="AL1137" s="74" t="n">
        <v>25727.22326</v>
      </c>
      <c r="AM1137" s="74" t="n">
        <v>0</v>
      </c>
      <c r="AN1137" s="73" t="n">
        <f aca="false">+AJ1137-AM1137</f>
        <v>16660</v>
      </c>
      <c r="AO1137" s="32" t="n">
        <f aca="false">AC1137-AJ1137</f>
        <v>182749</v>
      </c>
      <c r="AP1137" s="6" t="n">
        <v>36560</v>
      </c>
      <c r="AQ1137" s="74" t="n">
        <f aca="false">+AC1137-AK1137-AL1137</f>
        <v>168960.07674</v>
      </c>
      <c r="AR1137" s="74" t="n">
        <f aca="false">+AK1137+AL1137-AN1137</f>
        <v>13788.92326</v>
      </c>
      <c r="AS1137" s="74" t="n">
        <f aca="false">+AN1137</f>
        <v>16660</v>
      </c>
      <c r="AT1137" s="57" t="n">
        <f aca="false">+AQ1137+IF(AR1137&lt;0,-AR1137,0)</f>
        <v>168960.07674</v>
      </c>
      <c r="AX1137" s="32" t="n">
        <f aca="false">+M1137</f>
        <v>18058</v>
      </c>
      <c r="AY1137" s="32" t="n">
        <f aca="false">+N1137</f>
        <v>0</v>
      </c>
      <c r="AZ1137" s="32" t="n">
        <f aca="false">+R1137</f>
        <v>35708.3975</v>
      </c>
      <c r="BA1137" s="32" t="n">
        <f aca="false">+'load Info'!S1137</f>
        <v>0</v>
      </c>
      <c r="BB1137" s="32" t="n">
        <f aca="false">+X1137</f>
        <v>0</v>
      </c>
      <c r="BE1137" s="57" t="n">
        <f aca="false">IF(AX1137&lt;0,AX1137,0)</f>
        <v>0</v>
      </c>
      <c r="BF1137" s="57" t="n">
        <f aca="false">IF(AY1137&lt;0,AY1137,0)</f>
        <v>0</v>
      </c>
      <c r="BG1137" s="57" t="n">
        <f aca="false">IF(AZ1137&lt;0,AZ1137,0)</f>
        <v>0</v>
      </c>
      <c r="BH1137" s="57" t="n">
        <f aca="false">IF(BA1137&lt;0,BA1137,0)</f>
        <v>0</v>
      </c>
      <c r="BI1137" s="57" t="n">
        <f aca="false">IF(BB1137&lt;0,BB1137,0)</f>
        <v>0</v>
      </c>
      <c r="BJ1137" s="32" t="n">
        <f aca="false">SUM(BE1137:BI1137)</f>
        <v>0</v>
      </c>
    </row>
    <row r="1138" customFormat="false" ht="12.75" hidden="false" customHeight="false" outlineLevel="0" collapsed="false">
      <c r="B1138" s="65" t="n">
        <f aca="false">+MONTH(D1138)</f>
        <v>2</v>
      </c>
      <c r="C1138" s="65"/>
      <c r="D1138" s="6" t="n">
        <v>36561</v>
      </c>
      <c r="E1138" s="66" t="n">
        <v>26</v>
      </c>
      <c r="F1138" s="66" t="n">
        <v>27</v>
      </c>
      <c r="G1138" s="66" t="n">
        <v>33</v>
      </c>
      <c r="H1138" s="66" t="n">
        <v>44</v>
      </c>
      <c r="I1138" s="67" t="n">
        <f aca="false">AVERAGE(G1138:H1138)</f>
        <v>38.5</v>
      </c>
      <c r="J1138" s="68" t="s">
        <v>72</v>
      </c>
      <c r="K1138" s="7" t="n">
        <v>55971</v>
      </c>
      <c r="L1138" s="69" t="n">
        <v>7526</v>
      </c>
      <c r="M1138" s="69" t="n">
        <v>25951</v>
      </c>
      <c r="N1138" s="69" t="n">
        <v>0</v>
      </c>
      <c r="O1138" s="70"/>
      <c r="P1138" s="7" t="n">
        <v>37522</v>
      </c>
      <c r="Q1138" s="69" t="n">
        <v>13134</v>
      </c>
      <c r="R1138" s="70" t="n">
        <v>35180.055</v>
      </c>
      <c r="S1138" s="69" t="n">
        <v>0</v>
      </c>
      <c r="T1138" s="69"/>
      <c r="U1138" s="69" t="n">
        <v>-214.5901375</v>
      </c>
      <c r="V1138" s="7" t="n">
        <v>15930</v>
      </c>
      <c r="W1138" s="69" t="n">
        <v>14400</v>
      </c>
      <c r="X1138" s="69" t="n">
        <v>0</v>
      </c>
      <c r="Y1138" s="69" t="n">
        <v>5600</v>
      </c>
      <c r="Z1138" s="70" t="n">
        <v>-359</v>
      </c>
      <c r="AA1138" s="69" t="n">
        <v>0</v>
      </c>
      <c r="AB1138" s="71" t="n">
        <f aca="false">SUM(K1138:Z1138)</f>
        <v>210640.4648625</v>
      </c>
      <c r="AC1138" s="69" t="n">
        <v>213480</v>
      </c>
      <c r="AD1138" s="69" t="n">
        <v>99190</v>
      </c>
      <c r="AE1138" s="69" t="n">
        <v>829</v>
      </c>
      <c r="AF1138" s="69" t="n">
        <v>23032</v>
      </c>
      <c r="AG1138" s="69" t="n">
        <v>2695</v>
      </c>
      <c r="AH1138" s="71" t="n">
        <f aca="false">SUM(AC1138:AG1138)</f>
        <v>339226</v>
      </c>
      <c r="AI1138" s="72" t="n">
        <f aca="false">+AB1138-L1138-Q1138</f>
        <v>189980.4648625</v>
      </c>
      <c r="AJ1138" s="73" t="n">
        <f aca="false">L1138+Q1138</f>
        <v>20660</v>
      </c>
      <c r="AK1138" s="74" t="n">
        <v>4307.2</v>
      </c>
      <c r="AL1138" s="74" t="n">
        <v>22934.77396</v>
      </c>
      <c r="AM1138" s="74" t="n">
        <v>0</v>
      </c>
      <c r="AN1138" s="73" t="n">
        <f aca="false">+AJ1138-AM1138</f>
        <v>20660</v>
      </c>
      <c r="AO1138" s="32" t="n">
        <f aca="false">AC1138-AJ1138</f>
        <v>192820</v>
      </c>
      <c r="AP1138" s="6" t="n">
        <v>36561</v>
      </c>
      <c r="AQ1138" s="74" t="n">
        <f aca="false">+AC1138-AK1138-AL1138</f>
        <v>186238.02604</v>
      </c>
      <c r="AR1138" s="74" t="n">
        <f aca="false">+AK1138+AL1138-AN1138</f>
        <v>6581.97396</v>
      </c>
      <c r="AS1138" s="74" t="n">
        <f aca="false">+AN1138</f>
        <v>20660</v>
      </c>
      <c r="AT1138" s="57" t="n">
        <f aca="false">+AQ1138+IF(AR1138&lt;0,-AR1138,0)</f>
        <v>186238.02604</v>
      </c>
      <c r="AX1138" s="32" t="n">
        <f aca="false">+M1138</f>
        <v>25951</v>
      </c>
      <c r="AY1138" s="32" t="n">
        <f aca="false">+N1138</f>
        <v>0</v>
      </c>
      <c r="AZ1138" s="32" t="n">
        <f aca="false">+R1138</f>
        <v>35180.055</v>
      </c>
      <c r="BA1138" s="32" t="n">
        <f aca="false">+'load Info'!S1138</f>
        <v>0</v>
      </c>
      <c r="BB1138" s="32" t="n">
        <f aca="false">+X1138</f>
        <v>0</v>
      </c>
      <c r="BE1138" s="57" t="n">
        <f aca="false">IF(AX1138&lt;0,AX1138,0)</f>
        <v>0</v>
      </c>
      <c r="BF1138" s="57" t="n">
        <f aca="false">IF(AY1138&lt;0,AY1138,0)</f>
        <v>0</v>
      </c>
      <c r="BG1138" s="57" t="n">
        <f aca="false">IF(AZ1138&lt;0,AZ1138,0)</f>
        <v>0</v>
      </c>
      <c r="BH1138" s="57" t="n">
        <f aca="false">IF(BA1138&lt;0,BA1138,0)</f>
        <v>0</v>
      </c>
      <c r="BI1138" s="57" t="n">
        <f aca="false">IF(BB1138&lt;0,BB1138,0)</f>
        <v>0</v>
      </c>
      <c r="BJ1138" s="32" t="n">
        <f aca="false">SUM(BE1138:BI1138)</f>
        <v>0</v>
      </c>
    </row>
    <row r="1139" customFormat="false" ht="12.75" hidden="false" customHeight="false" outlineLevel="0" collapsed="false">
      <c r="B1139" s="65" t="n">
        <f aca="false">+MONTH(D1139)</f>
        <v>2</v>
      </c>
      <c r="C1139" s="65"/>
      <c r="D1139" s="6" t="n">
        <v>36562</v>
      </c>
      <c r="E1139" s="66" t="n">
        <v>28</v>
      </c>
      <c r="F1139" s="66" t="n">
        <v>28</v>
      </c>
      <c r="G1139" s="66" t="n">
        <v>33</v>
      </c>
      <c r="H1139" s="66" t="n">
        <v>40</v>
      </c>
      <c r="I1139" s="67" t="n">
        <f aca="false">AVERAGE(G1139:H1139)</f>
        <v>36.5</v>
      </c>
      <c r="J1139" s="68" t="s">
        <v>72</v>
      </c>
      <c r="K1139" s="7" t="n">
        <v>55971</v>
      </c>
      <c r="L1139" s="69" t="n">
        <v>7526</v>
      </c>
      <c r="M1139" s="69" t="n">
        <v>32315</v>
      </c>
      <c r="N1139" s="69" t="n">
        <v>0</v>
      </c>
      <c r="O1139" s="70"/>
      <c r="P1139" s="7" t="n">
        <v>37522</v>
      </c>
      <c r="Q1139" s="69" t="n">
        <v>13134</v>
      </c>
      <c r="R1139" s="70" t="n">
        <v>34818.1525</v>
      </c>
      <c r="S1139" s="69" t="n">
        <v>0</v>
      </c>
      <c r="T1139" s="69"/>
      <c r="U1139" s="69" t="n">
        <v>-213.68538125</v>
      </c>
      <c r="V1139" s="7" t="n">
        <v>15930</v>
      </c>
      <c r="W1139" s="69" t="n">
        <v>14400</v>
      </c>
      <c r="X1139" s="69" t="n">
        <v>2070</v>
      </c>
      <c r="Y1139" s="69" t="n">
        <v>5600</v>
      </c>
      <c r="Z1139" s="70" t="n">
        <v>-380</v>
      </c>
      <c r="AA1139" s="69" t="n">
        <v>0</v>
      </c>
      <c r="AB1139" s="71" t="n">
        <f aca="false">SUM(K1139:Z1139)</f>
        <v>218692.46711875</v>
      </c>
      <c r="AC1139" s="69" t="n">
        <v>210943</v>
      </c>
      <c r="AD1139" s="69" t="n">
        <v>85573</v>
      </c>
      <c r="AE1139" s="69" t="n">
        <v>695</v>
      </c>
      <c r="AF1139" s="69" t="n">
        <v>22795</v>
      </c>
      <c r="AG1139" s="69" t="n">
        <v>2485</v>
      </c>
      <c r="AH1139" s="71" t="n">
        <f aca="false">SUM(AC1139:AG1139)</f>
        <v>322491</v>
      </c>
      <c r="AI1139" s="72" t="n">
        <f aca="false">+AB1139-L1139-Q1139</f>
        <v>198032.46711875</v>
      </c>
      <c r="AJ1139" s="73" t="n">
        <f aca="false">L1139+Q1139</f>
        <v>20660</v>
      </c>
      <c r="AK1139" s="74" t="n">
        <v>4465.6</v>
      </c>
      <c r="AL1139" s="74" t="n">
        <v>23203.34121</v>
      </c>
      <c r="AM1139" s="74" t="n">
        <v>0</v>
      </c>
      <c r="AN1139" s="73" t="n">
        <f aca="false">+AJ1139-AM1139</f>
        <v>20660</v>
      </c>
      <c r="AO1139" s="32" t="n">
        <f aca="false">AC1139-AJ1139</f>
        <v>190283</v>
      </c>
      <c r="AP1139" s="6" t="n">
        <v>36562</v>
      </c>
      <c r="AQ1139" s="74" t="n">
        <f aca="false">+AC1139-AK1139-AL1139</f>
        <v>183274.05879</v>
      </c>
      <c r="AR1139" s="74" t="n">
        <f aca="false">+AK1139+AL1139-AN1139</f>
        <v>7008.94121</v>
      </c>
      <c r="AS1139" s="74" t="n">
        <f aca="false">+AN1139</f>
        <v>20660</v>
      </c>
      <c r="AT1139" s="57" t="n">
        <f aca="false">+AQ1139+IF(AR1139&lt;0,-AR1139,0)</f>
        <v>183274.05879</v>
      </c>
      <c r="AX1139" s="32" t="n">
        <f aca="false">+M1139</f>
        <v>32315</v>
      </c>
      <c r="AY1139" s="32" t="n">
        <f aca="false">+N1139</f>
        <v>0</v>
      </c>
      <c r="AZ1139" s="32" t="n">
        <f aca="false">+R1139</f>
        <v>34818.1525</v>
      </c>
      <c r="BA1139" s="32" t="n">
        <f aca="false">+'load Info'!S1139</f>
        <v>0</v>
      </c>
      <c r="BB1139" s="32" t="n">
        <f aca="false">+X1139</f>
        <v>2070</v>
      </c>
      <c r="BE1139" s="57" t="n">
        <f aca="false">IF(AX1139&lt;0,AX1139,0)</f>
        <v>0</v>
      </c>
      <c r="BF1139" s="57" t="n">
        <f aca="false">IF(AY1139&lt;0,AY1139,0)</f>
        <v>0</v>
      </c>
      <c r="BG1139" s="57" t="n">
        <f aca="false">IF(AZ1139&lt;0,AZ1139,0)</f>
        <v>0</v>
      </c>
      <c r="BH1139" s="57" t="n">
        <f aca="false">IF(BA1139&lt;0,BA1139,0)</f>
        <v>0</v>
      </c>
      <c r="BI1139" s="57" t="n">
        <f aca="false">IF(BB1139&lt;0,BB1139,0)</f>
        <v>0</v>
      </c>
      <c r="BJ1139" s="32" t="n">
        <f aca="false">SUM(BE1139:BI1139)</f>
        <v>0</v>
      </c>
    </row>
    <row r="1140" customFormat="false" ht="12.75" hidden="false" customHeight="false" outlineLevel="0" collapsed="false">
      <c r="B1140" s="65" t="n">
        <f aca="false">+MONTH(D1140)</f>
        <v>2</v>
      </c>
      <c r="C1140" s="65"/>
      <c r="D1140" s="6" t="n">
        <v>36563</v>
      </c>
      <c r="E1140" s="66" t="n">
        <v>19</v>
      </c>
      <c r="F1140" s="66" t="n">
        <v>22</v>
      </c>
      <c r="G1140" s="66" t="n">
        <v>35</v>
      </c>
      <c r="H1140" s="66" t="n">
        <v>56</v>
      </c>
      <c r="I1140" s="67" t="n">
        <f aca="false">AVERAGE(G1140:H1140)</f>
        <v>45.5</v>
      </c>
      <c r="J1140" s="68" t="s">
        <v>72</v>
      </c>
      <c r="K1140" s="7" t="n">
        <v>55581</v>
      </c>
      <c r="L1140" s="69" t="n">
        <v>7526</v>
      </c>
      <c r="M1140" s="69" t="n">
        <v>23847</v>
      </c>
      <c r="N1140" s="69" t="n">
        <v>0</v>
      </c>
      <c r="O1140" s="70"/>
      <c r="P1140" s="7" t="n">
        <v>37522</v>
      </c>
      <c r="Q1140" s="69" t="n">
        <v>13134</v>
      </c>
      <c r="R1140" s="70" t="n">
        <v>15046.8475</v>
      </c>
      <c r="S1140" s="69" t="n">
        <v>0</v>
      </c>
      <c r="T1140" s="69"/>
      <c r="U1140" s="69" t="n">
        <v>-164.25711875</v>
      </c>
      <c r="V1140" s="7" t="n">
        <v>15930</v>
      </c>
      <c r="W1140" s="69" t="n">
        <v>14400</v>
      </c>
      <c r="X1140" s="69" t="n">
        <v>0</v>
      </c>
      <c r="Y1140" s="69" t="n">
        <v>5600</v>
      </c>
      <c r="Z1140" s="70" t="n">
        <v>-359</v>
      </c>
      <c r="AA1140" s="69" t="n">
        <v>0</v>
      </c>
      <c r="AB1140" s="71" t="n">
        <f aca="false">SUM(K1140:Z1140)</f>
        <v>188063.59038125</v>
      </c>
      <c r="AC1140" s="69" t="n">
        <v>185074</v>
      </c>
      <c r="AD1140" s="69" t="n">
        <v>42286</v>
      </c>
      <c r="AE1140" s="69" t="n">
        <v>898</v>
      </c>
      <c r="AF1140" s="69" t="n">
        <v>21871</v>
      </c>
      <c r="AG1140" s="69" t="n">
        <v>2058</v>
      </c>
      <c r="AH1140" s="71" t="n">
        <f aca="false">SUM(AC1140:AG1140)</f>
        <v>252187</v>
      </c>
      <c r="AI1140" s="72" t="n">
        <f aca="false">+AB1140-L1140-Q1140</f>
        <v>167403.59038125</v>
      </c>
      <c r="AJ1140" s="73" t="n">
        <f aca="false">L1140+Q1140</f>
        <v>20660</v>
      </c>
      <c r="AK1140" s="74" t="n">
        <v>5078.3</v>
      </c>
      <c r="AL1140" s="74" t="n">
        <v>26165.26178</v>
      </c>
      <c r="AM1140" s="74" t="n">
        <v>0</v>
      </c>
      <c r="AN1140" s="73" t="n">
        <f aca="false">+AJ1140-AM1140</f>
        <v>20660</v>
      </c>
      <c r="AO1140" s="32" t="n">
        <f aca="false">AC1140-AJ1140</f>
        <v>164414</v>
      </c>
      <c r="AP1140" s="6" t="n">
        <v>36563</v>
      </c>
      <c r="AQ1140" s="74" t="n">
        <f aca="false">+AC1140-AK1140-AL1140</f>
        <v>153830.43822</v>
      </c>
      <c r="AR1140" s="74" t="n">
        <f aca="false">+AK1140+AL1140-AN1140</f>
        <v>10583.56178</v>
      </c>
      <c r="AS1140" s="74" t="n">
        <f aca="false">+AN1140</f>
        <v>20660</v>
      </c>
      <c r="AT1140" s="57" t="n">
        <f aca="false">+AQ1140+IF(AR1140&lt;0,-AR1140,0)</f>
        <v>153830.43822</v>
      </c>
      <c r="AX1140" s="32" t="n">
        <f aca="false">+M1140</f>
        <v>23847</v>
      </c>
      <c r="AY1140" s="32" t="n">
        <f aca="false">+N1140</f>
        <v>0</v>
      </c>
      <c r="AZ1140" s="32" t="n">
        <f aca="false">+R1140</f>
        <v>15046.8475</v>
      </c>
      <c r="BA1140" s="32" t="n">
        <f aca="false">+'load Info'!S1140</f>
        <v>0</v>
      </c>
      <c r="BB1140" s="32" t="n">
        <f aca="false">+X1140</f>
        <v>0</v>
      </c>
      <c r="BE1140" s="57" t="n">
        <f aca="false">IF(AX1140&lt;0,AX1140,0)</f>
        <v>0</v>
      </c>
      <c r="BF1140" s="57" t="n">
        <f aca="false">IF(AY1140&lt;0,AY1140,0)</f>
        <v>0</v>
      </c>
      <c r="BG1140" s="57" t="n">
        <f aca="false">IF(AZ1140&lt;0,AZ1140,0)</f>
        <v>0</v>
      </c>
      <c r="BH1140" s="57" t="n">
        <f aca="false">IF(BA1140&lt;0,BA1140,0)</f>
        <v>0</v>
      </c>
      <c r="BI1140" s="57" t="n">
        <f aca="false">IF(BB1140&lt;0,BB1140,0)</f>
        <v>0</v>
      </c>
      <c r="BJ1140" s="32" t="n">
        <f aca="false">SUM(BE1140:BI1140)</f>
        <v>0</v>
      </c>
    </row>
    <row r="1141" customFormat="false" ht="12.75" hidden="false" customHeight="false" outlineLevel="0" collapsed="false">
      <c r="B1141" s="65" t="n">
        <f aca="false">+MONTH(D1141)</f>
        <v>2</v>
      </c>
      <c r="C1141" s="65"/>
      <c r="D1141" s="6" t="n">
        <v>36564</v>
      </c>
      <c r="E1141" s="66" t="n">
        <v>26</v>
      </c>
      <c r="F1141" s="66" t="n">
        <v>29</v>
      </c>
      <c r="G1141" s="66" t="n">
        <v>34</v>
      </c>
      <c r="H1141" s="66" t="n">
        <v>44</v>
      </c>
      <c r="I1141" s="67" t="n">
        <f aca="false">AVERAGE(G1141:H1141)</f>
        <v>39</v>
      </c>
      <c r="J1141" s="68" t="s">
        <v>72</v>
      </c>
      <c r="K1141" s="7" t="n">
        <v>55965</v>
      </c>
      <c r="L1141" s="69" t="n">
        <v>8276</v>
      </c>
      <c r="M1141" s="69" t="n">
        <v>27508</v>
      </c>
      <c r="N1141" s="69" t="n">
        <v>0</v>
      </c>
      <c r="O1141" s="70"/>
      <c r="P1141" s="7" t="n">
        <v>37522</v>
      </c>
      <c r="Q1141" s="69" t="n">
        <v>8134</v>
      </c>
      <c r="R1141" s="70" t="n">
        <v>48514.84</v>
      </c>
      <c r="S1141" s="69" t="n">
        <v>0</v>
      </c>
      <c r="T1141" s="69"/>
      <c r="U1141" s="69" t="n">
        <v>-235.4271</v>
      </c>
      <c r="V1141" s="7" t="n">
        <v>15930</v>
      </c>
      <c r="W1141" s="69" t="n">
        <v>14400</v>
      </c>
      <c r="X1141" s="69" t="n">
        <v>2049</v>
      </c>
      <c r="Y1141" s="69" t="n">
        <v>5600</v>
      </c>
      <c r="Z1141" s="70" t="n">
        <v>-380</v>
      </c>
      <c r="AA1141" s="69" t="n">
        <v>0</v>
      </c>
      <c r="AB1141" s="71" t="n">
        <f aca="false">SUM(K1141:Z1141)</f>
        <v>223283.4129</v>
      </c>
      <c r="AC1141" s="69" t="n">
        <v>228870</v>
      </c>
      <c r="AD1141" s="69" t="n">
        <v>62498</v>
      </c>
      <c r="AE1141" s="69" t="n">
        <v>16933</v>
      </c>
      <c r="AF1141" s="69" t="n">
        <v>22402</v>
      </c>
      <c r="AG1141" s="69" t="n">
        <v>4926</v>
      </c>
      <c r="AH1141" s="71" t="n">
        <f aca="false">SUM(AC1141:AG1141)</f>
        <v>335629</v>
      </c>
      <c r="AI1141" s="72" t="n">
        <f aca="false">+AB1141-L1141-Q1141</f>
        <v>206873.4129</v>
      </c>
      <c r="AJ1141" s="73" t="n">
        <f aca="false">L1141+Q1141</f>
        <v>16410</v>
      </c>
      <c r="AK1141" s="74" t="n">
        <v>5583.3</v>
      </c>
      <c r="AL1141" s="74" t="n">
        <v>27814.13617</v>
      </c>
      <c r="AM1141" s="74" t="n">
        <v>0</v>
      </c>
      <c r="AN1141" s="73" t="n">
        <f aca="false">+AJ1141-AM1141</f>
        <v>16410</v>
      </c>
      <c r="AO1141" s="32" t="n">
        <f aca="false">AC1141-AJ1141</f>
        <v>212460</v>
      </c>
      <c r="AP1141" s="6" t="n">
        <v>36564</v>
      </c>
      <c r="AQ1141" s="74" t="n">
        <f aca="false">+AC1141-AK1141-AL1141</f>
        <v>195472.56383</v>
      </c>
      <c r="AR1141" s="74" t="n">
        <f aca="false">+AK1141+AL1141-AN1141</f>
        <v>16987.43617</v>
      </c>
      <c r="AS1141" s="74" t="n">
        <f aca="false">+AN1141</f>
        <v>16410</v>
      </c>
      <c r="AT1141" s="57" t="n">
        <f aca="false">+AQ1141+IF(AR1141&lt;0,-AR1141,0)</f>
        <v>195472.56383</v>
      </c>
      <c r="AX1141" s="32" t="n">
        <f aca="false">+M1141</f>
        <v>27508</v>
      </c>
      <c r="AY1141" s="32" t="n">
        <f aca="false">+N1141</f>
        <v>0</v>
      </c>
      <c r="AZ1141" s="32" t="n">
        <f aca="false">+R1141</f>
        <v>48514.84</v>
      </c>
      <c r="BA1141" s="32" t="n">
        <f aca="false">+'load Info'!S1141</f>
        <v>0</v>
      </c>
      <c r="BB1141" s="32" t="n">
        <f aca="false">+X1141</f>
        <v>2049</v>
      </c>
      <c r="BE1141" s="57" t="n">
        <f aca="false">IF(AX1141&lt;0,AX1141,0)</f>
        <v>0</v>
      </c>
      <c r="BF1141" s="57" t="n">
        <f aca="false">IF(AY1141&lt;0,AY1141,0)</f>
        <v>0</v>
      </c>
      <c r="BG1141" s="57" t="n">
        <f aca="false">IF(AZ1141&lt;0,AZ1141,0)</f>
        <v>0</v>
      </c>
      <c r="BH1141" s="57" t="n">
        <f aca="false">IF(BA1141&lt;0,BA1141,0)</f>
        <v>0</v>
      </c>
      <c r="BI1141" s="57" t="n">
        <f aca="false">IF(BB1141&lt;0,BB1141,0)</f>
        <v>0</v>
      </c>
      <c r="BJ1141" s="32" t="n">
        <f aca="false">SUM(BE1141:BI1141)</f>
        <v>0</v>
      </c>
    </row>
    <row r="1142" customFormat="false" ht="12.75" hidden="false" customHeight="false" outlineLevel="0" collapsed="false">
      <c r="B1142" s="65" t="n">
        <f aca="false">+MONTH(D1142)</f>
        <v>2</v>
      </c>
      <c r="C1142" s="65"/>
      <c r="D1142" s="6" t="n">
        <v>36565</v>
      </c>
      <c r="E1142" s="66" t="n">
        <v>24</v>
      </c>
      <c r="F1142" s="66" t="n">
        <v>24</v>
      </c>
      <c r="G1142" s="66" t="n">
        <v>33</v>
      </c>
      <c r="H1142" s="66" t="n">
        <v>49</v>
      </c>
      <c r="I1142" s="67" t="n">
        <f aca="false">AVERAGE(G1142:H1142)</f>
        <v>41</v>
      </c>
      <c r="J1142" s="68" t="s">
        <v>72</v>
      </c>
      <c r="K1142" s="7" t="n">
        <v>55965</v>
      </c>
      <c r="L1142" s="69" t="n">
        <v>8526</v>
      </c>
      <c r="M1142" s="69" t="n">
        <v>305</v>
      </c>
      <c r="N1142" s="69" t="n">
        <v>0</v>
      </c>
      <c r="O1142" s="70"/>
      <c r="P1142" s="7" t="n">
        <v>37522</v>
      </c>
      <c r="Q1142" s="69" t="n">
        <v>23134</v>
      </c>
      <c r="R1142" s="70" t="n">
        <v>14060.325</v>
      </c>
      <c r="S1142" s="69" t="n">
        <v>0</v>
      </c>
      <c r="T1142" s="69"/>
      <c r="U1142" s="69" t="n">
        <v>-186.7908125</v>
      </c>
      <c r="V1142" s="7" t="n">
        <v>15930</v>
      </c>
      <c r="W1142" s="69" t="n">
        <v>14400</v>
      </c>
      <c r="X1142" s="69" t="n">
        <v>0</v>
      </c>
      <c r="Y1142" s="69" t="n">
        <v>5600</v>
      </c>
      <c r="Z1142" s="70" t="n">
        <v>-359</v>
      </c>
      <c r="AA1142" s="69" t="n">
        <v>0</v>
      </c>
      <c r="AB1142" s="71" t="n">
        <f aca="false">SUM(K1142:Z1142)</f>
        <v>174896.5341875</v>
      </c>
      <c r="AC1142" s="69" t="n">
        <v>181677</v>
      </c>
      <c r="AD1142" s="69" t="n">
        <v>40170</v>
      </c>
      <c r="AE1142" s="69" t="n">
        <v>40551</v>
      </c>
      <c r="AF1142" s="69" t="n">
        <v>20195</v>
      </c>
      <c r="AG1142" s="69" t="n">
        <v>2218</v>
      </c>
      <c r="AH1142" s="71" t="n">
        <f aca="false">SUM(AC1142:AG1142)</f>
        <v>284811</v>
      </c>
      <c r="AI1142" s="72" t="n">
        <f aca="false">+AB1142-L1142-Q1142</f>
        <v>143236.5341875</v>
      </c>
      <c r="AJ1142" s="73" t="n">
        <f aca="false">L1142+Q1142</f>
        <v>31660</v>
      </c>
      <c r="AK1142" s="74" t="n">
        <v>5183.2</v>
      </c>
      <c r="AL1142" s="74" t="n">
        <v>24653.88483</v>
      </c>
      <c r="AM1142" s="74" t="n">
        <v>0</v>
      </c>
      <c r="AN1142" s="73" t="n">
        <f aca="false">+AJ1142-AM1142</f>
        <v>31660</v>
      </c>
      <c r="AO1142" s="32" t="n">
        <f aca="false">AC1142-AJ1142</f>
        <v>150017</v>
      </c>
      <c r="AP1142" s="6" t="n">
        <v>36565</v>
      </c>
      <c r="AQ1142" s="74" t="n">
        <f aca="false">+AC1142-AK1142-AL1142</f>
        <v>151839.91517</v>
      </c>
      <c r="AR1142" s="74" t="n">
        <f aca="false">+AK1142+AL1142-AN1142</f>
        <v>-1822.91517</v>
      </c>
      <c r="AS1142" s="74" t="n">
        <f aca="false">+AN1142</f>
        <v>31660</v>
      </c>
      <c r="AT1142" s="57" t="n">
        <f aca="false">+AQ1142+IF(AR1142&lt;0,-AR1142,0)</f>
        <v>153662.83034</v>
      </c>
      <c r="AX1142" s="32" t="n">
        <f aca="false">+M1142</f>
        <v>305</v>
      </c>
      <c r="AY1142" s="32" t="n">
        <f aca="false">+N1142</f>
        <v>0</v>
      </c>
      <c r="AZ1142" s="32" t="n">
        <f aca="false">+R1142</f>
        <v>14060.325</v>
      </c>
      <c r="BA1142" s="32" t="n">
        <f aca="false">+'load Info'!S1142</f>
        <v>0</v>
      </c>
      <c r="BB1142" s="32" t="n">
        <f aca="false">+X1142</f>
        <v>0</v>
      </c>
      <c r="BE1142" s="57" t="n">
        <f aca="false">IF(AX1142&lt;0,AX1142,0)</f>
        <v>0</v>
      </c>
      <c r="BF1142" s="57" t="n">
        <f aca="false">IF(AY1142&lt;0,AY1142,0)</f>
        <v>0</v>
      </c>
      <c r="BG1142" s="57" t="n">
        <f aca="false">IF(AZ1142&lt;0,AZ1142,0)</f>
        <v>0</v>
      </c>
      <c r="BH1142" s="57" t="n">
        <f aca="false">IF(BA1142&lt;0,BA1142,0)</f>
        <v>0</v>
      </c>
      <c r="BI1142" s="57" t="n">
        <f aca="false">IF(BB1142&lt;0,BB1142,0)</f>
        <v>0</v>
      </c>
      <c r="BJ1142" s="32" t="n">
        <f aca="false">SUM(BE1142:BI1142)</f>
        <v>0</v>
      </c>
    </row>
    <row r="1143" customFormat="false" ht="12.75" hidden="false" customHeight="false" outlineLevel="0" collapsed="false">
      <c r="B1143" s="65" t="n">
        <f aca="false">+MONTH(D1143)</f>
        <v>2</v>
      </c>
      <c r="C1143" s="65"/>
      <c r="D1143" s="6" t="n">
        <v>36566</v>
      </c>
      <c r="E1143" s="66" t="n">
        <v>21</v>
      </c>
      <c r="F1143" s="66" t="n">
        <v>19</v>
      </c>
      <c r="G1143" s="66" t="n">
        <v>35</v>
      </c>
      <c r="H1143" s="66" t="n">
        <v>52</v>
      </c>
      <c r="I1143" s="67" t="n">
        <f aca="false">AVERAGE(G1143:H1143)</f>
        <v>43.5</v>
      </c>
      <c r="J1143" s="68" t="s">
        <v>72</v>
      </c>
      <c r="K1143" s="7" t="n">
        <v>55965</v>
      </c>
      <c r="L1143" s="69" t="n">
        <v>7526</v>
      </c>
      <c r="M1143" s="69" t="n">
        <v>-12264</v>
      </c>
      <c r="N1143" s="69" t="n">
        <v>0</v>
      </c>
      <c r="O1143" s="70"/>
      <c r="P1143" s="7" t="n">
        <v>7745</v>
      </c>
      <c r="Q1143" s="69" t="n">
        <v>24834</v>
      </c>
      <c r="R1143" s="70" t="n">
        <v>35825.585</v>
      </c>
      <c r="S1143" s="69" t="n">
        <v>0</v>
      </c>
      <c r="T1143" s="69"/>
      <c r="U1143" s="69" t="n">
        <v>-171.0114625</v>
      </c>
      <c r="V1143" s="7" t="n">
        <v>15930</v>
      </c>
      <c r="W1143" s="69" t="n">
        <v>14400</v>
      </c>
      <c r="X1143" s="69" t="n">
        <v>2049</v>
      </c>
      <c r="Y1143" s="69" t="n">
        <v>5600</v>
      </c>
      <c r="Z1143" s="70" t="n">
        <v>-380</v>
      </c>
      <c r="AA1143" s="69" t="n">
        <v>0</v>
      </c>
      <c r="AB1143" s="71" t="n">
        <f aca="false">SUM(K1143:Z1143)</f>
        <v>157059.5735375</v>
      </c>
      <c r="AC1143" s="69" t="n">
        <v>154758</v>
      </c>
      <c r="AD1143" s="69" t="n">
        <v>15265</v>
      </c>
      <c r="AE1143" s="69" t="n">
        <v>33685</v>
      </c>
      <c r="AF1143" s="69" t="n">
        <v>18187</v>
      </c>
      <c r="AG1143" s="69" t="n">
        <v>978</v>
      </c>
      <c r="AH1143" s="71" t="n">
        <f aca="false">SUM(AC1143:AG1143)</f>
        <v>222873</v>
      </c>
      <c r="AI1143" s="72" t="n">
        <f aca="false">+AB1143-L1143-Q1143</f>
        <v>124699.5735375</v>
      </c>
      <c r="AJ1143" s="73" t="n">
        <f aca="false">L1143+Q1143</f>
        <v>32360</v>
      </c>
      <c r="AK1143" s="74" t="n">
        <v>4763</v>
      </c>
      <c r="AL1143" s="74" t="n">
        <v>25470.40734</v>
      </c>
      <c r="AM1143" s="74" t="n">
        <v>0</v>
      </c>
      <c r="AN1143" s="73" t="n">
        <f aca="false">+AJ1143-AM1143</f>
        <v>32360</v>
      </c>
      <c r="AO1143" s="32" t="n">
        <f aca="false">AC1143-AJ1143</f>
        <v>122398</v>
      </c>
      <c r="AP1143" s="6" t="n">
        <v>36566</v>
      </c>
      <c r="AQ1143" s="74" t="n">
        <f aca="false">+AC1143-AK1143-AL1143</f>
        <v>124524.59266</v>
      </c>
      <c r="AR1143" s="74" t="n">
        <f aca="false">+AK1143+AL1143-AN1143</f>
        <v>-2126.59266</v>
      </c>
      <c r="AS1143" s="74" t="n">
        <f aca="false">+AN1143</f>
        <v>32360</v>
      </c>
      <c r="AT1143" s="57" t="n">
        <f aca="false">+AQ1143+IF(AR1143&lt;0,-AR1143,0)</f>
        <v>126651.18532</v>
      </c>
      <c r="AX1143" s="32" t="n">
        <f aca="false">+M1143</f>
        <v>-12264</v>
      </c>
      <c r="AY1143" s="32" t="n">
        <f aca="false">+N1143</f>
        <v>0</v>
      </c>
      <c r="AZ1143" s="32" t="n">
        <f aca="false">+R1143</f>
        <v>35825.585</v>
      </c>
      <c r="BA1143" s="32" t="n">
        <f aca="false">+'load Info'!S1143</f>
        <v>0</v>
      </c>
      <c r="BB1143" s="32" t="n">
        <f aca="false">+X1143</f>
        <v>2049</v>
      </c>
      <c r="BE1143" s="57" t="n">
        <f aca="false">IF(AX1143&lt;0,AX1143,0)</f>
        <v>-12264</v>
      </c>
      <c r="BF1143" s="57" t="n">
        <f aca="false">IF(AY1143&lt;0,AY1143,0)</f>
        <v>0</v>
      </c>
      <c r="BG1143" s="57" t="n">
        <f aca="false">IF(AZ1143&lt;0,AZ1143,0)</f>
        <v>0</v>
      </c>
      <c r="BH1143" s="57" t="n">
        <f aca="false">IF(BA1143&lt;0,BA1143,0)</f>
        <v>0</v>
      </c>
      <c r="BI1143" s="57" t="n">
        <f aca="false">IF(BB1143&lt;0,BB1143,0)</f>
        <v>0</v>
      </c>
      <c r="BJ1143" s="32" t="n">
        <f aca="false">SUM(BE1143:BI1143)</f>
        <v>-12264</v>
      </c>
    </row>
    <row r="1144" customFormat="false" ht="12.75" hidden="false" customHeight="false" outlineLevel="0" collapsed="false">
      <c r="B1144" s="65" t="n">
        <f aca="false">+MONTH(D1144)</f>
        <v>2</v>
      </c>
      <c r="C1144" s="65"/>
      <c r="D1144" s="6" t="n">
        <v>36567</v>
      </c>
      <c r="E1144" s="66" t="n">
        <v>14</v>
      </c>
      <c r="F1144" s="66" t="n">
        <v>16</v>
      </c>
      <c r="G1144" s="66" t="n">
        <v>37</v>
      </c>
      <c r="H1144" s="66" t="n">
        <v>65</v>
      </c>
      <c r="I1144" s="67" t="n">
        <f aca="false">AVERAGE(G1144:H1144)</f>
        <v>51</v>
      </c>
      <c r="J1144" s="68" t="n">
        <v>160452</v>
      </c>
      <c r="K1144" s="7" t="n">
        <v>55965</v>
      </c>
      <c r="L1144" s="69" t="n">
        <v>7526</v>
      </c>
      <c r="M1144" s="69" t="n">
        <v>-1563</v>
      </c>
      <c r="N1144" s="69" t="n">
        <v>0</v>
      </c>
      <c r="O1144" s="70"/>
      <c r="P1144" s="7" t="n">
        <v>7745</v>
      </c>
      <c r="Q1144" s="69" t="n">
        <v>19834</v>
      </c>
      <c r="R1144" s="70" t="n">
        <v>30823.6425</v>
      </c>
      <c r="S1144" s="69" t="n">
        <v>0</v>
      </c>
      <c r="T1144" s="69"/>
      <c r="U1144" s="69" t="n">
        <v>-146.00660625</v>
      </c>
      <c r="V1144" s="7" t="n">
        <v>15930</v>
      </c>
      <c r="W1144" s="69" t="n">
        <v>14400</v>
      </c>
      <c r="X1144" s="69" t="n">
        <v>0</v>
      </c>
      <c r="Y1144" s="69" t="n">
        <v>5600</v>
      </c>
      <c r="Z1144" s="70" t="n">
        <v>-359</v>
      </c>
      <c r="AA1144" s="69" t="n">
        <v>0</v>
      </c>
      <c r="AB1144" s="71" t="n">
        <f aca="false">SUM(K1144:Z1144)</f>
        <v>155755.63589375</v>
      </c>
      <c r="AC1144" s="69" t="n">
        <v>151816</v>
      </c>
      <c r="AD1144" s="69" t="n">
        <v>14505</v>
      </c>
      <c r="AE1144" s="69" t="n">
        <v>43192</v>
      </c>
      <c r="AF1144" s="69" t="n">
        <v>17747</v>
      </c>
      <c r="AG1144" s="69" t="n">
        <v>1422</v>
      </c>
      <c r="AH1144" s="71" t="n">
        <f aca="false">SUM(AC1144:AG1144)</f>
        <v>228682</v>
      </c>
      <c r="AI1144" s="72" t="n">
        <f aca="false">+AB1144-L1144-Q1144</f>
        <v>128395.63589375</v>
      </c>
      <c r="AJ1144" s="73" t="n">
        <f aca="false">L1144+Q1144</f>
        <v>27360</v>
      </c>
      <c r="AK1144" s="74" t="n">
        <v>4339.5</v>
      </c>
      <c r="AL1144" s="74" t="n">
        <v>23580.01477</v>
      </c>
      <c r="AM1144" s="74" t="n">
        <v>0</v>
      </c>
      <c r="AN1144" s="73" t="n">
        <f aca="false">+AJ1144-AM1144</f>
        <v>27360</v>
      </c>
      <c r="AO1144" s="32" t="n">
        <f aca="false">AC1144-AJ1144</f>
        <v>124456</v>
      </c>
      <c r="AP1144" s="6" t="n">
        <v>36567</v>
      </c>
      <c r="AQ1144" s="74" t="n">
        <f aca="false">+AC1144-AK1144-AL1144</f>
        <v>123896.48523</v>
      </c>
      <c r="AR1144" s="74" t="n">
        <f aca="false">+AK1144+AL1144-AN1144</f>
        <v>559.514770000002</v>
      </c>
      <c r="AS1144" s="74" t="n">
        <f aca="false">+AN1144</f>
        <v>27360</v>
      </c>
      <c r="AT1144" s="57" t="n">
        <f aca="false">+AQ1144+IF(AR1144&lt;0,-AR1144,0)</f>
        <v>123896.48523</v>
      </c>
      <c r="AX1144" s="32" t="n">
        <f aca="false">+M1144</f>
        <v>-1563</v>
      </c>
      <c r="AY1144" s="32" t="n">
        <f aca="false">+N1144</f>
        <v>0</v>
      </c>
      <c r="AZ1144" s="32" t="n">
        <f aca="false">+R1144</f>
        <v>30823.6425</v>
      </c>
      <c r="BA1144" s="32" t="n">
        <f aca="false">+'load Info'!S1144</f>
        <v>0</v>
      </c>
      <c r="BB1144" s="32" t="n">
        <f aca="false">+X1144</f>
        <v>0</v>
      </c>
      <c r="BE1144" s="57" t="n">
        <f aca="false">IF(AX1144&lt;0,AX1144,0)</f>
        <v>-1563</v>
      </c>
      <c r="BF1144" s="57" t="n">
        <f aca="false">IF(AY1144&lt;0,AY1144,0)</f>
        <v>0</v>
      </c>
      <c r="BG1144" s="57" t="n">
        <f aca="false">IF(AZ1144&lt;0,AZ1144,0)</f>
        <v>0</v>
      </c>
      <c r="BH1144" s="57" t="n">
        <f aca="false">IF(BA1144&lt;0,BA1144,0)</f>
        <v>0</v>
      </c>
      <c r="BI1144" s="57" t="n">
        <f aca="false">IF(BB1144&lt;0,BB1144,0)</f>
        <v>0</v>
      </c>
      <c r="BJ1144" s="32" t="n">
        <f aca="false">SUM(BE1144:BI1144)</f>
        <v>-1563</v>
      </c>
    </row>
    <row r="1145" customFormat="false" ht="12.75" hidden="false" customHeight="false" outlineLevel="0" collapsed="false">
      <c r="B1145" s="65" t="n">
        <f aca="false">+MONTH(D1145)</f>
        <v>2</v>
      </c>
      <c r="C1145" s="65"/>
      <c r="D1145" s="6" t="n">
        <v>36568</v>
      </c>
      <c r="E1145" s="66" t="n">
        <v>28</v>
      </c>
      <c r="F1145" s="66" t="n">
        <v>13</v>
      </c>
      <c r="G1145" s="66" t="n">
        <v>31</v>
      </c>
      <c r="H1145" s="66" t="n">
        <v>42</v>
      </c>
      <c r="I1145" s="67" t="n">
        <f aca="false">AVERAGE(G1145:H1145)</f>
        <v>36.5</v>
      </c>
      <c r="J1145" s="68" t="s">
        <v>72</v>
      </c>
      <c r="K1145" s="7" t="n">
        <v>55965</v>
      </c>
      <c r="L1145" s="69" t="n">
        <v>7526</v>
      </c>
      <c r="M1145" s="69" t="n">
        <v>57958</v>
      </c>
      <c r="N1145" s="69" t="n">
        <v>0</v>
      </c>
      <c r="O1145" s="70"/>
      <c r="P1145" s="7" t="n">
        <v>7745</v>
      </c>
      <c r="Q1145" s="69" t="n">
        <v>38834</v>
      </c>
      <c r="R1145" s="70" t="n">
        <v>40931.23</v>
      </c>
      <c r="S1145" s="69" t="n">
        <v>0</v>
      </c>
      <c r="T1145" s="69"/>
      <c r="U1145" s="69" t="n">
        <v>-218.775575</v>
      </c>
      <c r="V1145" s="7" t="n">
        <v>15930</v>
      </c>
      <c r="W1145" s="69" t="n">
        <v>14400</v>
      </c>
      <c r="X1145" s="69" t="n">
        <v>2070</v>
      </c>
      <c r="Y1145" s="69" t="n">
        <v>5600</v>
      </c>
      <c r="Z1145" s="70" t="n">
        <v>-380</v>
      </c>
      <c r="AA1145" s="69" t="n">
        <v>0</v>
      </c>
      <c r="AB1145" s="71" t="n">
        <f aca="false">SUM(K1145:Z1145)</f>
        <v>246360.454425</v>
      </c>
      <c r="AC1145" s="69" t="n">
        <v>249685</v>
      </c>
      <c r="AD1145" s="69" t="n">
        <v>59405</v>
      </c>
      <c r="AE1145" s="69" t="n">
        <v>79971</v>
      </c>
      <c r="AF1145" s="69" t="n">
        <v>22944</v>
      </c>
      <c r="AG1145" s="69" t="n">
        <v>4787</v>
      </c>
      <c r="AH1145" s="71" t="n">
        <f aca="false">SUM(AC1145:AG1145)</f>
        <v>416792</v>
      </c>
      <c r="AI1145" s="72" t="n">
        <f aca="false">+AB1145-L1145-Q1145</f>
        <v>200000.454425</v>
      </c>
      <c r="AJ1145" s="73" t="n">
        <f aca="false">L1145+Q1145</f>
        <v>46360</v>
      </c>
      <c r="AK1145" s="74" t="n">
        <v>4545</v>
      </c>
      <c r="AL1145" s="74" t="n">
        <v>26722.70174</v>
      </c>
      <c r="AM1145" s="74" t="n">
        <v>0</v>
      </c>
      <c r="AN1145" s="73" t="n">
        <f aca="false">+AJ1145-AM1145</f>
        <v>46360</v>
      </c>
      <c r="AO1145" s="32" t="n">
        <f aca="false">AC1145-AJ1145</f>
        <v>203325</v>
      </c>
      <c r="AP1145" s="6" t="n">
        <v>36568</v>
      </c>
      <c r="AQ1145" s="74" t="n">
        <f aca="false">+AC1145-AK1145-AL1145</f>
        <v>218417.29826</v>
      </c>
      <c r="AR1145" s="74" t="n">
        <f aca="false">+AK1145+AL1145-AN1145</f>
        <v>-15092.29826</v>
      </c>
      <c r="AS1145" s="74" t="n">
        <f aca="false">+AN1145</f>
        <v>46360</v>
      </c>
      <c r="AT1145" s="57" t="n">
        <f aca="false">+AQ1145+IF(AR1145&lt;0,-AR1145,0)</f>
        <v>233509.59652</v>
      </c>
      <c r="AX1145" s="32" t="n">
        <f aca="false">+M1145</f>
        <v>57958</v>
      </c>
      <c r="AY1145" s="32" t="n">
        <f aca="false">+N1145</f>
        <v>0</v>
      </c>
      <c r="AZ1145" s="32" t="n">
        <f aca="false">+R1145</f>
        <v>40931.23</v>
      </c>
      <c r="BA1145" s="32" t="n">
        <f aca="false">+'load Info'!S1145</f>
        <v>0</v>
      </c>
      <c r="BB1145" s="32" t="n">
        <f aca="false">+X1145</f>
        <v>2070</v>
      </c>
      <c r="BE1145" s="57" t="n">
        <f aca="false">IF(AX1145&lt;0,AX1145,0)</f>
        <v>0</v>
      </c>
      <c r="BF1145" s="57" t="n">
        <f aca="false">IF(AY1145&lt;0,AY1145,0)</f>
        <v>0</v>
      </c>
      <c r="BG1145" s="57" t="n">
        <f aca="false">IF(AZ1145&lt;0,AZ1145,0)</f>
        <v>0</v>
      </c>
      <c r="BH1145" s="57" t="n">
        <f aca="false">IF(BA1145&lt;0,BA1145,0)</f>
        <v>0</v>
      </c>
      <c r="BI1145" s="57" t="n">
        <f aca="false">IF(BB1145&lt;0,BB1145,0)</f>
        <v>0</v>
      </c>
      <c r="BJ1145" s="32" t="n">
        <f aca="false">SUM(BE1145:BI1145)</f>
        <v>0</v>
      </c>
    </row>
    <row r="1146" customFormat="false" ht="12.75" hidden="false" customHeight="false" outlineLevel="0" collapsed="false">
      <c r="B1146" s="65" t="n">
        <f aca="false">+MONTH(D1146)</f>
        <v>2</v>
      </c>
      <c r="C1146" s="65"/>
      <c r="D1146" s="6" t="n">
        <v>36569</v>
      </c>
      <c r="E1146" s="66" t="n">
        <v>23</v>
      </c>
      <c r="F1146" s="66" t="n">
        <v>15</v>
      </c>
      <c r="G1146" s="66" t="n">
        <v>32</v>
      </c>
      <c r="H1146" s="66" t="n">
        <v>52</v>
      </c>
      <c r="I1146" s="67" t="n">
        <f aca="false">AVERAGE(G1146:H1146)</f>
        <v>42</v>
      </c>
      <c r="J1146" s="68" t="s">
        <v>72</v>
      </c>
      <c r="K1146" s="7" t="n">
        <v>55965</v>
      </c>
      <c r="L1146" s="69" t="n">
        <v>7526</v>
      </c>
      <c r="M1146" s="69" t="n">
        <v>8510</v>
      </c>
      <c r="N1146" s="69" t="n">
        <v>0</v>
      </c>
      <c r="O1146" s="70"/>
      <c r="P1146" s="7" t="n">
        <v>7745</v>
      </c>
      <c r="Q1146" s="69" t="n">
        <v>38834</v>
      </c>
      <c r="R1146" s="70" t="n">
        <v>28145.345</v>
      </c>
      <c r="S1146" s="69" t="n">
        <v>0</v>
      </c>
      <c r="T1146" s="69"/>
      <c r="U1146" s="69" t="n">
        <v>-186.8108625</v>
      </c>
      <c r="V1146" s="7" t="n">
        <v>15930</v>
      </c>
      <c r="W1146" s="69" t="n">
        <v>14400</v>
      </c>
      <c r="X1146" s="69" t="n">
        <v>2070</v>
      </c>
      <c r="Y1146" s="69" t="n">
        <v>5600</v>
      </c>
      <c r="Z1146" s="70" t="n">
        <v>-380</v>
      </c>
      <c r="AA1146" s="69" t="n">
        <v>0</v>
      </c>
      <c r="AB1146" s="71" t="n">
        <f aca="false">SUM(K1146:Z1146)</f>
        <v>184158.5341375</v>
      </c>
      <c r="AC1146" s="69" t="n">
        <v>176273</v>
      </c>
      <c r="AD1146" s="69" t="n">
        <v>42591</v>
      </c>
      <c r="AE1146" s="69" t="n">
        <v>74027</v>
      </c>
      <c r="AF1146" s="69" t="n">
        <v>21853</v>
      </c>
      <c r="AG1146" s="69" t="n">
        <v>3145</v>
      </c>
      <c r="AH1146" s="71" t="n">
        <f aca="false">SUM(AC1146:AG1146)</f>
        <v>317889</v>
      </c>
      <c r="AI1146" s="72" t="n">
        <f aca="false">+AB1146-L1146-Q1146</f>
        <v>137798.5341375</v>
      </c>
      <c r="AJ1146" s="73" t="n">
        <f aca="false">L1146+Q1146</f>
        <v>46360</v>
      </c>
      <c r="AK1146" s="74" t="n">
        <v>4001.8</v>
      </c>
      <c r="AL1146" s="74" t="n">
        <v>25237.19253</v>
      </c>
      <c r="AM1146" s="74" t="n">
        <v>0</v>
      </c>
      <c r="AN1146" s="73" t="n">
        <f aca="false">+AJ1146-AM1146</f>
        <v>46360</v>
      </c>
      <c r="AO1146" s="32" t="n">
        <f aca="false">AC1146-AJ1146</f>
        <v>129913</v>
      </c>
      <c r="AP1146" s="6" t="n">
        <v>36569</v>
      </c>
      <c r="AQ1146" s="74" t="n">
        <f aca="false">+AC1146-AK1146-AL1146</f>
        <v>147034.00747</v>
      </c>
      <c r="AR1146" s="74" t="n">
        <f aca="false">+AK1146+AL1146-AN1146</f>
        <v>-17121.00747</v>
      </c>
      <c r="AS1146" s="74" t="n">
        <f aca="false">+AN1146</f>
        <v>46360</v>
      </c>
      <c r="AT1146" s="57" t="n">
        <f aca="false">+AQ1146+IF(AR1146&lt;0,-AR1146,0)</f>
        <v>164155.01494</v>
      </c>
      <c r="AX1146" s="32" t="n">
        <f aca="false">+M1146</f>
        <v>8510</v>
      </c>
      <c r="AY1146" s="32" t="n">
        <f aca="false">+N1146</f>
        <v>0</v>
      </c>
      <c r="AZ1146" s="32" t="n">
        <f aca="false">+R1146</f>
        <v>28145.345</v>
      </c>
      <c r="BA1146" s="32" t="n">
        <f aca="false">+'load Info'!S1146</f>
        <v>0</v>
      </c>
      <c r="BB1146" s="32" t="n">
        <f aca="false">+X1146</f>
        <v>2070</v>
      </c>
      <c r="BE1146" s="57" t="n">
        <f aca="false">IF(AX1146&lt;0,AX1146,0)</f>
        <v>0</v>
      </c>
      <c r="BF1146" s="57" t="n">
        <f aca="false">IF(AY1146&lt;0,AY1146,0)</f>
        <v>0</v>
      </c>
      <c r="BG1146" s="57" t="n">
        <f aca="false">IF(AZ1146&lt;0,AZ1146,0)</f>
        <v>0</v>
      </c>
      <c r="BH1146" s="57" t="n">
        <f aca="false">IF(BA1146&lt;0,BA1146,0)</f>
        <v>0</v>
      </c>
      <c r="BI1146" s="57" t="n">
        <f aca="false">IF(BB1146&lt;0,BB1146,0)</f>
        <v>0</v>
      </c>
      <c r="BJ1146" s="32" t="n">
        <f aca="false">SUM(BE1146:BI1146)</f>
        <v>0</v>
      </c>
    </row>
    <row r="1147" customFormat="false" ht="12.75" hidden="false" customHeight="false" outlineLevel="0" collapsed="false">
      <c r="B1147" s="65" t="n">
        <f aca="false">+MONTH(D1147)</f>
        <v>2</v>
      </c>
      <c r="C1147" s="65"/>
      <c r="D1147" s="6" t="n">
        <v>36570</v>
      </c>
      <c r="E1147" s="66" t="n">
        <v>7</v>
      </c>
      <c r="F1147" s="66" t="n">
        <v>13</v>
      </c>
      <c r="G1147" s="66" t="n">
        <v>52</v>
      </c>
      <c r="H1147" s="66" t="n">
        <v>64</v>
      </c>
      <c r="I1147" s="67" t="n">
        <f aca="false">AVERAGE(G1147:H1147)</f>
        <v>58</v>
      </c>
      <c r="J1147" s="68" t="s">
        <v>72</v>
      </c>
      <c r="K1147" s="7" t="n">
        <v>55965</v>
      </c>
      <c r="L1147" s="69" t="n">
        <v>7526</v>
      </c>
      <c r="M1147" s="69" t="n">
        <v>-15069</v>
      </c>
      <c r="N1147" s="69" t="n">
        <v>0</v>
      </c>
      <c r="O1147" s="70"/>
      <c r="P1147" s="7" t="n">
        <v>7745</v>
      </c>
      <c r="Q1147" s="69" t="n">
        <v>38834</v>
      </c>
      <c r="R1147" s="70" t="n">
        <v>5879.82</v>
      </c>
      <c r="S1147" s="69" t="n">
        <v>0</v>
      </c>
      <c r="T1147" s="69"/>
      <c r="U1147" s="69" t="n">
        <v>-131.14705</v>
      </c>
      <c r="V1147" s="7" t="n">
        <v>15930</v>
      </c>
      <c r="W1147" s="69" t="n">
        <v>14400</v>
      </c>
      <c r="X1147" s="69" t="n">
        <v>0</v>
      </c>
      <c r="Y1147" s="69" t="n">
        <v>5600</v>
      </c>
      <c r="Z1147" s="70" t="n">
        <v>-359</v>
      </c>
      <c r="AA1147" s="69" t="n">
        <v>0</v>
      </c>
      <c r="AB1147" s="71" t="n">
        <f aca="false">SUM(K1147:Z1147)</f>
        <v>136320.67295</v>
      </c>
      <c r="AC1147" s="69" t="n">
        <v>135950</v>
      </c>
      <c r="AD1147" s="69" t="n">
        <v>37920</v>
      </c>
      <c r="AE1147" s="69" t="n">
        <v>65553</v>
      </c>
      <c r="AF1147" s="69" t="n">
        <v>18457</v>
      </c>
      <c r="AG1147" s="69" t="n">
        <v>1480</v>
      </c>
      <c r="AH1147" s="71" t="n">
        <f aca="false">SUM(AC1147:AG1147)</f>
        <v>259360</v>
      </c>
      <c r="AI1147" s="72" t="n">
        <f aca="false">+AB1147-L1147-Q1147</f>
        <v>89960.67295</v>
      </c>
      <c r="AJ1147" s="73" t="n">
        <f aca="false">L1147+Q1147</f>
        <v>46360</v>
      </c>
      <c r="AK1147" s="74" t="n">
        <v>4738.5</v>
      </c>
      <c r="AL1147" s="74" t="n">
        <v>23665.10875</v>
      </c>
      <c r="AM1147" s="74" t="n">
        <v>0</v>
      </c>
      <c r="AN1147" s="73" t="n">
        <f aca="false">+AJ1147-AM1147</f>
        <v>46360</v>
      </c>
      <c r="AO1147" s="32" t="n">
        <f aca="false">AC1147-AJ1147</f>
        <v>89590</v>
      </c>
      <c r="AP1147" s="6" t="n">
        <v>36570</v>
      </c>
      <c r="AQ1147" s="74" t="n">
        <f aca="false">+AC1147-AK1147-AL1147</f>
        <v>107546.39125</v>
      </c>
      <c r="AR1147" s="74" t="n">
        <f aca="false">+AK1147+AL1147-AN1147</f>
        <v>-17956.39125</v>
      </c>
      <c r="AS1147" s="74" t="n">
        <f aca="false">+AN1147</f>
        <v>46360</v>
      </c>
      <c r="AT1147" s="57" t="n">
        <f aca="false">+AQ1147+IF(AR1147&lt;0,-AR1147,0)</f>
        <v>125502.7825</v>
      </c>
      <c r="AX1147" s="32" t="n">
        <f aca="false">+M1147</f>
        <v>-15069</v>
      </c>
      <c r="AY1147" s="32" t="n">
        <f aca="false">+N1147</f>
        <v>0</v>
      </c>
      <c r="AZ1147" s="32" t="n">
        <f aca="false">+R1147</f>
        <v>5879.82</v>
      </c>
      <c r="BA1147" s="32" t="n">
        <f aca="false">+'load Info'!S1147</f>
        <v>0</v>
      </c>
      <c r="BB1147" s="32" t="n">
        <f aca="false">+X1147</f>
        <v>0</v>
      </c>
      <c r="BE1147" s="57" t="n">
        <f aca="false">IF(AX1147&lt;0,AX1147,0)</f>
        <v>-15069</v>
      </c>
      <c r="BF1147" s="57" t="n">
        <f aca="false">IF(AY1147&lt;0,AY1147,0)</f>
        <v>0</v>
      </c>
      <c r="BG1147" s="57" t="n">
        <f aca="false">IF(AZ1147&lt;0,AZ1147,0)</f>
        <v>0</v>
      </c>
      <c r="BH1147" s="57" t="n">
        <f aca="false">IF(BA1147&lt;0,BA1147,0)</f>
        <v>0</v>
      </c>
      <c r="BI1147" s="57" t="n">
        <f aca="false">IF(BB1147&lt;0,BB1147,0)</f>
        <v>0</v>
      </c>
      <c r="BJ1147" s="32" t="n">
        <f aca="false">SUM(BE1147:BI1147)</f>
        <v>-15069</v>
      </c>
    </row>
    <row r="1148" customFormat="false" ht="12.75" hidden="false" customHeight="false" outlineLevel="0" collapsed="false">
      <c r="B1148" s="65" t="n">
        <f aca="false">+MONTH(D1148)</f>
        <v>2</v>
      </c>
      <c r="C1148" s="65"/>
      <c r="D1148" s="6" t="n">
        <v>36571</v>
      </c>
      <c r="E1148" s="66" t="n">
        <v>21</v>
      </c>
      <c r="F1148" s="66" t="n">
        <v>25</v>
      </c>
      <c r="G1148" s="66" t="n">
        <v>35</v>
      </c>
      <c r="H1148" s="66" t="n">
        <v>52</v>
      </c>
      <c r="I1148" s="67" t="n">
        <f aca="false">AVERAGE(G1148:H1148)</f>
        <v>43.5</v>
      </c>
      <c r="J1148" s="68" t="s">
        <v>72</v>
      </c>
      <c r="K1148" s="7" t="n">
        <v>55965</v>
      </c>
      <c r="L1148" s="69" t="n">
        <v>16426</v>
      </c>
      <c r="M1148" s="69" t="n">
        <v>1712</v>
      </c>
      <c r="N1148" s="69" t="n">
        <v>0</v>
      </c>
      <c r="O1148" s="70"/>
      <c r="P1148" s="7" t="n">
        <v>7745</v>
      </c>
      <c r="Q1148" s="69" t="n">
        <v>31834</v>
      </c>
      <c r="R1148" s="70" t="n">
        <v>35612.51</v>
      </c>
      <c r="S1148" s="69" t="n">
        <v>0</v>
      </c>
      <c r="T1148" s="69"/>
      <c r="U1148" s="69" t="n">
        <v>-187.978775</v>
      </c>
      <c r="V1148" s="7" t="n">
        <v>15930</v>
      </c>
      <c r="W1148" s="69" t="n">
        <v>14400</v>
      </c>
      <c r="X1148" s="69" t="n">
        <v>0</v>
      </c>
      <c r="Y1148" s="69" t="n">
        <v>5600</v>
      </c>
      <c r="Z1148" s="70" t="n">
        <v>-359</v>
      </c>
      <c r="AA1148" s="69" t="n">
        <v>0</v>
      </c>
      <c r="AB1148" s="71" t="n">
        <f aca="false">SUM(K1148:Z1148)</f>
        <v>184677.531225</v>
      </c>
      <c r="AC1148" s="69" t="n">
        <v>185667</v>
      </c>
      <c r="AD1148" s="69" t="n">
        <v>32973</v>
      </c>
      <c r="AE1148" s="69" t="n">
        <v>81542</v>
      </c>
      <c r="AF1148" s="69" t="n">
        <v>19669</v>
      </c>
      <c r="AG1148" s="69" t="n">
        <v>1434</v>
      </c>
      <c r="AH1148" s="71" t="n">
        <f aca="false">SUM(AC1148:AG1148)</f>
        <v>321285</v>
      </c>
      <c r="AI1148" s="72" t="n">
        <f aca="false">+AB1148-L1148-Q1148</f>
        <v>136417.531225</v>
      </c>
      <c r="AJ1148" s="73" t="n">
        <f aca="false">L1148+Q1148</f>
        <v>48260</v>
      </c>
      <c r="AK1148" s="74" t="n">
        <v>5217.3</v>
      </c>
      <c r="AL1148" s="74" t="n">
        <v>25395.32043</v>
      </c>
      <c r="AM1148" s="74" t="n">
        <v>0</v>
      </c>
      <c r="AN1148" s="73" t="n">
        <f aca="false">+AJ1148-AM1148</f>
        <v>48260</v>
      </c>
      <c r="AO1148" s="32" t="n">
        <f aca="false">AC1148-AJ1148</f>
        <v>137407</v>
      </c>
      <c r="AP1148" s="6" t="n">
        <v>36571</v>
      </c>
      <c r="AQ1148" s="74" t="n">
        <f aca="false">+AC1148-AK1148-AL1148</f>
        <v>155054.37957</v>
      </c>
      <c r="AR1148" s="74" t="n">
        <f aca="false">+AK1148+AL1148-AN1148</f>
        <v>-17647.37957</v>
      </c>
      <c r="AS1148" s="74" t="n">
        <f aca="false">+AN1148</f>
        <v>48260</v>
      </c>
      <c r="AT1148" s="57" t="n">
        <f aca="false">+AQ1148+IF(AR1148&lt;0,-AR1148,0)</f>
        <v>172701.75914</v>
      </c>
      <c r="AX1148" s="32" t="n">
        <f aca="false">+M1148</f>
        <v>1712</v>
      </c>
      <c r="AY1148" s="32" t="n">
        <f aca="false">+N1148</f>
        <v>0</v>
      </c>
      <c r="AZ1148" s="32" t="n">
        <f aca="false">+R1148</f>
        <v>35612.51</v>
      </c>
      <c r="BA1148" s="32" t="n">
        <f aca="false">+'load Info'!S1148</f>
        <v>0</v>
      </c>
      <c r="BB1148" s="32" t="n">
        <f aca="false">+X1148</f>
        <v>0</v>
      </c>
      <c r="BE1148" s="57" t="n">
        <f aca="false">IF(AX1148&lt;0,AX1148,0)</f>
        <v>0</v>
      </c>
      <c r="BF1148" s="57" t="n">
        <f aca="false">IF(AY1148&lt;0,AY1148,0)</f>
        <v>0</v>
      </c>
      <c r="BG1148" s="57" t="n">
        <f aca="false">IF(AZ1148&lt;0,AZ1148,0)</f>
        <v>0</v>
      </c>
      <c r="BH1148" s="57" t="n">
        <f aca="false">IF(BA1148&lt;0,BA1148,0)</f>
        <v>0</v>
      </c>
      <c r="BI1148" s="57" t="n">
        <f aca="false">IF(BB1148&lt;0,BB1148,0)</f>
        <v>0</v>
      </c>
      <c r="BJ1148" s="32" t="n">
        <f aca="false">SUM(BE1148:BI1148)</f>
        <v>0</v>
      </c>
    </row>
    <row r="1149" customFormat="false" ht="12.75" hidden="false" customHeight="false" outlineLevel="0" collapsed="false">
      <c r="B1149" s="65" t="n">
        <f aca="false">+MONTH(D1149)</f>
        <v>2</v>
      </c>
      <c r="C1149" s="65"/>
      <c r="D1149" s="6" t="n">
        <v>36572</v>
      </c>
      <c r="E1149" s="66" t="n">
        <v>14</v>
      </c>
      <c r="F1149" s="66" t="n">
        <v>14</v>
      </c>
      <c r="G1149" s="66" t="n">
        <v>35</v>
      </c>
      <c r="H1149" s="66" t="n">
        <v>67</v>
      </c>
      <c r="I1149" s="67" t="n">
        <f aca="false">AVERAGE(G1149:H1149)</f>
        <v>51</v>
      </c>
      <c r="J1149" s="68" t="s">
        <v>72</v>
      </c>
      <c r="K1149" s="7" t="n">
        <v>55965</v>
      </c>
      <c r="L1149" s="69" t="n">
        <v>16426</v>
      </c>
      <c r="M1149" s="69" t="n">
        <v>-10415</v>
      </c>
      <c r="N1149" s="69" t="n">
        <v>0</v>
      </c>
      <c r="O1149" s="70"/>
      <c r="P1149" s="7" t="n">
        <v>7745</v>
      </c>
      <c r="Q1149" s="69" t="n">
        <v>24834</v>
      </c>
      <c r="R1149" s="70" t="n">
        <v>15843.755</v>
      </c>
      <c r="S1149" s="69" t="n">
        <v>0</v>
      </c>
      <c r="T1149" s="69"/>
      <c r="U1149" s="69" t="n">
        <v>-121.0568875</v>
      </c>
      <c r="V1149" s="7" t="n">
        <v>15930</v>
      </c>
      <c r="W1149" s="69" t="n">
        <v>14400</v>
      </c>
      <c r="X1149" s="69" t="n">
        <v>0</v>
      </c>
      <c r="Y1149" s="69" t="n">
        <v>5600</v>
      </c>
      <c r="Z1149" s="70" t="n">
        <v>-359</v>
      </c>
      <c r="AA1149" s="69" t="n">
        <v>0</v>
      </c>
      <c r="AB1149" s="71" t="n">
        <f aca="false">SUM(K1149:Z1149)</f>
        <v>145848.6981125</v>
      </c>
      <c r="AC1149" s="69" t="n">
        <v>143981</v>
      </c>
      <c r="AD1149" s="69" t="n">
        <v>11780</v>
      </c>
      <c r="AE1149" s="69" t="n">
        <v>33350</v>
      </c>
      <c r="AF1149" s="69" t="n">
        <v>18323</v>
      </c>
      <c r="AG1149" s="69" t="n">
        <v>1507</v>
      </c>
      <c r="AH1149" s="71" t="n">
        <f aca="false">SUM(AC1149:AG1149)</f>
        <v>208941</v>
      </c>
      <c r="AI1149" s="72" t="n">
        <f aca="false">+AB1149-L1149-Q1149</f>
        <v>104588.6981125</v>
      </c>
      <c r="AJ1149" s="73" t="n">
        <f aca="false">L1149+Q1149</f>
        <v>41260</v>
      </c>
      <c r="AK1149" s="74" t="n">
        <v>4749.7</v>
      </c>
      <c r="AL1149" s="74" t="n">
        <v>22985.61589</v>
      </c>
      <c r="AM1149" s="74" t="n">
        <v>0</v>
      </c>
      <c r="AN1149" s="73" t="n">
        <f aca="false">+AJ1149-AM1149</f>
        <v>41260</v>
      </c>
      <c r="AO1149" s="32" t="n">
        <f aca="false">AC1149-AJ1149</f>
        <v>102721</v>
      </c>
      <c r="AP1149" s="6" t="n">
        <v>36572</v>
      </c>
      <c r="AQ1149" s="74" t="n">
        <f aca="false">+AC1149-AK1149-AL1149</f>
        <v>116245.68411</v>
      </c>
      <c r="AR1149" s="74" t="n">
        <f aca="false">+AK1149+AL1149-AN1149</f>
        <v>-13524.68411</v>
      </c>
      <c r="AS1149" s="74" t="n">
        <f aca="false">+AN1149</f>
        <v>41260</v>
      </c>
      <c r="AT1149" s="57" t="n">
        <f aca="false">+AQ1149+IF(AR1149&lt;0,-AR1149,0)</f>
        <v>129770.36822</v>
      </c>
      <c r="AX1149" s="32" t="n">
        <f aca="false">+M1149</f>
        <v>-10415</v>
      </c>
      <c r="AY1149" s="32" t="n">
        <f aca="false">+N1149</f>
        <v>0</v>
      </c>
      <c r="AZ1149" s="32" t="n">
        <f aca="false">+R1149</f>
        <v>15843.755</v>
      </c>
      <c r="BA1149" s="32" t="n">
        <f aca="false">+'load Info'!S1149</f>
        <v>0</v>
      </c>
      <c r="BB1149" s="32" t="n">
        <f aca="false">+X1149</f>
        <v>0</v>
      </c>
      <c r="BE1149" s="57" t="n">
        <f aca="false">IF(AX1149&lt;0,AX1149,0)</f>
        <v>-10415</v>
      </c>
      <c r="BF1149" s="57" t="n">
        <f aca="false">IF(AY1149&lt;0,AY1149,0)</f>
        <v>0</v>
      </c>
      <c r="BG1149" s="57" t="n">
        <f aca="false">IF(AZ1149&lt;0,AZ1149,0)</f>
        <v>0</v>
      </c>
      <c r="BH1149" s="57" t="n">
        <f aca="false">IF(BA1149&lt;0,BA1149,0)</f>
        <v>0</v>
      </c>
      <c r="BI1149" s="57" t="n">
        <f aca="false">IF(BB1149&lt;0,BB1149,0)</f>
        <v>0</v>
      </c>
      <c r="BJ1149" s="32" t="n">
        <f aca="false">SUM(BE1149:BI1149)</f>
        <v>-10415</v>
      </c>
    </row>
    <row r="1150" customFormat="false" ht="12.75" hidden="false" customHeight="false" outlineLevel="0" collapsed="false">
      <c r="B1150" s="65" t="n">
        <f aca="false">+MONTH(D1150)</f>
        <v>2</v>
      </c>
      <c r="C1150" s="65"/>
      <c r="D1150" s="6" t="n">
        <v>36573</v>
      </c>
      <c r="E1150" s="66" t="n">
        <v>25</v>
      </c>
      <c r="F1150" s="66" t="n">
        <v>26</v>
      </c>
      <c r="G1150" s="66" t="n">
        <v>35</v>
      </c>
      <c r="H1150" s="66" t="n">
        <v>44</v>
      </c>
      <c r="I1150" s="67" t="n">
        <f aca="false">AVERAGE(G1150:H1150)</f>
        <v>39.5</v>
      </c>
      <c r="J1150" s="68" t="s">
        <v>72</v>
      </c>
      <c r="K1150" s="7" t="n">
        <v>55965</v>
      </c>
      <c r="L1150" s="69" t="n">
        <v>7526</v>
      </c>
      <c r="M1150" s="69" t="n">
        <v>23713</v>
      </c>
      <c r="N1150" s="69" t="n">
        <v>0</v>
      </c>
      <c r="O1150" s="70"/>
      <c r="P1150" s="7" t="n">
        <v>7745</v>
      </c>
      <c r="Q1150" s="69" t="n">
        <v>20227</v>
      </c>
      <c r="R1150" s="70" t="n">
        <v>55156.3025</v>
      </c>
      <c r="S1150" s="69" t="n">
        <v>0</v>
      </c>
      <c r="T1150" s="69"/>
      <c r="U1150" s="69" t="n">
        <v>-207.82075625</v>
      </c>
      <c r="V1150" s="7" t="n">
        <v>15930</v>
      </c>
      <c r="W1150" s="69" t="n">
        <v>14400</v>
      </c>
      <c r="X1150" s="69" t="n">
        <v>2070</v>
      </c>
      <c r="Y1150" s="69" t="n">
        <v>5600</v>
      </c>
      <c r="Z1150" s="70" t="n">
        <v>-380</v>
      </c>
      <c r="AA1150" s="69" t="n">
        <v>0</v>
      </c>
      <c r="AB1150" s="71" t="n">
        <f aca="false">SUM(K1150:Z1150)</f>
        <v>207744.48174375</v>
      </c>
      <c r="AC1150" s="69" t="n">
        <v>207403</v>
      </c>
      <c r="AD1150" s="69" t="n">
        <v>34466</v>
      </c>
      <c r="AE1150" s="69" t="n">
        <v>35897</v>
      </c>
      <c r="AF1150" s="69" t="n">
        <v>20705</v>
      </c>
      <c r="AG1150" s="69" t="n">
        <v>1864</v>
      </c>
      <c r="AH1150" s="71" t="n">
        <f aca="false">SUM(AC1150:AG1150)</f>
        <v>300335</v>
      </c>
      <c r="AI1150" s="72" t="n">
        <f aca="false">+AB1150-L1150-Q1150</f>
        <v>179991.48174375</v>
      </c>
      <c r="AJ1150" s="73" t="n">
        <f aca="false">L1150+Q1150</f>
        <v>27753</v>
      </c>
      <c r="AK1150" s="74" t="n">
        <v>5269.2</v>
      </c>
      <c r="AL1150" s="74" t="n">
        <v>26292.35297</v>
      </c>
      <c r="AM1150" s="74" t="n">
        <v>0</v>
      </c>
      <c r="AN1150" s="73" t="n">
        <f aca="false">+AJ1150-AM1150</f>
        <v>27753</v>
      </c>
      <c r="AO1150" s="32" t="n">
        <f aca="false">AC1150-AJ1150</f>
        <v>179650</v>
      </c>
      <c r="AP1150" s="6" t="n">
        <v>36573</v>
      </c>
      <c r="AQ1150" s="74" t="n">
        <f aca="false">+AC1150-AK1150-AL1150</f>
        <v>175841.44703</v>
      </c>
      <c r="AR1150" s="74" t="n">
        <f aca="false">+AK1150+AL1150-AN1150</f>
        <v>3808.55297</v>
      </c>
      <c r="AS1150" s="74" t="n">
        <f aca="false">+AN1150</f>
        <v>27753</v>
      </c>
      <c r="AT1150" s="57" t="n">
        <f aca="false">+AQ1150+IF(AR1150&lt;0,-AR1150,0)</f>
        <v>175841.44703</v>
      </c>
      <c r="AX1150" s="32" t="n">
        <f aca="false">+M1150</f>
        <v>23713</v>
      </c>
      <c r="AY1150" s="32" t="n">
        <f aca="false">+N1150</f>
        <v>0</v>
      </c>
      <c r="AZ1150" s="32" t="n">
        <f aca="false">+R1150</f>
        <v>55156.3025</v>
      </c>
      <c r="BA1150" s="32" t="n">
        <f aca="false">+'load Info'!S1150</f>
        <v>0</v>
      </c>
      <c r="BB1150" s="32" t="n">
        <f aca="false">+X1150</f>
        <v>2070</v>
      </c>
      <c r="BE1150" s="57" t="n">
        <f aca="false">IF(AX1150&lt;0,AX1150,0)</f>
        <v>0</v>
      </c>
      <c r="BF1150" s="57" t="n">
        <f aca="false">IF(AY1150&lt;0,AY1150,0)</f>
        <v>0</v>
      </c>
      <c r="BG1150" s="57" t="n">
        <f aca="false">IF(AZ1150&lt;0,AZ1150,0)</f>
        <v>0</v>
      </c>
      <c r="BH1150" s="57" t="n">
        <f aca="false">IF(BA1150&lt;0,BA1150,0)</f>
        <v>0</v>
      </c>
      <c r="BI1150" s="57" t="n">
        <f aca="false">IF(BB1150&lt;0,BB1150,0)</f>
        <v>0</v>
      </c>
      <c r="BJ1150" s="32" t="n">
        <f aca="false">SUM(BE1150:BI1150)</f>
        <v>0</v>
      </c>
    </row>
    <row r="1151" customFormat="false" ht="12.75" hidden="false" customHeight="false" outlineLevel="0" collapsed="false">
      <c r="B1151" s="65" t="n">
        <f aca="false">+MONTH(D1151)</f>
        <v>2</v>
      </c>
      <c r="C1151" s="65"/>
      <c r="D1151" s="6" t="n">
        <v>36574</v>
      </c>
      <c r="E1151" s="66" t="n">
        <v>20</v>
      </c>
      <c r="F1151" s="66" t="n">
        <v>18</v>
      </c>
      <c r="G1151" s="66" t="n">
        <v>37</v>
      </c>
      <c r="H1151" s="66" t="n">
        <v>52</v>
      </c>
      <c r="I1151" s="67" t="n">
        <f aca="false">AVERAGE(G1151:H1151)</f>
        <v>44.5</v>
      </c>
      <c r="J1151" s="68" t="s">
        <v>72</v>
      </c>
      <c r="K1151" s="7" t="n">
        <v>55965</v>
      </c>
      <c r="L1151" s="69" t="n">
        <v>7526</v>
      </c>
      <c r="M1151" s="69" t="n">
        <v>-7233</v>
      </c>
      <c r="N1151" s="69" t="n">
        <v>0</v>
      </c>
      <c r="O1151" s="70"/>
      <c r="P1151" s="7" t="n">
        <v>7745</v>
      </c>
      <c r="Q1151" s="69" t="n">
        <v>26472</v>
      </c>
      <c r="R1151" s="70" t="n">
        <v>39410.61</v>
      </c>
      <c r="S1151" s="69" t="n">
        <v>0</v>
      </c>
      <c r="T1151" s="69"/>
      <c r="U1151" s="69" t="n">
        <v>-184.069025</v>
      </c>
      <c r="V1151" s="7" t="n">
        <v>15930</v>
      </c>
      <c r="W1151" s="69" t="n">
        <v>14400</v>
      </c>
      <c r="X1151" s="69" t="n">
        <v>0</v>
      </c>
      <c r="Y1151" s="69" t="n">
        <v>5600</v>
      </c>
      <c r="Z1151" s="70" t="n">
        <v>-359</v>
      </c>
      <c r="AA1151" s="69" t="n">
        <v>0</v>
      </c>
      <c r="AB1151" s="71" t="n">
        <f aca="false">SUM(K1151:Z1151)</f>
        <v>165272.540975</v>
      </c>
      <c r="AC1151" s="69" t="n">
        <v>161175</v>
      </c>
      <c r="AD1151" s="69" t="n">
        <v>28658</v>
      </c>
      <c r="AE1151" s="69" t="n">
        <v>34560</v>
      </c>
      <c r="AF1151" s="69" t="n">
        <v>20106</v>
      </c>
      <c r="AG1151" s="69" t="n">
        <v>1951</v>
      </c>
      <c r="AH1151" s="71" t="n">
        <f aca="false">SUM(AC1151:AG1151)</f>
        <v>246450</v>
      </c>
      <c r="AI1151" s="72" t="n">
        <f aca="false">+AB1151-L1151-Q1151</f>
        <v>131274.540975</v>
      </c>
      <c r="AJ1151" s="73" t="n">
        <f aca="false">L1151+Q1151</f>
        <v>33998</v>
      </c>
      <c r="AK1151" s="74" t="n">
        <v>4476.1</v>
      </c>
      <c r="AL1151" s="74" t="n">
        <v>23859.63099</v>
      </c>
      <c r="AM1151" s="74" t="n">
        <v>0</v>
      </c>
      <c r="AN1151" s="73" t="n">
        <f aca="false">+AJ1151-AM1151</f>
        <v>33998</v>
      </c>
      <c r="AO1151" s="32" t="n">
        <f aca="false">AC1151-AJ1151</f>
        <v>127177</v>
      </c>
      <c r="AP1151" s="6" t="n">
        <v>36574</v>
      </c>
      <c r="AQ1151" s="74" t="n">
        <f aca="false">+AC1151-AK1151-AL1151</f>
        <v>132839.26901</v>
      </c>
      <c r="AR1151" s="74" t="n">
        <f aca="false">+AK1151+AL1151-AN1151</f>
        <v>-5662.26901</v>
      </c>
      <c r="AS1151" s="74" t="n">
        <f aca="false">+AN1151</f>
        <v>33998</v>
      </c>
      <c r="AT1151" s="57" t="n">
        <f aca="false">+AQ1151+IF(AR1151&lt;0,-AR1151,0)</f>
        <v>138501.53802</v>
      </c>
      <c r="AX1151" s="32" t="n">
        <f aca="false">+M1151</f>
        <v>-7233</v>
      </c>
      <c r="AY1151" s="32" t="n">
        <f aca="false">+N1151</f>
        <v>0</v>
      </c>
      <c r="AZ1151" s="32" t="n">
        <f aca="false">+R1151</f>
        <v>39410.61</v>
      </c>
      <c r="BA1151" s="32" t="n">
        <f aca="false">+'load Info'!S1151</f>
        <v>0</v>
      </c>
      <c r="BB1151" s="32" t="n">
        <f aca="false">+X1151</f>
        <v>0</v>
      </c>
      <c r="BE1151" s="57" t="n">
        <f aca="false">IF(AX1151&lt;0,AX1151,0)</f>
        <v>-7233</v>
      </c>
      <c r="BF1151" s="57" t="n">
        <f aca="false">IF(AY1151&lt;0,AY1151,0)</f>
        <v>0</v>
      </c>
      <c r="BG1151" s="57" t="n">
        <f aca="false">IF(AZ1151&lt;0,AZ1151,0)</f>
        <v>0</v>
      </c>
      <c r="BH1151" s="57" t="n">
        <f aca="false">IF(BA1151&lt;0,BA1151,0)</f>
        <v>0</v>
      </c>
      <c r="BI1151" s="57" t="n">
        <f aca="false">IF(BB1151&lt;0,BB1151,0)</f>
        <v>0</v>
      </c>
      <c r="BJ1151" s="32" t="n">
        <f aca="false">SUM(BE1151:BI1151)</f>
        <v>-7233</v>
      </c>
    </row>
    <row r="1152" customFormat="false" ht="12.75" hidden="false" customHeight="false" outlineLevel="0" collapsed="false">
      <c r="B1152" s="65" t="n">
        <f aca="false">+MONTH(D1152)</f>
        <v>2</v>
      </c>
      <c r="C1152" s="65"/>
      <c r="D1152" s="6" t="n">
        <v>36575</v>
      </c>
      <c r="E1152" s="66" t="n">
        <v>11</v>
      </c>
      <c r="F1152" s="66" t="n">
        <v>11</v>
      </c>
      <c r="G1152" s="66" t="n">
        <v>41</v>
      </c>
      <c r="H1152" s="66" t="n">
        <v>66</v>
      </c>
      <c r="I1152" s="67" t="n">
        <f aca="false">AVERAGE(G1152:H1152)</f>
        <v>53.5</v>
      </c>
      <c r="J1152" s="68" t="s">
        <v>72</v>
      </c>
      <c r="K1152" s="7" t="n">
        <v>55965</v>
      </c>
      <c r="L1152" s="69" t="n">
        <v>7526</v>
      </c>
      <c r="M1152" s="69" t="n">
        <v>-6338</v>
      </c>
      <c r="N1152" s="69" t="n">
        <v>0</v>
      </c>
      <c r="O1152" s="70"/>
      <c r="P1152" s="7" t="n">
        <v>7745</v>
      </c>
      <c r="Q1152" s="69" t="n">
        <v>31972</v>
      </c>
      <c r="R1152" s="70" t="n">
        <v>14274.6425</v>
      </c>
      <c r="S1152" s="69" t="n">
        <v>0</v>
      </c>
      <c r="T1152" s="69"/>
      <c r="U1152" s="69" t="n">
        <v>-134.97910625</v>
      </c>
      <c r="V1152" s="7" t="n">
        <v>15930</v>
      </c>
      <c r="W1152" s="69" t="n">
        <v>14400</v>
      </c>
      <c r="X1152" s="69" t="n">
        <v>0</v>
      </c>
      <c r="Y1152" s="69" t="n">
        <v>5600</v>
      </c>
      <c r="Z1152" s="70" t="n">
        <v>-359</v>
      </c>
      <c r="AA1152" s="69" t="n">
        <v>0</v>
      </c>
      <c r="AB1152" s="71" t="n">
        <f aca="false">SUM(K1152:Z1152)</f>
        <v>146580.66339375</v>
      </c>
      <c r="AC1152" s="69" t="n">
        <v>146052</v>
      </c>
      <c r="AD1152" s="69" t="n">
        <v>1</v>
      </c>
      <c r="AE1152" s="69" t="n">
        <v>32203</v>
      </c>
      <c r="AF1152" s="69" t="n">
        <v>17380</v>
      </c>
      <c r="AG1152" s="69" t="n">
        <v>943</v>
      </c>
      <c r="AH1152" s="71" t="n">
        <f aca="false">SUM(AC1152:AG1152)</f>
        <v>196579</v>
      </c>
      <c r="AI1152" s="72" t="n">
        <f aca="false">+AB1152-L1152-Q1152</f>
        <v>107082.66339375</v>
      </c>
      <c r="AJ1152" s="73" t="n">
        <f aca="false">L1152+Q1152</f>
        <v>39498</v>
      </c>
      <c r="AK1152" s="74" t="n">
        <v>3630</v>
      </c>
      <c r="AL1152" s="74" t="n">
        <v>23173.56628</v>
      </c>
      <c r="AM1152" s="74" t="n">
        <v>0</v>
      </c>
      <c r="AN1152" s="73" t="n">
        <f aca="false">+AJ1152-AM1152</f>
        <v>39498</v>
      </c>
      <c r="AO1152" s="32" t="n">
        <f aca="false">AC1152-AJ1152</f>
        <v>106554</v>
      </c>
      <c r="AP1152" s="6" t="n">
        <v>36575</v>
      </c>
      <c r="AQ1152" s="74" t="n">
        <f aca="false">+AC1152-AK1152-AL1152</f>
        <v>119248.43372</v>
      </c>
      <c r="AR1152" s="74" t="n">
        <f aca="false">+AK1152+AL1152-AN1152</f>
        <v>-12694.43372</v>
      </c>
      <c r="AS1152" s="74" t="n">
        <f aca="false">+AN1152</f>
        <v>39498</v>
      </c>
      <c r="AT1152" s="57" t="n">
        <f aca="false">+AQ1152+IF(AR1152&lt;0,-AR1152,0)</f>
        <v>131942.86744</v>
      </c>
      <c r="AX1152" s="32" t="n">
        <f aca="false">+M1152</f>
        <v>-6338</v>
      </c>
      <c r="AY1152" s="32" t="n">
        <f aca="false">+N1152</f>
        <v>0</v>
      </c>
      <c r="AZ1152" s="32" t="n">
        <f aca="false">+R1152</f>
        <v>14274.6425</v>
      </c>
      <c r="BA1152" s="32" t="n">
        <f aca="false">+'load Info'!S1152</f>
        <v>0</v>
      </c>
      <c r="BB1152" s="32" t="n">
        <f aca="false">+X1152</f>
        <v>0</v>
      </c>
      <c r="BE1152" s="57" t="n">
        <f aca="false">IF(AX1152&lt;0,AX1152,0)</f>
        <v>-6338</v>
      </c>
      <c r="BF1152" s="57" t="n">
        <f aca="false">IF(AY1152&lt;0,AY1152,0)</f>
        <v>0</v>
      </c>
      <c r="BG1152" s="57" t="n">
        <f aca="false">IF(AZ1152&lt;0,AZ1152,0)</f>
        <v>0</v>
      </c>
      <c r="BH1152" s="57" t="n">
        <f aca="false">IF(BA1152&lt;0,BA1152,0)</f>
        <v>0</v>
      </c>
      <c r="BI1152" s="57" t="n">
        <f aca="false">IF(BB1152&lt;0,BB1152,0)</f>
        <v>0</v>
      </c>
      <c r="BJ1152" s="32" t="n">
        <f aca="false">SUM(BE1152:BI1152)</f>
        <v>-6338</v>
      </c>
    </row>
    <row r="1153" customFormat="false" ht="12.75" hidden="false" customHeight="false" outlineLevel="0" collapsed="false">
      <c r="B1153" s="65" t="n">
        <f aca="false">+MONTH(D1153)</f>
        <v>2</v>
      </c>
      <c r="C1153" s="65"/>
      <c r="D1153" s="6" t="n">
        <v>36576</v>
      </c>
      <c r="E1153" s="66" t="n">
        <v>26</v>
      </c>
      <c r="F1153" s="66" t="n">
        <v>25</v>
      </c>
      <c r="G1153" s="66" t="n">
        <v>34</v>
      </c>
      <c r="H1153" s="66" t="n">
        <v>44</v>
      </c>
      <c r="I1153" s="67" t="n">
        <f aca="false">AVERAGE(G1153:H1153)</f>
        <v>39</v>
      </c>
      <c r="J1153" s="68" t="s">
        <v>72</v>
      </c>
      <c r="K1153" s="7" t="n">
        <v>55965</v>
      </c>
      <c r="L1153" s="69" t="n">
        <v>7526</v>
      </c>
      <c r="M1153" s="69" t="n">
        <v>8782</v>
      </c>
      <c r="N1153" s="69" t="n">
        <v>0</v>
      </c>
      <c r="O1153" s="70"/>
      <c r="P1153" s="7" t="n">
        <v>7745</v>
      </c>
      <c r="Q1153" s="69" t="n">
        <v>31972</v>
      </c>
      <c r="R1153" s="70" t="n">
        <v>34978.2725</v>
      </c>
      <c r="S1153" s="69" t="n">
        <v>0</v>
      </c>
      <c r="T1153" s="69"/>
      <c r="U1153" s="69" t="n">
        <v>-186.73818125</v>
      </c>
      <c r="V1153" s="7" t="n">
        <v>15930</v>
      </c>
      <c r="W1153" s="69" t="n">
        <v>14400</v>
      </c>
      <c r="X1153" s="69" t="n">
        <v>0</v>
      </c>
      <c r="Y1153" s="69" t="n">
        <v>5600</v>
      </c>
      <c r="Z1153" s="70" t="n">
        <v>-359</v>
      </c>
      <c r="AA1153" s="69" t="n">
        <v>0</v>
      </c>
      <c r="AB1153" s="71" t="n">
        <f aca="false">SUM(K1153:Z1153)</f>
        <v>182352.53431875</v>
      </c>
      <c r="AC1153" s="69" t="n">
        <v>182323</v>
      </c>
      <c r="AD1153" s="69" t="n">
        <v>14637</v>
      </c>
      <c r="AE1153" s="69" t="n">
        <v>27453</v>
      </c>
      <c r="AF1153" s="69" t="n">
        <v>19722</v>
      </c>
      <c r="AG1153" s="69" t="n">
        <v>1706</v>
      </c>
      <c r="AH1153" s="71" t="n">
        <f aca="false">SUM(AC1153:AG1153)</f>
        <v>245841</v>
      </c>
      <c r="AI1153" s="72" t="n">
        <f aca="false">+AB1153-L1153-Q1153</f>
        <v>142854.53431875</v>
      </c>
      <c r="AJ1153" s="73" t="n">
        <f aca="false">L1153+Q1153</f>
        <v>39498</v>
      </c>
      <c r="AK1153" s="74" t="n">
        <v>4130.2</v>
      </c>
      <c r="AL1153" s="74" t="n">
        <v>25275.77053</v>
      </c>
      <c r="AM1153" s="74" t="n">
        <v>0</v>
      </c>
      <c r="AN1153" s="73" t="n">
        <f aca="false">+AJ1153-AM1153</f>
        <v>39498</v>
      </c>
      <c r="AO1153" s="32" t="n">
        <f aca="false">AC1153-AJ1153</f>
        <v>142825</v>
      </c>
      <c r="AP1153" s="6" t="n">
        <v>36576</v>
      </c>
      <c r="AQ1153" s="74" t="n">
        <f aca="false">+AC1153-AK1153-AL1153</f>
        <v>152917.02947</v>
      </c>
      <c r="AR1153" s="74" t="n">
        <f aca="false">+AK1153+AL1153-AN1153</f>
        <v>-10092.02947</v>
      </c>
      <c r="AS1153" s="74" t="n">
        <f aca="false">+AN1153</f>
        <v>39498</v>
      </c>
      <c r="AT1153" s="57" t="n">
        <f aca="false">+AQ1153+IF(AR1153&lt;0,-AR1153,0)</f>
        <v>163009.05894</v>
      </c>
      <c r="AX1153" s="32" t="n">
        <f aca="false">+M1153</f>
        <v>8782</v>
      </c>
      <c r="AY1153" s="32" t="n">
        <f aca="false">+N1153</f>
        <v>0</v>
      </c>
      <c r="AZ1153" s="32" t="n">
        <f aca="false">+R1153</f>
        <v>34978.2725</v>
      </c>
      <c r="BA1153" s="32" t="n">
        <f aca="false">+'load Info'!S1153</f>
        <v>0</v>
      </c>
      <c r="BB1153" s="32" t="n">
        <f aca="false">+X1153</f>
        <v>0</v>
      </c>
      <c r="BE1153" s="57" t="n">
        <f aca="false">IF(AX1153&lt;0,AX1153,0)</f>
        <v>0</v>
      </c>
      <c r="BF1153" s="57" t="n">
        <f aca="false">IF(AY1153&lt;0,AY1153,0)</f>
        <v>0</v>
      </c>
      <c r="BG1153" s="57" t="n">
        <f aca="false">IF(AZ1153&lt;0,AZ1153,0)</f>
        <v>0</v>
      </c>
      <c r="BH1153" s="57" t="n">
        <f aca="false">IF(BA1153&lt;0,BA1153,0)</f>
        <v>0</v>
      </c>
      <c r="BI1153" s="57" t="n">
        <f aca="false">IF(BB1153&lt;0,BB1153,0)</f>
        <v>0</v>
      </c>
      <c r="BJ1153" s="32" t="n">
        <f aca="false">SUM(BE1153:BI1153)</f>
        <v>0</v>
      </c>
    </row>
    <row r="1154" customFormat="false" ht="12.75" hidden="false" customHeight="false" outlineLevel="0" collapsed="false">
      <c r="B1154" s="65" t="n">
        <f aca="false">+MONTH(D1154)</f>
        <v>2</v>
      </c>
      <c r="C1154" s="65"/>
      <c r="D1154" s="6" t="n">
        <v>36577</v>
      </c>
      <c r="E1154" s="66" t="n">
        <v>26</v>
      </c>
      <c r="F1154" s="66" t="n">
        <v>26</v>
      </c>
      <c r="G1154" s="66" t="n">
        <v>33</v>
      </c>
      <c r="H1154" s="66" t="n">
        <v>44</v>
      </c>
      <c r="I1154" s="67" t="n">
        <f aca="false">AVERAGE(G1154:H1154)</f>
        <v>38.5</v>
      </c>
      <c r="J1154" s="68" t="s">
        <v>72</v>
      </c>
      <c r="K1154" s="7" t="n">
        <v>55965</v>
      </c>
      <c r="L1154" s="69" t="n">
        <v>7526</v>
      </c>
      <c r="M1154" s="69" t="n">
        <v>16414</v>
      </c>
      <c r="N1154" s="69" t="n">
        <v>0</v>
      </c>
      <c r="O1154" s="70"/>
      <c r="P1154" s="7" t="n">
        <v>7745</v>
      </c>
      <c r="Q1154" s="69" t="n">
        <v>31972</v>
      </c>
      <c r="R1154" s="70" t="n">
        <v>38945.165</v>
      </c>
      <c r="S1154" s="69" t="n">
        <v>0</v>
      </c>
      <c r="T1154" s="69"/>
      <c r="U1154" s="69" t="n">
        <v>-196.6554125</v>
      </c>
      <c r="V1154" s="7" t="n">
        <v>15930</v>
      </c>
      <c r="W1154" s="69" t="n">
        <v>14400</v>
      </c>
      <c r="X1154" s="69" t="n">
        <v>2049</v>
      </c>
      <c r="Y1154" s="69" t="n">
        <v>5600</v>
      </c>
      <c r="Z1154" s="70" t="n">
        <v>-380</v>
      </c>
      <c r="AA1154" s="69" t="n">
        <v>0</v>
      </c>
      <c r="AB1154" s="71" t="n">
        <f aca="false">SUM(K1154:Z1154)</f>
        <v>195969.5095875</v>
      </c>
      <c r="AC1154" s="69" t="n">
        <v>202730</v>
      </c>
      <c r="AD1154" s="69" t="n">
        <v>33828</v>
      </c>
      <c r="AE1154" s="69" t="n">
        <v>42188</v>
      </c>
      <c r="AF1154" s="69" t="n">
        <v>20360</v>
      </c>
      <c r="AG1154" s="69" t="n">
        <v>1821</v>
      </c>
      <c r="AH1154" s="71" t="n">
        <f aca="false">SUM(AC1154:AG1154)</f>
        <v>300927</v>
      </c>
      <c r="AI1154" s="72" t="n">
        <f aca="false">+AB1154-L1154-Q1154</f>
        <v>156471.5095875</v>
      </c>
      <c r="AJ1154" s="73" t="n">
        <f aca="false">L1154+Q1154</f>
        <v>39498</v>
      </c>
      <c r="AK1154" s="74" t="n">
        <v>5086.6</v>
      </c>
      <c r="AL1154" s="74" t="n">
        <v>26785.03461</v>
      </c>
      <c r="AM1154" s="74" t="n">
        <v>0</v>
      </c>
      <c r="AN1154" s="73" t="n">
        <f aca="false">+AJ1154-AM1154</f>
        <v>39498</v>
      </c>
      <c r="AO1154" s="32" t="n">
        <f aca="false">AC1154-AJ1154</f>
        <v>163232</v>
      </c>
      <c r="AP1154" s="6" t="n">
        <v>36577</v>
      </c>
      <c r="AQ1154" s="74" t="n">
        <f aca="false">+AC1154-AK1154-AL1154</f>
        <v>170858.36539</v>
      </c>
      <c r="AR1154" s="74" t="n">
        <f aca="false">+AK1154+AL1154-AN1154</f>
        <v>-7626.36539</v>
      </c>
      <c r="AS1154" s="74" t="n">
        <f aca="false">+AN1154</f>
        <v>39498</v>
      </c>
      <c r="AT1154" s="57" t="n">
        <f aca="false">+AQ1154+IF(AR1154&lt;0,-AR1154,0)</f>
        <v>178484.73078</v>
      </c>
      <c r="AX1154" s="32" t="n">
        <f aca="false">+M1154</f>
        <v>16414</v>
      </c>
      <c r="AY1154" s="32" t="n">
        <f aca="false">+N1154</f>
        <v>0</v>
      </c>
      <c r="AZ1154" s="32" t="n">
        <f aca="false">+R1154</f>
        <v>38945.165</v>
      </c>
      <c r="BA1154" s="32" t="n">
        <f aca="false">+'load Info'!S1154</f>
        <v>0</v>
      </c>
      <c r="BB1154" s="32" t="n">
        <f aca="false">+X1154</f>
        <v>2049</v>
      </c>
      <c r="BE1154" s="57" t="n">
        <f aca="false">IF(AX1154&lt;0,AX1154,0)</f>
        <v>0</v>
      </c>
      <c r="BF1154" s="57" t="n">
        <f aca="false">IF(AY1154&lt;0,AY1154,0)</f>
        <v>0</v>
      </c>
      <c r="BG1154" s="57" t="n">
        <f aca="false">IF(AZ1154&lt;0,AZ1154,0)</f>
        <v>0</v>
      </c>
      <c r="BH1154" s="57" t="n">
        <f aca="false">IF(BA1154&lt;0,BA1154,0)</f>
        <v>0</v>
      </c>
      <c r="BI1154" s="57" t="n">
        <f aca="false">IF(BB1154&lt;0,BB1154,0)</f>
        <v>0</v>
      </c>
      <c r="BJ1154" s="32" t="n">
        <f aca="false">SUM(BE1154:BI1154)</f>
        <v>0</v>
      </c>
    </row>
    <row r="1155" customFormat="false" ht="12.75" hidden="false" customHeight="false" outlineLevel="0" collapsed="false">
      <c r="B1155" s="65" t="n">
        <f aca="false">+MONTH(D1155)</f>
        <v>2</v>
      </c>
      <c r="C1155" s="65"/>
      <c r="D1155" s="6" t="n">
        <v>36578</v>
      </c>
      <c r="E1155" s="66" t="n">
        <v>26</v>
      </c>
      <c r="F1155" s="66" t="n">
        <v>33</v>
      </c>
      <c r="G1155" s="66" t="n">
        <v>31</v>
      </c>
      <c r="H1155" s="66" t="n">
        <v>47</v>
      </c>
      <c r="I1155" s="67" t="n">
        <f aca="false">AVERAGE(G1155:H1155)</f>
        <v>39</v>
      </c>
      <c r="J1155" s="68" t="s">
        <v>72</v>
      </c>
      <c r="K1155" s="7" t="n">
        <v>55965</v>
      </c>
      <c r="L1155" s="69" t="n">
        <v>26357</v>
      </c>
      <c r="M1155" s="69" t="n">
        <v>-12664</v>
      </c>
      <c r="N1155" s="69" t="n">
        <v>0</v>
      </c>
      <c r="O1155" s="70"/>
      <c r="P1155" s="7" t="n">
        <v>7745</v>
      </c>
      <c r="Q1155" s="69" t="n">
        <v>29972</v>
      </c>
      <c r="R1155" s="70" t="n">
        <v>37523.6325</v>
      </c>
      <c r="S1155" s="69" t="n">
        <v>0</v>
      </c>
      <c r="T1155" s="69"/>
      <c r="U1155" s="69" t="n">
        <v>-188.10158125</v>
      </c>
      <c r="V1155" s="7" t="n">
        <v>15930</v>
      </c>
      <c r="W1155" s="69" t="n">
        <v>14400</v>
      </c>
      <c r="X1155" s="69" t="n">
        <v>2049</v>
      </c>
      <c r="Y1155" s="69" t="n">
        <v>5600</v>
      </c>
      <c r="Z1155" s="70" t="n">
        <v>-380</v>
      </c>
      <c r="AA1155" s="69" t="n">
        <v>0</v>
      </c>
      <c r="AB1155" s="71" t="n">
        <f aca="false">SUM(K1155:Z1155)</f>
        <v>182309.53091875</v>
      </c>
      <c r="AC1155" s="69" t="n">
        <v>178325</v>
      </c>
      <c r="AD1155" s="69" t="n">
        <v>29186</v>
      </c>
      <c r="AE1155" s="69" t="n">
        <v>38723</v>
      </c>
      <c r="AF1155" s="69" t="n">
        <v>19435</v>
      </c>
      <c r="AG1155" s="69" t="n">
        <v>1163</v>
      </c>
      <c r="AH1155" s="71" t="n">
        <f aca="false">SUM(AC1155:AG1155)</f>
        <v>266832</v>
      </c>
      <c r="AI1155" s="72" t="n">
        <f aca="false">+AB1155-L1155-Q1155</f>
        <v>125980.53091875</v>
      </c>
      <c r="AJ1155" s="73" t="n">
        <f aca="false">L1155+Q1155</f>
        <v>56329</v>
      </c>
      <c r="AK1155" s="74" t="n">
        <v>5150.5</v>
      </c>
      <c r="AL1155" s="74" t="n">
        <v>24547.74577</v>
      </c>
      <c r="AM1155" s="74" t="n">
        <v>0</v>
      </c>
      <c r="AN1155" s="73" t="n">
        <f aca="false">+AJ1155-AM1155</f>
        <v>56329</v>
      </c>
      <c r="AO1155" s="32" t="n">
        <f aca="false">AC1155-AJ1155</f>
        <v>121996</v>
      </c>
      <c r="AP1155" s="6" t="n">
        <v>36578</v>
      </c>
      <c r="AQ1155" s="74" t="n">
        <f aca="false">+AC1155-AK1155-AL1155</f>
        <v>148626.75423</v>
      </c>
      <c r="AR1155" s="74" t="n">
        <f aca="false">+AK1155+AL1155-AN1155</f>
        <v>-26630.75423</v>
      </c>
      <c r="AS1155" s="74" t="n">
        <f aca="false">+AN1155</f>
        <v>56329</v>
      </c>
      <c r="AT1155" s="57" t="n">
        <f aca="false">+AQ1155+IF(AR1155&lt;0,-AR1155,0)</f>
        <v>175257.50846</v>
      </c>
      <c r="AX1155" s="32" t="n">
        <f aca="false">+M1155</f>
        <v>-12664</v>
      </c>
      <c r="AY1155" s="32" t="n">
        <f aca="false">+N1155</f>
        <v>0</v>
      </c>
      <c r="AZ1155" s="32" t="n">
        <f aca="false">+R1155</f>
        <v>37523.6325</v>
      </c>
      <c r="BA1155" s="32" t="n">
        <f aca="false">+'load Info'!S1155</f>
        <v>0</v>
      </c>
      <c r="BB1155" s="32" t="n">
        <f aca="false">+X1155</f>
        <v>2049</v>
      </c>
      <c r="BE1155" s="57" t="n">
        <f aca="false">IF(AX1155&lt;0,AX1155,0)</f>
        <v>-12664</v>
      </c>
      <c r="BF1155" s="57" t="n">
        <f aca="false">IF(AY1155&lt;0,AY1155,0)</f>
        <v>0</v>
      </c>
      <c r="BG1155" s="57" t="n">
        <f aca="false">IF(AZ1155&lt;0,AZ1155,0)</f>
        <v>0</v>
      </c>
      <c r="BH1155" s="57" t="n">
        <f aca="false">IF(BA1155&lt;0,BA1155,0)</f>
        <v>0</v>
      </c>
      <c r="BI1155" s="57" t="n">
        <f aca="false">IF(BB1155&lt;0,BB1155,0)</f>
        <v>0</v>
      </c>
      <c r="BJ1155" s="32" t="n">
        <f aca="false">SUM(BE1155:BI1155)</f>
        <v>-12664</v>
      </c>
    </row>
    <row r="1156" customFormat="false" ht="12.75" hidden="false" customHeight="false" outlineLevel="0" collapsed="false">
      <c r="B1156" s="65" t="n">
        <f aca="false">+MONTH(D1156)</f>
        <v>2</v>
      </c>
      <c r="C1156" s="65"/>
      <c r="D1156" s="6" t="n">
        <v>36579</v>
      </c>
      <c r="E1156" s="66" t="n">
        <v>18</v>
      </c>
      <c r="F1156" s="66" t="n">
        <v>12</v>
      </c>
      <c r="G1156" s="66" t="n">
        <v>38</v>
      </c>
      <c r="H1156" s="66" t="n">
        <v>56</v>
      </c>
      <c r="I1156" s="67" t="n">
        <f aca="false">AVERAGE(G1156:H1156)</f>
        <v>47</v>
      </c>
      <c r="J1156" s="68" t="s">
        <v>72</v>
      </c>
      <c r="K1156" s="7" t="n">
        <v>26081</v>
      </c>
      <c r="L1156" s="69" t="n">
        <v>18526</v>
      </c>
      <c r="M1156" s="69" t="n">
        <v>-13351</v>
      </c>
      <c r="N1156" s="69" t="n">
        <v>0</v>
      </c>
      <c r="O1156" s="70"/>
      <c r="P1156" s="7" t="n">
        <v>7745</v>
      </c>
      <c r="Q1156" s="69" t="n">
        <v>18595</v>
      </c>
      <c r="R1156" s="70" t="n">
        <v>32914.7675</v>
      </c>
      <c r="S1156" s="69" t="n">
        <v>0</v>
      </c>
      <c r="T1156" s="69"/>
      <c r="U1156" s="69" t="n">
        <v>-148.13691875</v>
      </c>
      <c r="V1156" s="7" t="n">
        <v>15930</v>
      </c>
      <c r="W1156" s="69" t="n">
        <v>14400</v>
      </c>
      <c r="X1156" s="69" t="n">
        <v>0</v>
      </c>
      <c r="Y1156" s="69" t="n">
        <v>5600</v>
      </c>
      <c r="Z1156" s="70" t="n">
        <v>-359</v>
      </c>
      <c r="AA1156" s="69" t="n">
        <v>0</v>
      </c>
      <c r="AB1156" s="71" t="n">
        <f aca="false">SUM(K1156:Z1156)</f>
        <v>125933.63058125</v>
      </c>
      <c r="AC1156" s="69" t="n">
        <v>118948</v>
      </c>
      <c r="AD1156" s="69" t="n">
        <v>77</v>
      </c>
      <c r="AE1156" s="69" t="n">
        <v>31883</v>
      </c>
      <c r="AF1156" s="69" t="n">
        <v>17639</v>
      </c>
      <c r="AG1156" s="69" t="n">
        <v>616</v>
      </c>
      <c r="AH1156" s="71" t="n">
        <f aca="false">SUM(AC1156:AG1156)</f>
        <v>169163</v>
      </c>
      <c r="AI1156" s="72" t="n">
        <f aca="false">+AB1156-L1156-Q1156</f>
        <v>88812.63058125</v>
      </c>
      <c r="AJ1156" s="73" t="n">
        <f aca="false">L1156+Q1156</f>
        <v>37121</v>
      </c>
      <c r="AK1156" s="74" t="n">
        <v>4408.4</v>
      </c>
      <c r="AL1156" s="74" t="n">
        <v>24224.68043</v>
      </c>
      <c r="AM1156" s="74" t="n">
        <v>0</v>
      </c>
      <c r="AN1156" s="73" t="n">
        <f aca="false">+AJ1156-AM1156</f>
        <v>37121</v>
      </c>
      <c r="AO1156" s="32" t="n">
        <f aca="false">AC1156-AJ1156</f>
        <v>81827</v>
      </c>
      <c r="AP1156" s="6" t="n">
        <v>36579</v>
      </c>
      <c r="AQ1156" s="74" t="n">
        <f aca="false">+AC1156-AK1156-AL1156</f>
        <v>90314.91957</v>
      </c>
      <c r="AR1156" s="74" t="n">
        <f aca="false">+AK1156+AL1156-AN1156</f>
        <v>-8487.91957</v>
      </c>
      <c r="AS1156" s="74" t="n">
        <f aca="false">+AN1156</f>
        <v>37121</v>
      </c>
      <c r="AT1156" s="57" t="n">
        <f aca="false">+AQ1156+IF(AR1156&lt;0,-AR1156,0)</f>
        <v>98802.83914</v>
      </c>
      <c r="AX1156" s="32" t="n">
        <f aca="false">+M1156</f>
        <v>-13351</v>
      </c>
      <c r="AY1156" s="32" t="n">
        <f aca="false">+N1156</f>
        <v>0</v>
      </c>
      <c r="AZ1156" s="32" t="n">
        <f aca="false">+R1156</f>
        <v>32914.7675</v>
      </c>
      <c r="BA1156" s="32" t="n">
        <f aca="false">+'load Info'!S1156</f>
        <v>0</v>
      </c>
      <c r="BB1156" s="32" t="n">
        <f aca="false">+X1156</f>
        <v>0</v>
      </c>
      <c r="BE1156" s="57" t="n">
        <f aca="false">IF(AX1156&lt;0,AX1156,0)</f>
        <v>-13351</v>
      </c>
      <c r="BF1156" s="57" t="n">
        <f aca="false">IF(AY1156&lt;0,AY1156,0)</f>
        <v>0</v>
      </c>
      <c r="BG1156" s="57" t="n">
        <f aca="false">IF(AZ1156&lt;0,AZ1156,0)</f>
        <v>0</v>
      </c>
      <c r="BH1156" s="57" t="n">
        <f aca="false">IF(BA1156&lt;0,BA1156,0)</f>
        <v>0</v>
      </c>
      <c r="BI1156" s="57" t="n">
        <f aca="false">IF(BB1156&lt;0,BB1156,0)</f>
        <v>0</v>
      </c>
      <c r="BJ1156" s="32" t="n">
        <f aca="false">SUM(BE1156:BI1156)</f>
        <v>-13351</v>
      </c>
    </row>
    <row r="1157" customFormat="false" ht="12.75" hidden="false" customHeight="false" outlineLevel="0" collapsed="false">
      <c r="B1157" s="65" t="n">
        <f aca="false">+MONTH(D1157)</f>
        <v>2</v>
      </c>
      <c r="C1157" s="65"/>
      <c r="D1157" s="6" t="n">
        <v>36580</v>
      </c>
      <c r="E1157" s="66" t="n">
        <v>7</v>
      </c>
      <c r="F1157" s="66" t="n">
        <v>4</v>
      </c>
      <c r="G1157" s="66" t="n">
        <v>45</v>
      </c>
      <c r="H1157" s="66" t="n">
        <v>70</v>
      </c>
      <c r="I1157" s="67" t="n">
        <f aca="false">AVERAGE(G1157:H1157)</f>
        <v>57.5</v>
      </c>
      <c r="J1157" s="68" t="s">
        <v>72</v>
      </c>
      <c r="K1157" s="7" t="n">
        <v>23455</v>
      </c>
      <c r="L1157" s="69" t="n">
        <v>27112</v>
      </c>
      <c r="M1157" s="69" t="n">
        <v>-13440</v>
      </c>
      <c r="N1157" s="69" t="n">
        <v>0</v>
      </c>
      <c r="O1157" s="70"/>
      <c r="P1157" s="7" t="n">
        <v>7745</v>
      </c>
      <c r="Q1157" s="69" t="n">
        <v>21785</v>
      </c>
      <c r="R1157" s="70" t="n">
        <v>-11814.8225</v>
      </c>
      <c r="S1157" s="69" t="n">
        <v>0</v>
      </c>
      <c r="T1157" s="69"/>
      <c r="U1157" s="69" t="n">
        <v>-44.28794375</v>
      </c>
      <c r="V1157" s="7" t="n">
        <v>15930</v>
      </c>
      <c r="W1157" s="69" t="n">
        <v>14400</v>
      </c>
      <c r="X1157" s="69" t="n">
        <v>0</v>
      </c>
      <c r="Y1157" s="69" t="n">
        <v>5600</v>
      </c>
      <c r="Z1157" s="70" t="n">
        <v>-359</v>
      </c>
      <c r="AA1157" s="69" t="n">
        <v>0</v>
      </c>
      <c r="AB1157" s="71" t="n">
        <f aca="false">SUM(K1157:Z1157)</f>
        <v>90368.88955625</v>
      </c>
      <c r="AC1157" s="69" t="n">
        <v>90581</v>
      </c>
      <c r="AD1157" s="69" t="n">
        <v>0</v>
      </c>
      <c r="AE1157" s="69" t="n">
        <v>32926</v>
      </c>
      <c r="AF1157" s="69" t="n">
        <v>14737</v>
      </c>
      <c r="AG1157" s="69" t="n">
        <v>209</v>
      </c>
      <c r="AH1157" s="71" t="n">
        <f aca="false">SUM(AC1157:AG1157)</f>
        <v>138453</v>
      </c>
      <c r="AI1157" s="72" t="n">
        <f aca="false">+AB1157-L1157-Q1157</f>
        <v>41471.88955625</v>
      </c>
      <c r="AJ1157" s="73" t="n">
        <f aca="false">L1157+Q1157</f>
        <v>48897</v>
      </c>
      <c r="AK1157" s="74" t="n">
        <v>3988.9</v>
      </c>
      <c r="AL1157" s="74" t="n">
        <v>22092.12035</v>
      </c>
      <c r="AM1157" s="74" t="n">
        <v>0</v>
      </c>
      <c r="AN1157" s="73" t="n">
        <f aca="false">+AJ1157-AM1157</f>
        <v>48897</v>
      </c>
      <c r="AO1157" s="32" t="n">
        <f aca="false">AC1157-AJ1157</f>
        <v>41684</v>
      </c>
      <c r="AP1157" s="6" t="n">
        <v>36580</v>
      </c>
      <c r="AQ1157" s="74" t="n">
        <f aca="false">+AC1157-AK1157-AL1157</f>
        <v>64499.97965</v>
      </c>
      <c r="AR1157" s="74" t="n">
        <f aca="false">+AK1157+AL1157-AN1157</f>
        <v>-22815.97965</v>
      </c>
      <c r="AS1157" s="74" t="n">
        <f aca="false">+AN1157</f>
        <v>48897</v>
      </c>
      <c r="AT1157" s="57" t="n">
        <f aca="false">+AQ1157+IF(AR1157&lt;0,-AR1157,0)</f>
        <v>87315.9593</v>
      </c>
      <c r="AX1157" s="32" t="n">
        <f aca="false">+M1157</f>
        <v>-13440</v>
      </c>
      <c r="AY1157" s="32" t="n">
        <f aca="false">+N1157</f>
        <v>0</v>
      </c>
      <c r="AZ1157" s="32" t="n">
        <f aca="false">+R1157</f>
        <v>-11814.8225</v>
      </c>
      <c r="BA1157" s="32" t="n">
        <f aca="false">+'load Info'!S1157</f>
        <v>0</v>
      </c>
      <c r="BB1157" s="32" t="n">
        <f aca="false">+X1157</f>
        <v>0</v>
      </c>
      <c r="BE1157" s="57" t="n">
        <f aca="false">IF(AX1157&lt;0,AX1157,0)</f>
        <v>-13440</v>
      </c>
      <c r="BF1157" s="57" t="n">
        <f aca="false">IF(AY1157&lt;0,AY1157,0)</f>
        <v>0</v>
      </c>
      <c r="BG1157" s="57" t="n">
        <f aca="false">IF(AZ1157&lt;0,AZ1157,0)</f>
        <v>-11814.8225</v>
      </c>
      <c r="BH1157" s="57" t="n">
        <f aca="false">IF(BA1157&lt;0,BA1157,0)</f>
        <v>0</v>
      </c>
      <c r="BI1157" s="57" t="n">
        <f aca="false">IF(BB1157&lt;0,BB1157,0)</f>
        <v>0</v>
      </c>
      <c r="BJ1157" s="32" t="n">
        <f aca="false">SUM(BE1157:BI1157)</f>
        <v>-25254.8225</v>
      </c>
    </row>
    <row r="1158" customFormat="false" ht="12.75" hidden="false" customHeight="false" outlineLevel="0" collapsed="false">
      <c r="B1158" s="65" t="n">
        <f aca="false">+MONTH(D1158)</f>
        <v>2</v>
      </c>
      <c r="C1158" s="65"/>
      <c r="D1158" s="6" t="n">
        <v>36581</v>
      </c>
      <c r="E1158" s="66" t="n">
        <v>2</v>
      </c>
      <c r="F1158" s="66" t="n">
        <v>5</v>
      </c>
      <c r="G1158" s="66" t="n">
        <v>51</v>
      </c>
      <c r="H1158" s="66" t="n">
        <v>75</v>
      </c>
      <c r="I1158" s="67" t="n">
        <f aca="false">AVERAGE(G1158:H1158)</f>
        <v>63</v>
      </c>
      <c r="J1158" s="68" t="s">
        <v>72</v>
      </c>
      <c r="K1158" s="7" t="n">
        <v>23455</v>
      </c>
      <c r="L1158" s="69" t="n">
        <v>26442</v>
      </c>
      <c r="M1158" s="69" t="n">
        <v>-21539</v>
      </c>
      <c r="N1158" s="69" t="n">
        <v>0</v>
      </c>
      <c r="O1158" s="70"/>
      <c r="P1158" s="7" t="n">
        <v>7745</v>
      </c>
      <c r="Q1158" s="69" t="n">
        <v>16906</v>
      </c>
      <c r="R1158" s="70" t="n">
        <v>-8435.5625</v>
      </c>
      <c r="S1158" s="69" t="n">
        <v>0</v>
      </c>
      <c r="T1158" s="69"/>
      <c r="U1158" s="69" t="n">
        <v>-40.53859375</v>
      </c>
      <c r="V1158" s="7" t="n">
        <v>15930</v>
      </c>
      <c r="W1158" s="69" t="n">
        <v>14400</v>
      </c>
      <c r="X1158" s="69" t="n">
        <v>0</v>
      </c>
      <c r="Y1158" s="69" t="n">
        <v>0</v>
      </c>
      <c r="Z1158" s="70" t="n">
        <v>-303</v>
      </c>
      <c r="AA1158" s="69" t="n">
        <v>0</v>
      </c>
      <c r="AB1158" s="71" t="n">
        <f aca="false">SUM(K1158:Z1158)</f>
        <v>74559.89890625</v>
      </c>
      <c r="AC1158" s="69" t="n">
        <v>77592</v>
      </c>
      <c r="AD1158" s="69" t="n">
        <v>0</v>
      </c>
      <c r="AE1158" s="69" t="n">
        <v>0</v>
      </c>
      <c r="AF1158" s="69" t="n">
        <v>12070</v>
      </c>
      <c r="AG1158" s="69" t="n">
        <v>26</v>
      </c>
      <c r="AH1158" s="71" t="n">
        <f aca="false">SUM(AC1158:AG1158)</f>
        <v>89688</v>
      </c>
      <c r="AI1158" s="72" t="n">
        <f aca="false">+AB1158-L1158-Q1158</f>
        <v>31211.89890625</v>
      </c>
      <c r="AJ1158" s="73" t="n">
        <f aca="false">L1158+Q1158</f>
        <v>43348</v>
      </c>
      <c r="AK1158" s="74" t="n">
        <v>3518.7</v>
      </c>
      <c r="AL1158" s="74" t="n">
        <v>20647.86441</v>
      </c>
      <c r="AM1158" s="74" t="n">
        <v>0</v>
      </c>
      <c r="AN1158" s="73" t="n">
        <f aca="false">+AJ1158-AM1158</f>
        <v>43348</v>
      </c>
      <c r="AO1158" s="32" t="n">
        <f aca="false">AC1158-AJ1158</f>
        <v>34244</v>
      </c>
      <c r="AP1158" s="6" t="n">
        <v>36581</v>
      </c>
      <c r="AQ1158" s="74" t="n">
        <f aca="false">+AC1158-AK1158-AL1158</f>
        <v>53425.43559</v>
      </c>
      <c r="AR1158" s="74" t="n">
        <f aca="false">+AK1158+AL1158-AN1158</f>
        <v>-19181.43559</v>
      </c>
      <c r="AS1158" s="74" t="n">
        <f aca="false">+AN1158</f>
        <v>43348</v>
      </c>
      <c r="AT1158" s="57" t="n">
        <f aca="false">+AQ1158+IF(AR1158&lt;0,-AR1158,0)</f>
        <v>72606.87118</v>
      </c>
      <c r="AX1158" s="32" t="n">
        <f aca="false">+M1158</f>
        <v>-21539</v>
      </c>
      <c r="AY1158" s="32" t="n">
        <f aca="false">+N1158</f>
        <v>0</v>
      </c>
      <c r="AZ1158" s="32" t="n">
        <f aca="false">+R1158</f>
        <v>-8435.5625</v>
      </c>
      <c r="BA1158" s="32" t="n">
        <f aca="false">+'load Info'!S1158</f>
        <v>0</v>
      </c>
      <c r="BB1158" s="32" t="n">
        <f aca="false">+X1158</f>
        <v>0</v>
      </c>
      <c r="BE1158" s="57" t="n">
        <f aca="false">IF(AX1158&lt;0,AX1158,0)</f>
        <v>-21539</v>
      </c>
      <c r="BF1158" s="57" t="n">
        <f aca="false">IF(AY1158&lt;0,AY1158,0)</f>
        <v>0</v>
      </c>
      <c r="BG1158" s="57" t="n">
        <f aca="false">IF(AZ1158&lt;0,AZ1158,0)</f>
        <v>-8435.5625</v>
      </c>
      <c r="BH1158" s="57" t="n">
        <f aca="false">IF(BA1158&lt;0,BA1158,0)</f>
        <v>0</v>
      </c>
      <c r="BI1158" s="57" t="n">
        <f aca="false">IF(BB1158&lt;0,BB1158,0)</f>
        <v>0</v>
      </c>
      <c r="BJ1158" s="32" t="n">
        <f aca="false">SUM(BE1158:BI1158)</f>
        <v>-29974.5625</v>
      </c>
    </row>
    <row r="1159" customFormat="false" ht="12.75" hidden="false" customHeight="false" outlineLevel="0" collapsed="false">
      <c r="B1159" s="65" t="n">
        <f aca="false">+MONTH(D1159)</f>
        <v>2</v>
      </c>
      <c r="C1159" s="65"/>
      <c r="D1159" s="6" t="n">
        <v>36582</v>
      </c>
      <c r="E1159" s="66" t="n">
        <v>16</v>
      </c>
      <c r="F1159" s="66" t="n">
        <v>19</v>
      </c>
      <c r="G1159" s="66" t="n">
        <v>42</v>
      </c>
      <c r="H1159" s="66" t="n">
        <v>56</v>
      </c>
      <c r="I1159" s="67" t="n">
        <f aca="false">AVERAGE(G1159:H1159)</f>
        <v>49</v>
      </c>
      <c r="J1159" s="68" t="s">
        <v>72</v>
      </c>
      <c r="K1159" s="7" t="n">
        <v>23455</v>
      </c>
      <c r="L1159" s="69" t="n">
        <v>34342</v>
      </c>
      <c r="M1159" s="69" t="n">
        <v>2835</v>
      </c>
      <c r="N1159" s="69" t="n">
        <v>0</v>
      </c>
      <c r="O1159" s="70"/>
      <c r="P1159" s="7" t="n">
        <v>7745</v>
      </c>
      <c r="Q1159" s="69" t="n">
        <v>11806</v>
      </c>
      <c r="R1159" s="70" t="n">
        <v>20954.01</v>
      </c>
      <c r="S1159" s="69" t="n">
        <v>0</v>
      </c>
      <c r="T1159" s="69"/>
      <c r="U1159" s="69" t="n">
        <v>-101.262525</v>
      </c>
      <c r="V1159" s="7" t="n">
        <v>15930</v>
      </c>
      <c r="W1159" s="69" t="n">
        <v>14400</v>
      </c>
      <c r="X1159" s="69" t="n">
        <v>0</v>
      </c>
      <c r="Y1159" s="69" t="n">
        <v>0</v>
      </c>
      <c r="Z1159" s="70" t="n">
        <v>-303</v>
      </c>
      <c r="AA1159" s="69" t="n">
        <v>0</v>
      </c>
      <c r="AB1159" s="71" t="n">
        <f aca="false">SUM(K1159:Z1159)</f>
        <v>131062.747475</v>
      </c>
      <c r="AC1159" s="69" t="n">
        <v>131155</v>
      </c>
      <c r="AD1159" s="69" t="n">
        <v>73</v>
      </c>
      <c r="AE1159" s="69" t="n">
        <v>0</v>
      </c>
      <c r="AF1159" s="69" t="n">
        <v>17235</v>
      </c>
      <c r="AG1159" s="69" t="n">
        <v>98</v>
      </c>
      <c r="AH1159" s="71" t="n">
        <f aca="false">SUM(AC1159:AG1159)</f>
        <v>148561</v>
      </c>
      <c r="AI1159" s="72" t="n">
        <f aca="false">+AB1159-L1159-Q1159</f>
        <v>84914.747475</v>
      </c>
      <c r="AJ1159" s="73" t="n">
        <f aca="false">L1159+Q1159</f>
        <v>46148</v>
      </c>
      <c r="AK1159" s="74" t="n">
        <v>3375.5</v>
      </c>
      <c r="AL1159" s="74" t="n">
        <v>21372.28118</v>
      </c>
      <c r="AM1159" s="74" t="n">
        <v>0</v>
      </c>
      <c r="AN1159" s="73" t="n">
        <f aca="false">+AJ1159-AM1159</f>
        <v>46148</v>
      </c>
      <c r="AO1159" s="32" t="n">
        <f aca="false">AC1159-AJ1159</f>
        <v>85007</v>
      </c>
      <c r="AP1159" s="6" t="n">
        <v>36582</v>
      </c>
      <c r="AQ1159" s="74" t="n">
        <f aca="false">+AC1159-AK1159-AL1159</f>
        <v>106407.21882</v>
      </c>
      <c r="AR1159" s="74" t="n">
        <f aca="false">+AK1159+AL1159-AN1159</f>
        <v>-21400.21882</v>
      </c>
      <c r="AS1159" s="74" t="n">
        <f aca="false">+AN1159</f>
        <v>46148</v>
      </c>
      <c r="AT1159" s="57" t="n">
        <f aca="false">+AQ1159+IF(AR1159&lt;0,-AR1159,0)</f>
        <v>127807.43764</v>
      </c>
      <c r="AX1159" s="32" t="n">
        <f aca="false">+M1159</f>
        <v>2835</v>
      </c>
      <c r="AY1159" s="32" t="n">
        <f aca="false">+N1159</f>
        <v>0</v>
      </c>
      <c r="AZ1159" s="32" t="n">
        <f aca="false">+R1159</f>
        <v>20954.01</v>
      </c>
      <c r="BA1159" s="32" t="n">
        <f aca="false">+'load Info'!S1159</f>
        <v>0</v>
      </c>
      <c r="BB1159" s="32" t="n">
        <f aca="false">+X1159</f>
        <v>0</v>
      </c>
      <c r="BE1159" s="57" t="n">
        <f aca="false">IF(AX1159&lt;0,AX1159,0)</f>
        <v>0</v>
      </c>
      <c r="BF1159" s="57" t="n">
        <f aca="false">IF(AY1159&lt;0,AY1159,0)</f>
        <v>0</v>
      </c>
      <c r="BG1159" s="57" t="n">
        <f aca="false">IF(AZ1159&lt;0,AZ1159,0)</f>
        <v>0</v>
      </c>
      <c r="BH1159" s="57" t="n">
        <f aca="false">IF(BA1159&lt;0,BA1159,0)</f>
        <v>0</v>
      </c>
      <c r="BI1159" s="57" t="n">
        <f aca="false">IF(BB1159&lt;0,BB1159,0)</f>
        <v>0</v>
      </c>
      <c r="BJ1159" s="32" t="n">
        <f aca="false">SUM(BE1159:BI1159)</f>
        <v>0</v>
      </c>
    </row>
    <row r="1160" customFormat="false" ht="12.75" hidden="false" customHeight="false" outlineLevel="0" collapsed="false">
      <c r="B1160" s="65" t="n">
        <f aca="false">+MONTH(D1160)</f>
        <v>2</v>
      </c>
      <c r="C1160" s="65"/>
      <c r="D1160" s="6" t="n">
        <v>36583</v>
      </c>
      <c r="E1160" s="66" t="n">
        <v>6</v>
      </c>
      <c r="F1160" s="66" t="n">
        <v>3</v>
      </c>
      <c r="G1160" s="66" t="n">
        <v>42</v>
      </c>
      <c r="H1160" s="66" t="n">
        <v>75</v>
      </c>
      <c r="I1160" s="67" t="n">
        <f aca="false">AVERAGE(G1160:H1160)</f>
        <v>58.5</v>
      </c>
      <c r="J1160" s="68" t="s">
        <v>72</v>
      </c>
      <c r="K1160" s="7" t="n">
        <v>23455</v>
      </c>
      <c r="L1160" s="69" t="n">
        <v>34342</v>
      </c>
      <c r="M1160" s="69" t="n">
        <v>-24010</v>
      </c>
      <c r="N1160" s="69" t="n">
        <v>0</v>
      </c>
      <c r="O1160" s="70"/>
      <c r="P1160" s="7" t="n">
        <v>7745</v>
      </c>
      <c r="Q1160" s="69" t="n">
        <v>11806</v>
      </c>
      <c r="R1160" s="70" t="n">
        <v>-986.705000000002</v>
      </c>
      <c r="S1160" s="69" t="n">
        <v>0</v>
      </c>
      <c r="T1160" s="69"/>
      <c r="U1160" s="69" t="n">
        <v>-46.4107375</v>
      </c>
      <c r="V1160" s="7" t="n">
        <v>15930</v>
      </c>
      <c r="W1160" s="69" t="n">
        <v>14400</v>
      </c>
      <c r="X1160" s="69" t="n">
        <v>0</v>
      </c>
      <c r="Y1160" s="69" t="n">
        <v>0</v>
      </c>
      <c r="Z1160" s="70" t="n">
        <v>-303</v>
      </c>
      <c r="AA1160" s="69" t="n">
        <v>0</v>
      </c>
      <c r="AB1160" s="71" t="n">
        <f aca="false">SUM(K1160:Z1160)</f>
        <v>82331.8842625</v>
      </c>
      <c r="AC1160" s="69" t="n">
        <v>78099</v>
      </c>
      <c r="AD1160" s="69" t="n">
        <v>433</v>
      </c>
      <c r="AE1160" s="69" t="n">
        <v>877</v>
      </c>
      <c r="AF1160" s="69" t="n">
        <v>13962</v>
      </c>
      <c r="AG1160" s="69" t="n">
        <v>88</v>
      </c>
      <c r="AH1160" s="71" t="n">
        <f aca="false">SUM(AC1160:AG1160)</f>
        <v>93459</v>
      </c>
      <c r="AI1160" s="72" t="n">
        <f aca="false">+AB1160-L1160-Q1160</f>
        <v>36183.8842625</v>
      </c>
      <c r="AJ1160" s="73" t="n">
        <f aca="false">L1160+Q1160</f>
        <v>46148</v>
      </c>
      <c r="AK1160" s="74" t="n">
        <v>3163.2</v>
      </c>
      <c r="AL1160" s="74" t="n">
        <v>20055.8186</v>
      </c>
      <c r="AM1160" s="74" t="n">
        <v>0</v>
      </c>
      <c r="AN1160" s="73" t="n">
        <f aca="false">+AJ1160-AM1160</f>
        <v>46148</v>
      </c>
      <c r="AO1160" s="32" t="n">
        <f aca="false">AC1160-AJ1160</f>
        <v>31951</v>
      </c>
      <c r="AP1160" s="6" t="n">
        <v>36583</v>
      </c>
      <c r="AQ1160" s="74" t="n">
        <f aca="false">+AC1160-AK1160-AL1160</f>
        <v>54879.9814</v>
      </c>
      <c r="AR1160" s="74" t="n">
        <f aca="false">+AK1160+AL1160-AN1160</f>
        <v>-22928.9814</v>
      </c>
      <c r="AS1160" s="74" t="n">
        <f aca="false">+AN1160</f>
        <v>46148</v>
      </c>
      <c r="AT1160" s="57" t="n">
        <f aca="false">+AQ1160+IF(AR1160&lt;0,-AR1160,0)</f>
        <v>77808.9628</v>
      </c>
      <c r="AX1160" s="32" t="n">
        <f aca="false">+M1160</f>
        <v>-24010</v>
      </c>
      <c r="AY1160" s="32" t="n">
        <f aca="false">+N1160</f>
        <v>0</v>
      </c>
      <c r="AZ1160" s="32" t="n">
        <f aca="false">+R1160</f>
        <v>-986.705000000002</v>
      </c>
      <c r="BA1160" s="32" t="n">
        <f aca="false">+'load Info'!S1160</f>
        <v>0</v>
      </c>
      <c r="BB1160" s="32" t="n">
        <f aca="false">+X1160</f>
        <v>0</v>
      </c>
      <c r="BE1160" s="57" t="n">
        <f aca="false">IF(AX1160&lt;0,AX1160,0)</f>
        <v>-24010</v>
      </c>
      <c r="BF1160" s="57" t="n">
        <f aca="false">IF(AY1160&lt;0,AY1160,0)</f>
        <v>0</v>
      </c>
      <c r="BG1160" s="57" t="n">
        <f aca="false">IF(AZ1160&lt;0,AZ1160,0)</f>
        <v>-986.705000000002</v>
      </c>
      <c r="BH1160" s="57" t="n">
        <f aca="false">IF(BA1160&lt;0,BA1160,0)</f>
        <v>0</v>
      </c>
      <c r="BI1160" s="57" t="n">
        <f aca="false">IF(BB1160&lt;0,BB1160,0)</f>
        <v>0</v>
      </c>
      <c r="BJ1160" s="32" t="n">
        <f aca="false">SUM(BE1160:BI1160)</f>
        <v>-24996.705</v>
      </c>
    </row>
    <row r="1161" customFormat="false" ht="12.75" hidden="false" customHeight="false" outlineLevel="0" collapsed="false">
      <c r="B1161" s="65" t="n">
        <f aca="false">+MONTH(D1161)</f>
        <v>2</v>
      </c>
      <c r="C1161" s="65"/>
      <c r="D1161" s="6" t="n">
        <v>36584</v>
      </c>
      <c r="E1161" s="66" t="n">
        <v>10</v>
      </c>
      <c r="F1161" s="66" t="n">
        <v>13</v>
      </c>
      <c r="G1161" s="66" t="n">
        <v>48</v>
      </c>
      <c r="H1161" s="66" t="n">
        <v>62</v>
      </c>
      <c r="I1161" s="67" t="n">
        <f aca="false">AVERAGE(G1161:H1161)</f>
        <v>55</v>
      </c>
      <c r="J1161" s="68" t="s">
        <v>72</v>
      </c>
      <c r="K1161" s="7" t="n">
        <v>23455</v>
      </c>
      <c r="L1161" s="69" t="n">
        <v>34342</v>
      </c>
      <c r="M1161" s="69" t="n">
        <v>4884</v>
      </c>
      <c r="N1161" s="69" t="n">
        <v>0</v>
      </c>
      <c r="O1161" s="70"/>
      <c r="P1161" s="7" t="n">
        <v>7745</v>
      </c>
      <c r="Q1161" s="69" t="n">
        <v>11806</v>
      </c>
      <c r="R1161" s="70" t="n">
        <v>15769.08</v>
      </c>
      <c r="S1161" s="69" t="n">
        <v>0</v>
      </c>
      <c r="T1161" s="69"/>
      <c r="U1161" s="69" t="n">
        <v>-88.3002</v>
      </c>
      <c r="V1161" s="7" t="n">
        <v>15930</v>
      </c>
      <c r="W1161" s="69" t="n">
        <v>14400</v>
      </c>
      <c r="X1161" s="69" t="n">
        <v>0</v>
      </c>
      <c r="Y1161" s="69" t="n">
        <v>0</v>
      </c>
      <c r="Z1161" s="70" t="n">
        <v>-303</v>
      </c>
      <c r="AA1161" s="69" t="n">
        <v>0</v>
      </c>
      <c r="AB1161" s="71" t="n">
        <f aca="false">SUM(K1161:Z1161)</f>
        <v>127939.7798</v>
      </c>
      <c r="AC1161" s="69" t="n">
        <v>128619</v>
      </c>
      <c r="AD1161" s="69" t="n">
        <v>10658</v>
      </c>
      <c r="AE1161" s="69" t="n">
        <v>473</v>
      </c>
      <c r="AF1161" s="69" t="n">
        <v>17685</v>
      </c>
      <c r="AG1161" s="69" t="n">
        <v>409</v>
      </c>
      <c r="AH1161" s="71" t="n">
        <f aca="false">SUM(AC1161:AG1161)</f>
        <v>157844</v>
      </c>
      <c r="AI1161" s="72" t="n">
        <f aca="false">+AB1161-L1161-Q1161</f>
        <v>81791.7798</v>
      </c>
      <c r="AJ1161" s="73" t="n">
        <f aca="false">L1161+Q1161</f>
        <v>46148</v>
      </c>
      <c r="AK1161" s="74" t="n">
        <v>4301.8</v>
      </c>
      <c r="AL1161" s="74" t="n">
        <v>23511.68691</v>
      </c>
      <c r="AM1161" s="74" t="n">
        <v>0</v>
      </c>
      <c r="AN1161" s="73" t="n">
        <f aca="false">+AJ1161-AM1161</f>
        <v>46148</v>
      </c>
      <c r="AO1161" s="32" t="n">
        <f aca="false">AC1161-AJ1161</f>
        <v>82471</v>
      </c>
      <c r="AP1161" s="6" t="n">
        <v>36584</v>
      </c>
      <c r="AQ1161" s="74" t="n">
        <f aca="false">+AC1161-AK1161-AL1161</f>
        <v>100805.51309</v>
      </c>
      <c r="AR1161" s="74" t="n">
        <f aca="false">+AK1161+AL1161-AN1161</f>
        <v>-18334.51309</v>
      </c>
      <c r="AS1161" s="74" t="n">
        <f aca="false">+AN1161</f>
        <v>46148</v>
      </c>
      <c r="AT1161" s="57" t="n">
        <f aca="false">+AQ1161+IF(AR1161&lt;0,-AR1161,0)</f>
        <v>119140.02618</v>
      </c>
      <c r="AX1161" s="32" t="n">
        <f aca="false">+M1161</f>
        <v>4884</v>
      </c>
      <c r="AY1161" s="32" t="n">
        <f aca="false">+N1161</f>
        <v>0</v>
      </c>
      <c r="AZ1161" s="32" t="n">
        <f aca="false">+R1161</f>
        <v>15769.08</v>
      </c>
      <c r="BA1161" s="32" t="n">
        <f aca="false">+'load Info'!S1161</f>
        <v>0</v>
      </c>
      <c r="BB1161" s="32" t="n">
        <f aca="false">+X1161</f>
        <v>0</v>
      </c>
      <c r="BE1161" s="57" t="n">
        <f aca="false">IF(AX1161&lt;0,AX1161,0)</f>
        <v>0</v>
      </c>
      <c r="BF1161" s="57" t="n">
        <f aca="false">IF(AY1161&lt;0,AY1161,0)</f>
        <v>0</v>
      </c>
      <c r="BG1161" s="57" t="n">
        <f aca="false">IF(AZ1161&lt;0,AZ1161,0)</f>
        <v>0</v>
      </c>
      <c r="BH1161" s="57" t="n">
        <f aca="false">IF(BA1161&lt;0,BA1161,0)</f>
        <v>0</v>
      </c>
      <c r="BI1161" s="57" t="n">
        <f aca="false">IF(BB1161&lt;0,BB1161,0)</f>
        <v>0</v>
      </c>
      <c r="BJ1161" s="32" t="n">
        <f aca="false">SUM(BE1161:BI1161)</f>
        <v>0</v>
      </c>
    </row>
    <row r="1162" customFormat="false" ht="12.75" hidden="false" customHeight="false" outlineLevel="0" collapsed="false">
      <c r="B1162" s="65" t="n">
        <f aca="false">+MONTH(D1162)</f>
        <v>2</v>
      </c>
      <c r="C1162" s="65"/>
      <c r="D1162" s="6" t="n">
        <v>36585</v>
      </c>
      <c r="E1162" s="66" t="n">
        <v>14</v>
      </c>
      <c r="F1162" s="66" t="n">
        <v>17</v>
      </c>
      <c r="G1162" s="66" t="n">
        <v>41</v>
      </c>
      <c r="H1162" s="66" t="n">
        <v>60</v>
      </c>
      <c r="I1162" s="67" t="n">
        <f aca="false">AVERAGE(G1162:H1162)</f>
        <v>50.5</v>
      </c>
      <c r="J1162" s="68" t="s">
        <v>72</v>
      </c>
      <c r="K1162" s="7" t="n">
        <v>23455</v>
      </c>
      <c r="L1162" s="69" t="n">
        <v>44442</v>
      </c>
      <c r="M1162" s="69" t="n">
        <v>9795</v>
      </c>
      <c r="N1162" s="69" t="n">
        <v>0</v>
      </c>
      <c r="O1162" s="70"/>
      <c r="P1162" s="7" t="n">
        <v>7745</v>
      </c>
      <c r="Q1162" s="69" t="n">
        <v>9306</v>
      </c>
      <c r="R1162" s="70" t="n">
        <v>9779.91</v>
      </c>
      <c r="S1162" s="69" t="n">
        <v>0</v>
      </c>
      <c r="T1162" s="69"/>
      <c r="U1162" s="69" t="n">
        <v>-67.077275</v>
      </c>
      <c r="V1162" s="7" t="n">
        <v>15930</v>
      </c>
      <c r="W1162" s="69" t="n">
        <v>14400</v>
      </c>
      <c r="X1162" s="69" t="n">
        <v>2049</v>
      </c>
      <c r="Y1162" s="69" t="n">
        <v>0</v>
      </c>
      <c r="Z1162" s="70" t="n">
        <v>-324</v>
      </c>
      <c r="AA1162" s="69" t="n">
        <v>0</v>
      </c>
      <c r="AB1162" s="71" t="n">
        <f aca="false">SUM(K1162:Z1162)</f>
        <v>136510.832725</v>
      </c>
      <c r="AC1162" s="69" t="n">
        <v>137246</v>
      </c>
      <c r="AD1162" s="69" t="n">
        <v>19966</v>
      </c>
      <c r="AE1162" s="69" t="n">
        <v>435</v>
      </c>
      <c r="AF1162" s="69" t="n">
        <v>17916</v>
      </c>
      <c r="AG1162" s="69" t="n">
        <v>447</v>
      </c>
      <c r="AH1162" s="71" t="n">
        <f aca="false">SUM(AC1162:AG1162)</f>
        <v>176010</v>
      </c>
      <c r="AI1162" s="72" t="n">
        <f aca="false">+AB1162-L1162-Q1162</f>
        <v>82762.832725</v>
      </c>
      <c r="AJ1162" s="73" t="n">
        <f aca="false">L1162+Q1162</f>
        <v>53748</v>
      </c>
      <c r="AK1162" s="74" t="n">
        <v>4484.3</v>
      </c>
      <c r="AL1162" s="74" t="n">
        <v>23210.65699</v>
      </c>
      <c r="AM1162" s="74" t="n">
        <v>0</v>
      </c>
      <c r="AN1162" s="73" t="n">
        <f aca="false">+AJ1162-AM1162</f>
        <v>53748</v>
      </c>
      <c r="AO1162" s="32" t="n">
        <f aca="false">AC1162-AJ1162</f>
        <v>83498</v>
      </c>
      <c r="AP1162" s="6" t="n">
        <v>36585</v>
      </c>
      <c r="AQ1162" s="74" t="n">
        <f aca="false">+AC1162-AK1162-AL1162</f>
        <v>109551.04301</v>
      </c>
      <c r="AR1162" s="74" t="n">
        <f aca="false">+AK1162+AL1162-AN1162</f>
        <v>-26053.04301</v>
      </c>
      <c r="AS1162" s="74" t="n">
        <f aca="false">+AN1162</f>
        <v>53748</v>
      </c>
      <c r="AT1162" s="57" t="n">
        <f aca="false">+AQ1162+IF(AR1162&lt;0,-AR1162,0)</f>
        <v>135604.08602</v>
      </c>
      <c r="AX1162" s="32" t="n">
        <f aca="false">+M1162</f>
        <v>9795</v>
      </c>
      <c r="AY1162" s="32" t="n">
        <f aca="false">+N1162</f>
        <v>0</v>
      </c>
      <c r="AZ1162" s="32" t="n">
        <f aca="false">+R1162</f>
        <v>9779.91</v>
      </c>
      <c r="BA1162" s="32" t="n">
        <f aca="false">+'load Info'!S1162</f>
        <v>0</v>
      </c>
      <c r="BB1162" s="32" t="n">
        <f aca="false">+X1162</f>
        <v>2049</v>
      </c>
      <c r="BE1162" s="57" t="n">
        <f aca="false">IF(AX1162&lt;0,AX1162,0)</f>
        <v>0</v>
      </c>
      <c r="BF1162" s="57" t="n">
        <f aca="false">IF(AY1162&lt;0,AY1162,0)</f>
        <v>0</v>
      </c>
      <c r="BG1162" s="57" t="n">
        <f aca="false">IF(AZ1162&lt;0,AZ1162,0)</f>
        <v>0</v>
      </c>
      <c r="BH1162" s="57" t="n">
        <f aca="false">IF(BA1162&lt;0,BA1162,0)</f>
        <v>0</v>
      </c>
      <c r="BI1162" s="57" t="n">
        <f aca="false">IF(BB1162&lt;0,BB1162,0)</f>
        <v>0</v>
      </c>
      <c r="BJ1162" s="32" t="n">
        <f aca="false">SUM(BE1162:BI1162)</f>
        <v>0</v>
      </c>
    </row>
    <row r="1163" customFormat="false" ht="12.75" hidden="false" customHeight="false" outlineLevel="0" collapsed="false">
      <c r="B1163" s="65" t="n">
        <f aca="false">+MONTH(D1163)</f>
        <v>3</v>
      </c>
      <c r="C1163" s="65"/>
      <c r="D1163" s="6" t="n">
        <v>36586</v>
      </c>
      <c r="E1163" s="66" t="n">
        <v>12</v>
      </c>
      <c r="F1163" s="66" t="n">
        <v>6</v>
      </c>
      <c r="G1163" s="66" t="n">
        <v>35</v>
      </c>
      <c r="H1163" s="66" t="n">
        <v>71</v>
      </c>
      <c r="I1163" s="67" t="n">
        <f aca="false">AVERAGE(G1163:H1163)</f>
        <v>53</v>
      </c>
      <c r="J1163" s="68" t="s">
        <v>72</v>
      </c>
      <c r="K1163" s="7" t="n">
        <v>8452</v>
      </c>
      <c r="L1163" s="69" t="n">
        <v>17561</v>
      </c>
      <c r="M1163" s="69" t="n">
        <v>14839</v>
      </c>
      <c r="N1163" s="69" t="n">
        <v>0</v>
      </c>
      <c r="O1163" s="70"/>
      <c r="P1163" s="7" t="n">
        <v>7745</v>
      </c>
      <c r="Q1163" s="69" t="n">
        <v>6545</v>
      </c>
      <c r="R1163" s="70" t="n">
        <v>18728.34</v>
      </c>
      <c r="S1163" s="69" t="n">
        <v>0</v>
      </c>
      <c r="T1163" s="69"/>
      <c r="U1163" s="69" t="n">
        <v>-82.54585</v>
      </c>
      <c r="V1163" s="7" t="n">
        <v>15930</v>
      </c>
      <c r="W1163" s="69" t="n">
        <v>14400</v>
      </c>
      <c r="X1163" s="69" t="n">
        <v>0</v>
      </c>
      <c r="Y1163" s="69" t="n">
        <v>0</v>
      </c>
      <c r="Z1163" s="70" t="n">
        <v>-303</v>
      </c>
      <c r="AA1163" s="69" t="n">
        <v>0</v>
      </c>
      <c r="AB1163" s="71" t="n">
        <f aca="false">SUM(K1163:Z1163)</f>
        <v>103814.79415</v>
      </c>
      <c r="AC1163" s="69" t="n">
        <v>90242</v>
      </c>
      <c r="AD1163" s="69" t="n">
        <v>12</v>
      </c>
      <c r="AE1163" s="69" t="n">
        <v>22</v>
      </c>
      <c r="AF1163" s="69" t="n">
        <v>15597</v>
      </c>
      <c r="AG1163" s="69" t="n">
        <v>108</v>
      </c>
      <c r="AH1163" s="71" t="n">
        <f aca="false">SUM(AC1163:AG1163)</f>
        <v>105981</v>
      </c>
      <c r="AI1163" s="72" t="n">
        <f aca="false">+AB1163-L1163-Q1163</f>
        <v>79708.79415</v>
      </c>
      <c r="AJ1163" s="73" t="n">
        <f aca="false">L1163+Q1163</f>
        <v>24106</v>
      </c>
      <c r="AK1163" s="74" t="n">
        <v>4206.9</v>
      </c>
      <c r="AL1163" s="74" t="n">
        <v>23024.33235</v>
      </c>
      <c r="AM1163" s="74" t="n">
        <v>0</v>
      </c>
      <c r="AN1163" s="73" t="n">
        <f aca="false">+AJ1163-AM1163</f>
        <v>24106</v>
      </c>
      <c r="AO1163" s="32" t="n">
        <f aca="false">AC1163-AJ1163</f>
        <v>66136</v>
      </c>
      <c r="AP1163" s="6" t="n">
        <v>36586</v>
      </c>
      <c r="AQ1163" s="74" t="n">
        <f aca="false">+AC1163-AK1163-AL1163</f>
        <v>63010.76765</v>
      </c>
      <c r="AR1163" s="74" t="n">
        <f aca="false">+AK1163+AL1163-AN1163</f>
        <v>3125.23235</v>
      </c>
      <c r="AS1163" s="74" t="n">
        <f aca="false">+AN1163</f>
        <v>24106</v>
      </c>
      <c r="AT1163" s="57" t="n">
        <f aca="false">+AQ1163+IF(AR1163&lt;0,-AR1163,0)</f>
        <v>63010.76765</v>
      </c>
      <c r="AX1163" s="32" t="n">
        <f aca="false">+M1163</f>
        <v>14839</v>
      </c>
      <c r="AY1163" s="32" t="n">
        <f aca="false">+N1163</f>
        <v>0</v>
      </c>
      <c r="AZ1163" s="32" t="n">
        <f aca="false">+R1163</f>
        <v>18728.34</v>
      </c>
      <c r="BA1163" s="32" t="n">
        <f aca="false">+'load Info'!S1163</f>
        <v>0</v>
      </c>
      <c r="BB1163" s="32" t="n">
        <f aca="false">+X1163</f>
        <v>0</v>
      </c>
      <c r="BE1163" s="57" t="n">
        <f aca="false">IF(AX1163&lt;0,AX1163,0)</f>
        <v>0</v>
      </c>
      <c r="BF1163" s="57" t="n">
        <f aca="false">IF(AY1163&lt;0,AY1163,0)</f>
        <v>0</v>
      </c>
      <c r="BG1163" s="57" t="n">
        <f aca="false">IF(AZ1163&lt;0,AZ1163,0)</f>
        <v>0</v>
      </c>
      <c r="BH1163" s="57" t="n">
        <f aca="false">IF(BA1163&lt;0,BA1163,0)</f>
        <v>0</v>
      </c>
      <c r="BI1163" s="57" t="n">
        <f aca="false">IF(BB1163&lt;0,BB1163,0)</f>
        <v>0</v>
      </c>
      <c r="BJ1163" s="32" t="n">
        <f aca="false">SUM(BE1163:BI1163)</f>
        <v>0</v>
      </c>
    </row>
    <row r="1164" customFormat="false" ht="12.75" hidden="false" customHeight="false" outlineLevel="0" collapsed="false">
      <c r="B1164" s="65" t="n">
        <f aca="false">+MONTH(D1164)</f>
        <v>3</v>
      </c>
      <c r="C1164" s="65"/>
      <c r="D1164" s="6" t="n">
        <v>36587</v>
      </c>
      <c r="E1164" s="66" t="n">
        <v>14</v>
      </c>
      <c r="F1164" s="66" t="n">
        <v>18</v>
      </c>
      <c r="G1164" s="66" t="n">
        <v>45</v>
      </c>
      <c r="H1164" s="66" t="n">
        <v>57</v>
      </c>
      <c r="I1164" s="67" t="n">
        <f aca="false">AVERAGE(G1164:H1164)</f>
        <v>51</v>
      </c>
      <c r="J1164" s="68" t="s">
        <v>72</v>
      </c>
      <c r="K1164" s="7" t="n">
        <v>8452</v>
      </c>
      <c r="L1164" s="69" t="n">
        <v>17561</v>
      </c>
      <c r="M1164" s="69" t="n">
        <v>37332</v>
      </c>
      <c r="N1164" s="69" t="n">
        <v>0</v>
      </c>
      <c r="O1164" s="70"/>
      <c r="P1164" s="7" t="n">
        <v>7745</v>
      </c>
      <c r="Q1164" s="69" t="n">
        <v>6545</v>
      </c>
      <c r="R1164" s="70" t="n">
        <v>18651.1475</v>
      </c>
      <c r="S1164" s="69" t="n">
        <v>0</v>
      </c>
      <c r="T1164" s="69"/>
      <c r="U1164" s="69" t="n">
        <v>-82.35286875</v>
      </c>
      <c r="V1164" s="7" t="n">
        <v>15930</v>
      </c>
      <c r="W1164" s="69" t="n">
        <v>14400</v>
      </c>
      <c r="X1164" s="69" t="n">
        <v>0</v>
      </c>
      <c r="Y1164" s="69" t="n">
        <v>5600</v>
      </c>
      <c r="Z1164" s="70" t="n">
        <v>-359</v>
      </c>
      <c r="AA1164" s="69" t="n">
        <v>0</v>
      </c>
      <c r="AB1164" s="71" t="n">
        <f aca="false">SUM(K1164:Z1164)</f>
        <v>131774.79463125</v>
      </c>
      <c r="AC1164" s="69" t="n">
        <v>136699</v>
      </c>
      <c r="AD1164" s="69" t="n">
        <v>26121</v>
      </c>
      <c r="AE1164" s="69" t="n">
        <v>404</v>
      </c>
      <c r="AF1164" s="69" t="n">
        <v>18003</v>
      </c>
      <c r="AG1164" s="69" t="n">
        <v>728</v>
      </c>
      <c r="AH1164" s="71" t="n">
        <f aca="false">SUM(AC1164:AG1164)</f>
        <v>181955</v>
      </c>
      <c r="AI1164" s="72" t="n">
        <f aca="false">+AB1164-L1164-Q1164</f>
        <v>107668.79463125</v>
      </c>
      <c r="AJ1164" s="73" t="n">
        <f aca="false">L1164+Q1164</f>
        <v>24106</v>
      </c>
      <c r="AK1164" s="74" t="n">
        <v>4516.6</v>
      </c>
      <c r="AL1164" s="74" t="n">
        <v>25923.71184</v>
      </c>
      <c r="AM1164" s="74" t="n">
        <v>0</v>
      </c>
      <c r="AN1164" s="73" t="n">
        <f aca="false">+AJ1164-AM1164</f>
        <v>24106</v>
      </c>
      <c r="AO1164" s="32" t="n">
        <f aca="false">AC1164-AJ1164</f>
        <v>112593</v>
      </c>
      <c r="AP1164" s="6" t="n">
        <v>36587</v>
      </c>
      <c r="AQ1164" s="74" t="n">
        <f aca="false">+AC1164-AK1164-AL1164</f>
        <v>106258.68816</v>
      </c>
      <c r="AR1164" s="74" t="n">
        <f aca="false">+AK1164+AL1164-AN1164</f>
        <v>6334.31184</v>
      </c>
      <c r="AS1164" s="74" t="n">
        <f aca="false">+AN1164</f>
        <v>24106</v>
      </c>
      <c r="AT1164" s="57" t="n">
        <f aca="false">+AQ1164+IF(AR1164&lt;0,-AR1164,0)</f>
        <v>106258.68816</v>
      </c>
      <c r="AX1164" s="32" t="n">
        <f aca="false">+M1164</f>
        <v>37332</v>
      </c>
      <c r="AY1164" s="32" t="n">
        <f aca="false">+N1164</f>
        <v>0</v>
      </c>
      <c r="AZ1164" s="32" t="n">
        <f aca="false">+R1164</f>
        <v>18651.1475</v>
      </c>
      <c r="BA1164" s="32" t="n">
        <f aca="false">+'load Info'!S1164</f>
        <v>0</v>
      </c>
      <c r="BB1164" s="32" t="n">
        <f aca="false">+X1164</f>
        <v>0</v>
      </c>
      <c r="BE1164" s="57" t="n">
        <f aca="false">IF(AX1164&lt;0,AX1164,0)</f>
        <v>0</v>
      </c>
      <c r="BF1164" s="57" t="n">
        <f aca="false">IF(AY1164&lt;0,AY1164,0)</f>
        <v>0</v>
      </c>
      <c r="BG1164" s="57" t="n">
        <f aca="false">IF(AZ1164&lt;0,AZ1164,0)</f>
        <v>0</v>
      </c>
      <c r="BH1164" s="57" t="n">
        <f aca="false">IF(BA1164&lt;0,BA1164,0)</f>
        <v>0</v>
      </c>
      <c r="BI1164" s="57" t="n">
        <f aca="false">IF(BB1164&lt;0,BB1164,0)</f>
        <v>0</v>
      </c>
      <c r="BJ1164" s="32" t="n">
        <f aca="false">SUM(BE1164:BI1164)</f>
        <v>0</v>
      </c>
    </row>
    <row r="1165" customFormat="false" ht="12.75" hidden="false" customHeight="false" outlineLevel="0" collapsed="false">
      <c r="B1165" s="65" t="n">
        <f aca="false">+MONTH(D1165)</f>
        <v>3</v>
      </c>
      <c r="C1165" s="65"/>
      <c r="D1165" s="6" t="n">
        <v>36588</v>
      </c>
      <c r="E1165" s="66" t="n">
        <v>18</v>
      </c>
      <c r="F1165" s="66" t="n">
        <v>17</v>
      </c>
      <c r="G1165" s="66" t="n">
        <v>39</v>
      </c>
      <c r="H1165" s="66" t="n">
        <v>55</v>
      </c>
      <c r="I1165" s="67" t="n">
        <f aca="false">AVERAGE(G1165:H1165)</f>
        <v>47</v>
      </c>
      <c r="J1165" s="68" t="s">
        <v>72</v>
      </c>
      <c r="K1165" s="7" t="n">
        <v>8452</v>
      </c>
      <c r="L1165" s="69" t="n">
        <v>22561</v>
      </c>
      <c r="M1165" s="69" t="n">
        <v>33294</v>
      </c>
      <c r="N1165" s="69" t="n">
        <v>0</v>
      </c>
      <c r="O1165" s="70"/>
      <c r="P1165" s="7" t="n">
        <v>7745</v>
      </c>
      <c r="Q1165" s="69" t="n">
        <v>6545</v>
      </c>
      <c r="R1165" s="70" t="n">
        <v>21007.0225</v>
      </c>
      <c r="S1165" s="69" t="n">
        <v>0</v>
      </c>
      <c r="T1165" s="69"/>
      <c r="U1165" s="69" t="n">
        <v>-88.24255625</v>
      </c>
      <c r="V1165" s="7" t="n">
        <v>15930</v>
      </c>
      <c r="W1165" s="69" t="n">
        <v>14400</v>
      </c>
      <c r="X1165" s="69" t="n">
        <v>2049</v>
      </c>
      <c r="Y1165" s="69" t="n">
        <v>5600</v>
      </c>
      <c r="Z1165" s="70" t="n">
        <v>-380</v>
      </c>
      <c r="AA1165" s="69" t="n">
        <v>0</v>
      </c>
      <c r="AB1165" s="71" t="n">
        <f aca="false">SUM(K1165:Z1165)</f>
        <v>137114.77994375</v>
      </c>
      <c r="AC1165" s="69" t="n">
        <v>147187</v>
      </c>
      <c r="AD1165" s="69" t="n">
        <v>21071</v>
      </c>
      <c r="AE1165" s="69" t="n">
        <v>613</v>
      </c>
      <c r="AF1165" s="69" t="n">
        <v>18590</v>
      </c>
      <c r="AG1165" s="69" t="n">
        <v>631</v>
      </c>
      <c r="AH1165" s="71" t="n">
        <f aca="false">SUM(AC1165:AG1165)</f>
        <v>188092</v>
      </c>
      <c r="AI1165" s="72" t="n">
        <f aca="false">+AB1165-L1165-Q1165</f>
        <v>108008.77994375</v>
      </c>
      <c r="AJ1165" s="73" t="n">
        <f aca="false">L1165+Q1165</f>
        <v>29106</v>
      </c>
      <c r="AK1165" s="74" t="n">
        <v>4381.7</v>
      </c>
      <c r="AL1165" s="74" t="n">
        <v>23394.38132</v>
      </c>
      <c r="AM1165" s="74" t="n">
        <v>0</v>
      </c>
      <c r="AN1165" s="73" t="n">
        <f aca="false">+AJ1165-AM1165</f>
        <v>29106</v>
      </c>
      <c r="AO1165" s="32" t="n">
        <f aca="false">AC1165-AJ1165</f>
        <v>118081</v>
      </c>
      <c r="AP1165" s="6" t="n">
        <v>36588</v>
      </c>
      <c r="AQ1165" s="74" t="n">
        <f aca="false">+AC1165-AK1165-AL1165</f>
        <v>119410.91868</v>
      </c>
      <c r="AR1165" s="74" t="n">
        <f aca="false">+AK1165+AL1165-AN1165</f>
        <v>-1329.91868</v>
      </c>
      <c r="AS1165" s="74" t="n">
        <f aca="false">+AN1165</f>
        <v>29106</v>
      </c>
      <c r="AT1165" s="57" t="n">
        <f aca="false">+AQ1165+IF(AR1165&lt;0,-AR1165,0)</f>
        <v>120740.83736</v>
      </c>
      <c r="AX1165" s="32" t="n">
        <f aca="false">+M1165</f>
        <v>33294</v>
      </c>
      <c r="AY1165" s="32" t="n">
        <f aca="false">+N1165</f>
        <v>0</v>
      </c>
      <c r="AZ1165" s="32" t="n">
        <f aca="false">+R1165</f>
        <v>21007.0225</v>
      </c>
      <c r="BA1165" s="32" t="n">
        <f aca="false">+'load Info'!S1165</f>
        <v>0</v>
      </c>
      <c r="BB1165" s="32" t="n">
        <f aca="false">+X1165</f>
        <v>2049</v>
      </c>
      <c r="BE1165" s="57" t="n">
        <f aca="false">IF(AX1165&lt;0,AX1165,0)</f>
        <v>0</v>
      </c>
      <c r="BF1165" s="57" t="n">
        <f aca="false">IF(AY1165&lt;0,AY1165,0)</f>
        <v>0</v>
      </c>
      <c r="BG1165" s="57" t="n">
        <f aca="false">IF(AZ1165&lt;0,AZ1165,0)</f>
        <v>0</v>
      </c>
      <c r="BH1165" s="57" t="n">
        <f aca="false">IF(BA1165&lt;0,BA1165,0)</f>
        <v>0</v>
      </c>
      <c r="BI1165" s="57" t="n">
        <f aca="false">IF(BB1165&lt;0,BB1165,0)</f>
        <v>0</v>
      </c>
      <c r="BJ1165" s="32" t="n">
        <f aca="false">SUM(BE1165:BI1165)</f>
        <v>0</v>
      </c>
    </row>
    <row r="1166" customFormat="false" ht="12.75" hidden="false" customHeight="false" outlineLevel="0" collapsed="false">
      <c r="B1166" s="65" t="n">
        <f aca="false">+MONTH(D1166)</f>
        <v>3</v>
      </c>
      <c r="C1166" s="65"/>
      <c r="D1166" s="6" t="n">
        <v>36589</v>
      </c>
      <c r="E1166" s="66" t="n">
        <v>20</v>
      </c>
      <c r="F1166" s="66" t="n">
        <v>20</v>
      </c>
      <c r="G1166" s="66" t="n">
        <v>38</v>
      </c>
      <c r="H1166" s="66" t="n">
        <v>52</v>
      </c>
      <c r="I1166" s="67" t="n">
        <f aca="false">AVERAGE(G1166:H1166)</f>
        <v>45</v>
      </c>
      <c r="J1166" s="68" t="s">
        <v>72</v>
      </c>
      <c r="K1166" s="7" t="n">
        <v>8452</v>
      </c>
      <c r="L1166" s="69" t="n">
        <v>24790</v>
      </c>
      <c r="M1166" s="69" t="n">
        <v>38143</v>
      </c>
      <c r="N1166" s="69" t="n">
        <v>0</v>
      </c>
      <c r="O1166" s="70"/>
      <c r="P1166" s="7" t="n">
        <v>7745</v>
      </c>
      <c r="Q1166" s="69" t="n">
        <v>6545</v>
      </c>
      <c r="R1166" s="70" t="n">
        <v>20307.2775</v>
      </c>
      <c r="S1166" s="69" t="n">
        <v>0</v>
      </c>
      <c r="T1166" s="69"/>
      <c r="U1166" s="69" t="n">
        <v>-86.49319375</v>
      </c>
      <c r="V1166" s="7" t="n">
        <v>15930</v>
      </c>
      <c r="W1166" s="69" t="n">
        <v>14400</v>
      </c>
      <c r="X1166" s="69" t="n">
        <v>2049</v>
      </c>
      <c r="Y1166" s="69" t="n">
        <v>5600</v>
      </c>
      <c r="Z1166" s="70" t="n">
        <v>-380</v>
      </c>
      <c r="AA1166" s="69" t="n">
        <v>0</v>
      </c>
      <c r="AB1166" s="71" t="n">
        <f aca="false">SUM(K1166:Z1166)</f>
        <v>143494.78430625</v>
      </c>
      <c r="AC1166" s="69" t="n">
        <v>141520</v>
      </c>
      <c r="AD1166" s="69" t="n">
        <v>492</v>
      </c>
      <c r="AE1166" s="69" t="n">
        <v>418</v>
      </c>
      <c r="AF1166" s="69" t="n">
        <v>17517</v>
      </c>
      <c r="AG1166" s="69" t="n">
        <v>206</v>
      </c>
      <c r="AH1166" s="71" t="n">
        <f aca="false">SUM(AC1166:AG1166)</f>
        <v>160153</v>
      </c>
      <c r="AI1166" s="72" t="n">
        <f aca="false">+AB1166-L1166-Q1166</f>
        <v>112159.78430625</v>
      </c>
      <c r="AJ1166" s="73" t="n">
        <f aca="false">L1166+Q1166</f>
        <v>31335</v>
      </c>
      <c r="AK1166" s="74" t="n">
        <v>3557.5</v>
      </c>
      <c r="AL1166" s="74" t="n">
        <v>21391.33937</v>
      </c>
      <c r="AM1166" s="74" t="n">
        <v>0</v>
      </c>
      <c r="AN1166" s="73" t="n">
        <f aca="false">+AJ1166-AM1166</f>
        <v>31335</v>
      </c>
      <c r="AO1166" s="32" t="n">
        <f aca="false">AC1166-AJ1166</f>
        <v>110185</v>
      </c>
      <c r="AP1166" s="6" t="n">
        <v>36589</v>
      </c>
      <c r="AQ1166" s="74" t="n">
        <f aca="false">+AC1166-AK1166-AL1166</f>
        <v>116571.16063</v>
      </c>
      <c r="AR1166" s="74" t="n">
        <f aca="false">+AK1166+AL1166-AN1166</f>
        <v>-6386.16063</v>
      </c>
      <c r="AS1166" s="74" t="n">
        <f aca="false">+AN1166</f>
        <v>31335</v>
      </c>
      <c r="AT1166" s="57" t="n">
        <f aca="false">+AQ1166+IF(AR1166&lt;0,-AR1166,0)</f>
        <v>122957.32126</v>
      </c>
      <c r="AX1166" s="32" t="n">
        <f aca="false">+M1166</f>
        <v>38143</v>
      </c>
      <c r="AY1166" s="32" t="n">
        <f aca="false">+N1166</f>
        <v>0</v>
      </c>
      <c r="AZ1166" s="32" t="n">
        <f aca="false">+R1166</f>
        <v>20307.2775</v>
      </c>
      <c r="BA1166" s="32" t="n">
        <f aca="false">+'load Info'!S1166</f>
        <v>0</v>
      </c>
      <c r="BB1166" s="32" t="n">
        <f aca="false">+X1166</f>
        <v>2049</v>
      </c>
      <c r="BE1166" s="57" t="n">
        <f aca="false">IF(AX1166&lt;0,AX1166,0)</f>
        <v>0</v>
      </c>
      <c r="BF1166" s="57" t="n">
        <f aca="false">IF(AY1166&lt;0,AY1166,0)</f>
        <v>0</v>
      </c>
      <c r="BG1166" s="57" t="n">
        <f aca="false">IF(AZ1166&lt;0,AZ1166,0)</f>
        <v>0</v>
      </c>
      <c r="BH1166" s="57" t="n">
        <f aca="false">IF(BA1166&lt;0,BA1166,0)</f>
        <v>0</v>
      </c>
      <c r="BI1166" s="57" t="n">
        <f aca="false">IF(BB1166&lt;0,BB1166,0)</f>
        <v>0</v>
      </c>
      <c r="BJ1166" s="32" t="n">
        <f aca="false">SUM(BE1166:BI1166)</f>
        <v>0</v>
      </c>
    </row>
    <row r="1167" customFormat="false" ht="12.75" hidden="false" customHeight="false" outlineLevel="0" collapsed="false">
      <c r="B1167" s="65" t="n">
        <f aca="false">+MONTH(D1167)</f>
        <v>3</v>
      </c>
      <c r="C1167" s="65"/>
      <c r="D1167" s="6" t="n">
        <v>36590</v>
      </c>
      <c r="E1167" s="66" t="n">
        <v>13</v>
      </c>
      <c r="F1167" s="66" t="n">
        <v>10</v>
      </c>
      <c r="G1167" s="66" t="n">
        <v>36</v>
      </c>
      <c r="H1167" s="66" t="n">
        <v>67</v>
      </c>
      <c r="I1167" s="67" t="n">
        <f aca="false">AVERAGE(G1167:H1167)</f>
        <v>51.5</v>
      </c>
      <c r="J1167" s="68" t="s">
        <v>72</v>
      </c>
      <c r="K1167" s="7" t="n">
        <v>8452</v>
      </c>
      <c r="L1167" s="69" t="n">
        <v>24790</v>
      </c>
      <c r="M1167" s="69" t="n">
        <v>26695</v>
      </c>
      <c r="N1167" s="69" t="n">
        <v>0</v>
      </c>
      <c r="O1167" s="70"/>
      <c r="P1167" s="7" t="n">
        <v>7745</v>
      </c>
      <c r="Q1167" s="69" t="n">
        <v>6545</v>
      </c>
      <c r="R1167" s="70" t="n">
        <v>1811.1525</v>
      </c>
      <c r="S1167" s="69" t="n">
        <v>0</v>
      </c>
      <c r="T1167" s="69"/>
      <c r="U1167" s="69" t="n">
        <v>-40.25288125</v>
      </c>
      <c r="V1167" s="7" t="n">
        <v>15930</v>
      </c>
      <c r="W1167" s="69" t="n">
        <v>14400</v>
      </c>
      <c r="X1167" s="69" t="n">
        <v>2049</v>
      </c>
      <c r="Y1167" s="69" t="n">
        <v>5600</v>
      </c>
      <c r="Z1167" s="70" t="n">
        <v>-380</v>
      </c>
      <c r="AA1167" s="69" t="n">
        <v>0</v>
      </c>
      <c r="AB1167" s="71" t="n">
        <f aca="false">SUM(K1167:Z1167)</f>
        <v>113596.89961875</v>
      </c>
      <c r="AC1167" s="69" t="n">
        <v>107448</v>
      </c>
      <c r="AD1167" s="69" t="n">
        <v>19795</v>
      </c>
      <c r="AE1167" s="69" t="n">
        <v>198</v>
      </c>
      <c r="AF1167" s="69" t="n">
        <v>15610</v>
      </c>
      <c r="AG1167" s="69" t="n">
        <v>148</v>
      </c>
      <c r="AH1167" s="71" t="n">
        <f aca="false">SUM(AC1167:AG1167)</f>
        <v>143199</v>
      </c>
      <c r="AI1167" s="72" t="n">
        <f aca="false">+AB1167-L1167-Q1167</f>
        <v>82261.89961875</v>
      </c>
      <c r="AJ1167" s="73" t="n">
        <f aca="false">L1167+Q1167</f>
        <v>31335</v>
      </c>
      <c r="AK1167" s="74" t="n">
        <v>3463.9</v>
      </c>
      <c r="AL1167" s="74" t="n">
        <v>21918.90499</v>
      </c>
      <c r="AM1167" s="74" t="n">
        <v>0</v>
      </c>
      <c r="AN1167" s="73" t="n">
        <f aca="false">+AJ1167-AM1167</f>
        <v>31335</v>
      </c>
      <c r="AO1167" s="32" t="n">
        <f aca="false">AC1167-AJ1167</f>
        <v>76113</v>
      </c>
      <c r="AP1167" s="6" t="n">
        <v>36590</v>
      </c>
      <c r="AQ1167" s="74" t="n">
        <f aca="false">+AC1167-AK1167-AL1167</f>
        <v>82065.19501</v>
      </c>
      <c r="AR1167" s="74" t="n">
        <f aca="false">+AK1167+AL1167-AN1167</f>
        <v>-5952.19501</v>
      </c>
      <c r="AS1167" s="74" t="n">
        <f aca="false">+AN1167</f>
        <v>31335</v>
      </c>
      <c r="AT1167" s="57" t="n">
        <f aca="false">+AQ1167+IF(AR1167&lt;0,-AR1167,0)</f>
        <v>88017.39002</v>
      </c>
      <c r="AX1167" s="32" t="n">
        <f aca="false">+M1167</f>
        <v>26695</v>
      </c>
      <c r="AY1167" s="32" t="n">
        <f aca="false">+N1167</f>
        <v>0</v>
      </c>
      <c r="AZ1167" s="32" t="n">
        <f aca="false">+R1167</f>
        <v>1811.1525</v>
      </c>
      <c r="BA1167" s="32" t="n">
        <f aca="false">+'load Info'!S1167</f>
        <v>0</v>
      </c>
      <c r="BB1167" s="32" t="n">
        <f aca="false">+X1167</f>
        <v>2049</v>
      </c>
      <c r="BE1167" s="57" t="n">
        <f aca="false">IF(AX1167&lt;0,AX1167,0)</f>
        <v>0</v>
      </c>
      <c r="BF1167" s="57" t="n">
        <f aca="false">IF(AY1167&lt;0,AY1167,0)</f>
        <v>0</v>
      </c>
      <c r="BG1167" s="57" t="n">
        <f aca="false">IF(AZ1167&lt;0,AZ1167,0)</f>
        <v>0</v>
      </c>
      <c r="BH1167" s="57" t="n">
        <f aca="false">IF(BA1167&lt;0,BA1167,0)</f>
        <v>0</v>
      </c>
      <c r="BI1167" s="57" t="n">
        <f aca="false">IF(BB1167&lt;0,BB1167,0)</f>
        <v>0</v>
      </c>
      <c r="BJ1167" s="32" t="n">
        <f aca="false">SUM(BE1167:BI1167)</f>
        <v>0</v>
      </c>
    </row>
    <row r="1168" customFormat="false" ht="12.75" hidden="false" customHeight="false" outlineLevel="0" collapsed="false">
      <c r="B1168" s="65" t="n">
        <f aca="false">+MONTH(D1168)</f>
        <v>3</v>
      </c>
      <c r="C1168" s="65"/>
      <c r="D1168" s="6" t="n">
        <v>36591</v>
      </c>
      <c r="E1168" s="66" t="n">
        <v>14</v>
      </c>
      <c r="F1168" s="66" t="n">
        <v>18</v>
      </c>
      <c r="G1168" s="66" t="n">
        <v>41</v>
      </c>
      <c r="H1168" s="66" t="n">
        <v>60</v>
      </c>
      <c r="I1168" s="67" t="n">
        <f aca="false">AVERAGE(G1168:H1168)</f>
        <v>50.5</v>
      </c>
      <c r="J1168" s="68" t="s">
        <v>72</v>
      </c>
      <c r="K1168" s="7" t="n">
        <v>8452</v>
      </c>
      <c r="L1168" s="69" t="n">
        <v>24790</v>
      </c>
      <c r="M1168" s="69" t="n">
        <v>32666</v>
      </c>
      <c r="N1168" s="69" t="n">
        <v>0</v>
      </c>
      <c r="O1168" s="70"/>
      <c r="P1168" s="7" t="n">
        <v>7745</v>
      </c>
      <c r="Q1168" s="69" t="n">
        <v>6545</v>
      </c>
      <c r="R1168" s="70" t="n">
        <v>14968.965</v>
      </c>
      <c r="S1168" s="69" t="n">
        <v>0</v>
      </c>
      <c r="T1168" s="69"/>
      <c r="U1168" s="69" t="n">
        <v>-73.1474125</v>
      </c>
      <c r="V1168" s="7" t="n">
        <v>15930</v>
      </c>
      <c r="W1168" s="69" t="n">
        <v>14400</v>
      </c>
      <c r="X1168" s="69" t="n">
        <v>2049</v>
      </c>
      <c r="Y1168" s="69" t="n">
        <v>0</v>
      </c>
      <c r="Z1168" s="70" t="n">
        <v>-324</v>
      </c>
      <c r="AA1168" s="69" t="n">
        <v>0</v>
      </c>
      <c r="AB1168" s="71" t="n">
        <f aca="false">SUM(K1168:Z1168)</f>
        <v>127148.8175875</v>
      </c>
      <c r="AC1168" s="69" t="n">
        <v>127884</v>
      </c>
      <c r="AD1168" s="69" t="n">
        <v>32602</v>
      </c>
      <c r="AE1168" s="69" t="n">
        <v>316</v>
      </c>
      <c r="AF1168" s="69" t="n">
        <v>12062</v>
      </c>
      <c r="AG1168" s="69" t="n">
        <v>200</v>
      </c>
      <c r="AH1168" s="71" t="n">
        <f aca="false">SUM(AC1168:AG1168)</f>
        <v>173064</v>
      </c>
      <c r="AI1168" s="72" t="n">
        <f aca="false">+AB1168-L1168-Q1168</f>
        <v>95813.8175875</v>
      </c>
      <c r="AJ1168" s="73" t="n">
        <f aca="false">L1168+Q1168</f>
        <v>31335</v>
      </c>
      <c r="AK1168" s="74" t="n">
        <v>4449.8</v>
      </c>
      <c r="AL1168" s="74" t="n">
        <v>23815.49939</v>
      </c>
      <c r="AM1168" s="74" t="n">
        <v>0</v>
      </c>
      <c r="AN1168" s="73" t="n">
        <f aca="false">+AJ1168-AM1168</f>
        <v>31335</v>
      </c>
      <c r="AO1168" s="32" t="n">
        <f aca="false">AC1168-AJ1168</f>
        <v>96549</v>
      </c>
      <c r="AP1168" s="6" t="n">
        <v>36591</v>
      </c>
      <c r="AQ1168" s="74" t="n">
        <f aca="false">+AC1168-AK1168-AL1168</f>
        <v>99618.70061</v>
      </c>
      <c r="AR1168" s="74" t="n">
        <f aca="false">+AK1168+AL1168-AN1168</f>
        <v>-3069.70061</v>
      </c>
      <c r="AS1168" s="74" t="n">
        <f aca="false">+AN1168</f>
        <v>31335</v>
      </c>
      <c r="AT1168" s="57" t="n">
        <f aca="false">+AQ1168+IF(AR1168&lt;0,-AR1168,0)</f>
        <v>102688.40122</v>
      </c>
      <c r="AX1168" s="32" t="n">
        <f aca="false">+M1168</f>
        <v>32666</v>
      </c>
      <c r="AY1168" s="32" t="n">
        <f aca="false">+N1168</f>
        <v>0</v>
      </c>
      <c r="AZ1168" s="32" t="n">
        <f aca="false">+R1168</f>
        <v>14968.965</v>
      </c>
      <c r="BA1168" s="32" t="n">
        <f aca="false">+'load Info'!S1168</f>
        <v>0</v>
      </c>
      <c r="BB1168" s="32" t="n">
        <f aca="false">+X1168</f>
        <v>2049</v>
      </c>
      <c r="BE1168" s="57" t="n">
        <f aca="false">IF(AX1168&lt;0,AX1168,0)</f>
        <v>0</v>
      </c>
      <c r="BF1168" s="57" t="n">
        <f aca="false">IF(AY1168&lt;0,AY1168,0)</f>
        <v>0</v>
      </c>
      <c r="BG1168" s="57" t="n">
        <f aca="false">IF(AZ1168&lt;0,AZ1168,0)</f>
        <v>0</v>
      </c>
      <c r="BH1168" s="57" t="n">
        <f aca="false">IF(BA1168&lt;0,BA1168,0)</f>
        <v>0</v>
      </c>
      <c r="BI1168" s="57" t="n">
        <f aca="false">IF(BB1168&lt;0,BB1168,0)</f>
        <v>0</v>
      </c>
      <c r="BJ1168" s="32" t="n">
        <f aca="false">SUM(BE1168:BI1168)</f>
        <v>0</v>
      </c>
    </row>
    <row r="1169" customFormat="false" ht="12.75" hidden="false" customHeight="false" outlineLevel="0" collapsed="false">
      <c r="B1169" s="65" t="n">
        <f aca="false">+MONTH(D1169)</f>
        <v>3</v>
      </c>
      <c r="C1169" s="65"/>
      <c r="D1169" s="6" t="n">
        <v>36592</v>
      </c>
      <c r="E1169" s="66" t="n">
        <v>12</v>
      </c>
      <c r="F1169" s="66" t="n">
        <v>6</v>
      </c>
      <c r="G1169" s="66" t="n">
        <v>36</v>
      </c>
      <c r="H1169" s="66" t="n">
        <v>70</v>
      </c>
      <c r="I1169" s="67" t="n">
        <f aca="false">AVERAGE(G1169:H1169)</f>
        <v>53</v>
      </c>
      <c r="J1169" s="68" t="s">
        <v>72</v>
      </c>
      <c r="K1169" s="7" t="n">
        <v>8452</v>
      </c>
      <c r="L1169" s="69" t="n">
        <v>20851</v>
      </c>
      <c r="M1169" s="69" t="n">
        <v>5737</v>
      </c>
      <c r="N1169" s="69" t="n">
        <v>0</v>
      </c>
      <c r="O1169" s="70"/>
      <c r="P1169" s="7" t="n">
        <v>7745</v>
      </c>
      <c r="Q1169" s="69" t="n">
        <v>5545</v>
      </c>
      <c r="R1169" s="70" t="n">
        <v>9576.0225</v>
      </c>
      <c r="S1169" s="69" t="n">
        <v>0</v>
      </c>
      <c r="T1169" s="69"/>
      <c r="U1169" s="69" t="n">
        <v>-57.16505625</v>
      </c>
      <c r="V1169" s="7" t="n">
        <v>15930</v>
      </c>
      <c r="W1169" s="69" t="n">
        <v>14400</v>
      </c>
      <c r="X1169" s="69" t="n">
        <v>0</v>
      </c>
      <c r="Y1169" s="69" t="n">
        <v>0</v>
      </c>
      <c r="Z1169" s="70" t="n">
        <v>-303</v>
      </c>
      <c r="AA1169" s="69" t="n">
        <v>0</v>
      </c>
      <c r="AB1169" s="71" t="n">
        <f aca="false">SUM(K1169:Z1169)</f>
        <v>87875.85744375</v>
      </c>
      <c r="AC1169" s="69" t="n">
        <v>87777</v>
      </c>
      <c r="AD1169" s="69" t="n">
        <v>454</v>
      </c>
      <c r="AE1169" s="69" t="n">
        <v>0</v>
      </c>
      <c r="AF1169" s="69" t="n">
        <v>8973</v>
      </c>
      <c r="AG1169" s="69" t="n">
        <v>17</v>
      </c>
      <c r="AH1169" s="71" t="n">
        <f aca="false">SUM(AC1169:AG1169)</f>
        <v>97221</v>
      </c>
      <c r="AI1169" s="72" t="n">
        <f aca="false">+AB1169-L1169-Q1169</f>
        <v>61479.85744375</v>
      </c>
      <c r="AJ1169" s="73" t="n">
        <f aca="false">L1169+Q1169</f>
        <v>26396</v>
      </c>
      <c r="AK1169" s="74" t="n">
        <v>4110.2</v>
      </c>
      <c r="AL1169" s="74" t="n">
        <v>20863.50171</v>
      </c>
      <c r="AM1169" s="74" t="n">
        <v>0</v>
      </c>
      <c r="AN1169" s="73" t="n">
        <f aca="false">+AJ1169-AM1169</f>
        <v>26396</v>
      </c>
      <c r="AO1169" s="32" t="n">
        <f aca="false">AC1169-AJ1169</f>
        <v>61381</v>
      </c>
      <c r="AP1169" s="6" t="n">
        <v>36592</v>
      </c>
      <c r="AQ1169" s="74" t="n">
        <f aca="false">+AC1169-AK1169-AL1169</f>
        <v>62803.29829</v>
      </c>
      <c r="AR1169" s="74" t="n">
        <f aca="false">+AK1169+AL1169-AN1169</f>
        <v>-1422.29829</v>
      </c>
      <c r="AS1169" s="74" t="n">
        <f aca="false">+AN1169</f>
        <v>26396</v>
      </c>
      <c r="AT1169" s="57" t="n">
        <f aca="false">+AQ1169+IF(AR1169&lt;0,-AR1169,0)</f>
        <v>64225.59658</v>
      </c>
      <c r="AX1169" s="32" t="n">
        <f aca="false">+M1169</f>
        <v>5737</v>
      </c>
      <c r="AY1169" s="32" t="n">
        <f aca="false">+N1169</f>
        <v>0</v>
      </c>
      <c r="AZ1169" s="32" t="n">
        <f aca="false">+R1169</f>
        <v>9576.0225</v>
      </c>
      <c r="BA1169" s="32" t="n">
        <f aca="false">+'load Info'!S1169</f>
        <v>0</v>
      </c>
      <c r="BB1169" s="32" t="n">
        <f aca="false">+X1169</f>
        <v>0</v>
      </c>
      <c r="BE1169" s="57" t="n">
        <f aca="false">IF(AX1169&lt;0,AX1169,0)</f>
        <v>0</v>
      </c>
      <c r="BF1169" s="57" t="n">
        <f aca="false">IF(AY1169&lt;0,AY1169,0)</f>
        <v>0</v>
      </c>
      <c r="BG1169" s="57" t="n">
        <f aca="false">IF(AZ1169&lt;0,AZ1169,0)</f>
        <v>0</v>
      </c>
      <c r="BH1169" s="57" t="n">
        <f aca="false">IF(BA1169&lt;0,BA1169,0)</f>
        <v>0</v>
      </c>
      <c r="BI1169" s="57" t="n">
        <f aca="false">IF(BB1169&lt;0,BB1169,0)</f>
        <v>0</v>
      </c>
      <c r="BJ1169" s="32" t="n">
        <f aca="false">SUM(BE1169:BI1169)</f>
        <v>0</v>
      </c>
    </row>
    <row r="1170" customFormat="false" ht="12.75" hidden="false" customHeight="false" outlineLevel="0" collapsed="false">
      <c r="B1170" s="65" t="n">
        <f aca="false">+MONTH(D1170)</f>
        <v>3</v>
      </c>
      <c r="C1170" s="65"/>
      <c r="D1170" s="6" t="n">
        <v>36593</v>
      </c>
      <c r="E1170" s="66" t="n">
        <v>0</v>
      </c>
      <c r="F1170" s="66" t="n">
        <v>0</v>
      </c>
      <c r="G1170" s="66" t="n">
        <v>51</v>
      </c>
      <c r="H1170" s="66" t="n">
        <v>82</v>
      </c>
      <c r="I1170" s="67" t="n">
        <f aca="false">AVERAGE(G1170:H1170)</f>
        <v>66.5</v>
      </c>
      <c r="J1170" s="68" t="s">
        <v>72</v>
      </c>
      <c r="K1170" s="7" t="n">
        <v>8452</v>
      </c>
      <c r="L1170" s="69" t="n">
        <v>24901</v>
      </c>
      <c r="M1170" s="69" t="n">
        <v>-11930</v>
      </c>
      <c r="N1170" s="69" t="n">
        <v>0</v>
      </c>
      <c r="O1170" s="70"/>
      <c r="P1170" s="7" t="n">
        <v>7745</v>
      </c>
      <c r="Q1170" s="69" t="n">
        <v>5545</v>
      </c>
      <c r="R1170" s="70" t="n">
        <v>-4155.22</v>
      </c>
      <c r="S1170" s="69" t="n">
        <v>0</v>
      </c>
      <c r="T1170" s="69"/>
      <c r="U1170" s="69" t="n">
        <v>-22.83695</v>
      </c>
      <c r="V1170" s="7" t="n">
        <v>15930</v>
      </c>
      <c r="W1170" s="69" t="n">
        <v>14400</v>
      </c>
      <c r="X1170" s="69" t="n">
        <v>0</v>
      </c>
      <c r="Y1170" s="69" t="n">
        <v>0</v>
      </c>
      <c r="Z1170" s="70" t="n">
        <v>-303</v>
      </c>
      <c r="AA1170" s="69" t="n">
        <v>0</v>
      </c>
      <c r="AB1170" s="71" t="n">
        <f aca="false">SUM(K1170:Z1170)</f>
        <v>60561.94305</v>
      </c>
      <c r="AC1170" s="69" t="n">
        <v>59432</v>
      </c>
      <c r="AD1170" s="69" t="n">
        <v>179</v>
      </c>
      <c r="AE1170" s="69" t="n">
        <v>73</v>
      </c>
      <c r="AF1170" s="69" t="n">
        <v>5950</v>
      </c>
      <c r="AG1170" s="69" t="n">
        <v>9112</v>
      </c>
      <c r="AH1170" s="71" t="n">
        <f aca="false">SUM(AC1170:AG1170)</f>
        <v>74746</v>
      </c>
      <c r="AI1170" s="72" t="n">
        <f aca="false">+AB1170-L1170-Q1170</f>
        <v>30115.94305</v>
      </c>
      <c r="AJ1170" s="73" t="n">
        <f aca="false">L1170+Q1170</f>
        <v>30446</v>
      </c>
      <c r="AK1170" s="74" t="n">
        <v>3883</v>
      </c>
      <c r="AL1170" s="74" t="n">
        <v>19863.27694</v>
      </c>
      <c r="AM1170" s="74" t="n">
        <v>0</v>
      </c>
      <c r="AN1170" s="73" t="n">
        <f aca="false">+AJ1170-AM1170</f>
        <v>30446</v>
      </c>
      <c r="AO1170" s="32" t="n">
        <f aca="false">AC1170-AJ1170</f>
        <v>28986</v>
      </c>
      <c r="AP1170" s="6" t="n">
        <v>36593</v>
      </c>
      <c r="AQ1170" s="74" t="n">
        <f aca="false">+AC1170-AK1170-AL1170</f>
        <v>35685.72306</v>
      </c>
      <c r="AR1170" s="74" t="n">
        <f aca="false">+AK1170+AL1170-AN1170</f>
        <v>-6699.72306</v>
      </c>
      <c r="AS1170" s="74" t="n">
        <f aca="false">+AN1170</f>
        <v>30446</v>
      </c>
      <c r="AT1170" s="57" t="n">
        <f aca="false">+AQ1170+IF(AR1170&lt;0,-AR1170,0)</f>
        <v>42385.44612</v>
      </c>
      <c r="AX1170" s="32" t="n">
        <f aca="false">+M1170</f>
        <v>-11930</v>
      </c>
      <c r="AY1170" s="32" t="n">
        <f aca="false">+N1170</f>
        <v>0</v>
      </c>
      <c r="AZ1170" s="32" t="n">
        <f aca="false">+R1170</f>
        <v>-4155.22</v>
      </c>
      <c r="BA1170" s="32" t="n">
        <f aca="false">+'load Info'!S1170</f>
        <v>0</v>
      </c>
      <c r="BB1170" s="32" t="n">
        <f aca="false">+X1170</f>
        <v>0</v>
      </c>
      <c r="BE1170" s="57" t="n">
        <f aca="false">IF(AX1170&lt;0,AX1170,0)</f>
        <v>-11930</v>
      </c>
      <c r="BF1170" s="57" t="n">
        <f aca="false">IF(AY1170&lt;0,AY1170,0)</f>
        <v>0</v>
      </c>
      <c r="BG1170" s="57" t="n">
        <f aca="false">IF(AZ1170&lt;0,AZ1170,0)</f>
        <v>-4155.22</v>
      </c>
      <c r="BH1170" s="57" t="n">
        <f aca="false">IF(BA1170&lt;0,BA1170,0)</f>
        <v>0</v>
      </c>
      <c r="BI1170" s="57" t="n">
        <f aca="false">IF(BB1170&lt;0,BB1170,0)</f>
        <v>0</v>
      </c>
      <c r="BJ1170" s="32" t="n">
        <f aca="false">SUM(BE1170:BI1170)</f>
        <v>-16085.22</v>
      </c>
    </row>
    <row r="1171" customFormat="false" ht="12.75" hidden="false" customHeight="false" outlineLevel="0" collapsed="false">
      <c r="B1171" s="65" t="n">
        <f aca="false">+MONTH(D1171)</f>
        <v>3</v>
      </c>
      <c r="C1171" s="65"/>
      <c r="D1171" s="6" t="n">
        <v>36594</v>
      </c>
      <c r="E1171" s="66" t="n">
        <v>0</v>
      </c>
      <c r="F1171" s="66" t="n">
        <v>0</v>
      </c>
      <c r="G1171" s="66" t="n">
        <v>54</v>
      </c>
      <c r="H1171" s="66" t="n">
        <v>82</v>
      </c>
      <c r="I1171" s="67" t="n">
        <f aca="false">AVERAGE(G1171:H1171)</f>
        <v>68</v>
      </c>
      <c r="J1171" s="68" t="s">
        <v>72</v>
      </c>
      <c r="K1171" s="7" t="n">
        <v>8452</v>
      </c>
      <c r="L1171" s="69" t="n">
        <v>25901</v>
      </c>
      <c r="M1171" s="69" t="n">
        <v>-16300</v>
      </c>
      <c r="N1171" s="69" t="n">
        <v>0</v>
      </c>
      <c r="O1171" s="70"/>
      <c r="P1171" s="7" t="n">
        <v>7745</v>
      </c>
      <c r="Q1171" s="69" t="n">
        <v>5545</v>
      </c>
      <c r="R1171" s="70" t="n">
        <v>307.91</v>
      </c>
      <c r="S1171" s="69" t="n">
        <v>0</v>
      </c>
      <c r="T1171" s="69"/>
      <c r="U1171" s="69" t="n">
        <v>-33.994775</v>
      </c>
      <c r="V1171" s="7" t="n">
        <v>15930</v>
      </c>
      <c r="W1171" s="69" t="n">
        <v>14400</v>
      </c>
      <c r="X1171" s="69" t="n">
        <v>0</v>
      </c>
      <c r="Y1171" s="69" t="n">
        <v>0</v>
      </c>
      <c r="Z1171" s="70" t="n">
        <v>-303</v>
      </c>
      <c r="AA1171" s="69" t="n">
        <v>0</v>
      </c>
      <c r="AB1171" s="71" t="n">
        <f aca="false">SUM(K1171:Z1171)</f>
        <v>61643.915225</v>
      </c>
      <c r="AC1171" s="69" t="n">
        <v>56829</v>
      </c>
      <c r="AD1171" s="69" t="n">
        <v>15259</v>
      </c>
      <c r="AE1171" s="69" t="n">
        <v>0</v>
      </c>
      <c r="AF1171" s="69" t="n">
        <v>5335</v>
      </c>
      <c r="AG1171" s="69" t="n">
        <v>1</v>
      </c>
      <c r="AH1171" s="71" t="n">
        <f aca="false">SUM(AC1171:AG1171)</f>
        <v>77424</v>
      </c>
      <c r="AI1171" s="72" t="n">
        <f aca="false">+AB1171-L1171-Q1171</f>
        <v>30197.915225</v>
      </c>
      <c r="AJ1171" s="73" t="n">
        <f aca="false">L1171+Q1171</f>
        <v>31446</v>
      </c>
      <c r="AK1171" s="74" t="n">
        <v>3761.5</v>
      </c>
      <c r="AL1171" s="74" t="n">
        <v>20514.54007</v>
      </c>
      <c r="AM1171" s="74" t="n">
        <v>0</v>
      </c>
      <c r="AN1171" s="73" t="n">
        <f aca="false">+AJ1171-AM1171</f>
        <v>31446</v>
      </c>
      <c r="AO1171" s="32" t="n">
        <f aca="false">AC1171-AJ1171</f>
        <v>25383</v>
      </c>
      <c r="AP1171" s="6" t="n">
        <v>36594</v>
      </c>
      <c r="AQ1171" s="74" t="n">
        <f aca="false">+AC1171-AK1171-AL1171</f>
        <v>32552.95993</v>
      </c>
      <c r="AR1171" s="74" t="n">
        <f aca="false">+AK1171+AL1171-AN1171</f>
        <v>-7169.95993</v>
      </c>
      <c r="AS1171" s="74" t="n">
        <f aca="false">+AN1171</f>
        <v>31446</v>
      </c>
      <c r="AT1171" s="57" t="n">
        <f aca="false">+AQ1171+IF(AR1171&lt;0,-AR1171,0)</f>
        <v>39722.91986</v>
      </c>
      <c r="AX1171" s="32" t="n">
        <f aca="false">+M1171</f>
        <v>-16300</v>
      </c>
      <c r="AY1171" s="32" t="n">
        <f aca="false">+N1171</f>
        <v>0</v>
      </c>
      <c r="AZ1171" s="32" t="n">
        <f aca="false">+R1171</f>
        <v>307.91</v>
      </c>
      <c r="BA1171" s="32" t="n">
        <f aca="false">+'load Info'!S1171</f>
        <v>0</v>
      </c>
      <c r="BB1171" s="32" t="n">
        <f aca="false">+X1171</f>
        <v>0</v>
      </c>
      <c r="BE1171" s="57" t="n">
        <f aca="false">IF(AX1171&lt;0,AX1171,0)</f>
        <v>-16300</v>
      </c>
      <c r="BF1171" s="57" t="n">
        <f aca="false">IF(AY1171&lt;0,AY1171,0)</f>
        <v>0</v>
      </c>
      <c r="BG1171" s="57" t="n">
        <f aca="false">IF(AZ1171&lt;0,AZ1171,0)</f>
        <v>0</v>
      </c>
      <c r="BH1171" s="57" t="n">
        <f aca="false">IF(BA1171&lt;0,BA1171,0)</f>
        <v>0</v>
      </c>
      <c r="BI1171" s="57" t="n">
        <f aca="false">IF(BB1171&lt;0,BB1171,0)</f>
        <v>0</v>
      </c>
      <c r="BJ1171" s="32" t="n">
        <f aca="false">SUM(BE1171:BI1171)</f>
        <v>-16300</v>
      </c>
    </row>
    <row r="1172" customFormat="false" ht="12.75" hidden="false" customHeight="false" outlineLevel="0" collapsed="false">
      <c r="B1172" s="65" t="n">
        <f aca="false">+MONTH(D1172)</f>
        <v>3</v>
      </c>
      <c r="C1172" s="65"/>
      <c r="D1172" s="6" t="n">
        <v>36595</v>
      </c>
      <c r="E1172" s="66" t="n">
        <v>1</v>
      </c>
      <c r="F1172" s="66" t="n">
        <v>4</v>
      </c>
      <c r="G1172" s="66" t="n">
        <v>56</v>
      </c>
      <c r="H1172" s="66" t="n">
        <v>71</v>
      </c>
      <c r="I1172" s="67" t="n">
        <f aca="false">AVERAGE(G1172:H1172)</f>
        <v>63.5</v>
      </c>
      <c r="J1172" s="68" t="s">
        <v>72</v>
      </c>
      <c r="K1172" s="7" t="n">
        <v>8452</v>
      </c>
      <c r="L1172" s="69" t="n">
        <v>26585</v>
      </c>
      <c r="M1172" s="69" t="n">
        <v>-6348</v>
      </c>
      <c r="N1172" s="69" t="n">
        <v>0</v>
      </c>
      <c r="O1172" s="70"/>
      <c r="P1172" s="7" t="n">
        <v>7745</v>
      </c>
      <c r="Q1172" s="69" t="n">
        <v>5545</v>
      </c>
      <c r="R1172" s="70" t="n">
        <v>-10651.42</v>
      </c>
      <c r="S1172" s="69" t="n">
        <v>0</v>
      </c>
      <c r="T1172" s="69"/>
      <c r="U1172" s="69" t="n">
        <v>-6.59645</v>
      </c>
      <c r="V1172" s="7" t="n">
        <v>15930</v>
      </c>
      <c r="W1172" s="69" t="n">
        <v>14400</v>
      </c>
      <c r="X1172" s="69" t="n">
        <v>0</v>
      </c>
      <c r="Y1172" s="69" t="n">
        <v>0</v>
      </c>
      <c r="Z1172" s="70" t="n">
        <v>-303</v>
      </c>
      <c r="AA1172" s="69" t="n">
        <v>0</v>
      </c>
      <c r="AB1172" s="71" t="n">
        <f aca="false">SUM(K1172:Z1172)</f>
        <v>61347.98355</v>
      </c>
      <c r="AC1172" s="69" t="n">
        <v>61844</v>
      </c>
      <c r="AD1172" s="69" t="n">
        <v>10153</v>
      </c>
      <c r="AE1172" s="69" t="n">
        <v>18</v>
      </c>
      <c r="AF1172" s="69" t="n">
        <v>5530</v>
      </c>
      <c r="AG1172" s="69" t="n">
        <v>0</v>
      </c>
      <c r="AH1172" s="71" t="n">
        <f aca="false">SUM(AC1172:AG1172)</f>
        <v>77545</v>
      </c>
      <c r="AI1172" s="72" t="n">
        <f aca="false">+AB1172-L1172-Q1172</f>
        <v>29217.98355</v>
      </c>
      <c r="AJ1172" s="73" t="n">
        <f aca="false">L1172+Q1172</f>
        <v>32130</v>
      </c>
      <c r="AK1172" s="74" t="n">
        <v>3339</v>
      </c>
      <c r="AL1172" s="74" t="n">
        <v>18831.68882</v>
      </c>
      <c r="AM1172" s="74" t="n">
        <v>0</v>
      </c>
      <c r="AN1172" s="73" t="n">
        <f aca="false">+AJ1172-AM1172</f>
        <v>32130</v>
      </c>
      <c r="AO1172" s="32" t="n">
        <f aca="false">AC1172-AJ1172</f>
        <v>29714</v>
      </c>
      <c r="AP1172" s="6" t="n">
        <v>36595</v>
      </c>
      <c r="AQ1172" s="74" t="n">
        <f aca="false">+AC1172-AK1172-AL1172</f>
        <v>39673.31118</v>
      </c>
      <c r="AR1172" s="74" t="n">
        <f aca="false">+AK1172+AL1172-AN1172</f>
        <v>-9959.31118</v>
      </c>
      <c r="AS1172" s="74" t="n">
        <f aca="false">+AN1172</f>
        <v>32130</v>
      </c>
      <c r="AT1172" s="57" t="n">
        <f aca="false">+AQ1172+IF(AR1172&lt;0,-AR1172,0)</f>
        <v>49632.62236</v>
      </c>
      <c r="AX1172" s="32" t="n">
        <f aca="false">+M1172</f>
        <v>-6348</v>
      </c>
      <c r="AY1172" s="32" t="n">
        <f aca="false">+N1172</f>
        <v>0</v>
      </c>
      <c r="AZ1172" s="32" t="n">
        <f aca="false">+R1172</f>
        <v>-10651.42</v>
      </c>
      <c r="BA1172" s="32" t="n">
        <f aca="false">+'load Info'!S1172</f>
        <v>0</v>
      </c>
      <c r="BB1172" s="32" t="n">
        <f aca="false">+X1172</f>
        <v>0</v>
      </c>
      <c r="BE1172" s="57" t="n">
        <f aca="false">IF(AX1172&lt;0,AX1172,0)</f>
        <v>-6348</v>
      </c>
      <c r="BF1172" s="57" t="n">
        <f aca="false">IF(AY1172&lt;0,AY1172,0)</f>
        <v>0</v>
      </c>
      <c r="BG1172" s="57" t="n">
        <f aca="false">IF(AZ1172&lt;0,AZ1172,0)</f>
        <v>-10651.42</v>
      </c>
      <c r="BH1172" s="57" t="n">
        <f aca="false">IF(BA1172&lt;0,BA1172,0)</f>
        <v>0</v>
      </c>
      <c r="BI1172" s="57" t="n">
        <f aca="false">IF(BB1172&lt;0,BB1172,0)</f>
        <v>0</v>
      </c>
      <c r="BJ1172" s="32" t="n">
        <f aca="false">SUM(BE1172:BI1172)</f>
        <v>-16999.42</v>
      </c>
    </row>
    <row r="1173" customFormat="false" ht="12.75" hidden="false" customHeight="false" outlineLevel="0" collapsed="false">
      <c r="B1173" s="65" t="n">
        <f aca="false">+MONTH(D1173)</f>
        <v>3</v>
      </c>
      <c r="C1173" s="65"/>
      <c r="D1173" s="6" t="n">
        <v>36596</v>
      </c>
      <c r="E1173" s="66" t="n">
        <v>0</v>
      </c>
      <c r="F1173" s="66" t="n">
        <v>0</v>
      </c>
      <c r="G1173" s="66" t="n">
        <v>54</v>
      </c>
      <c r="H1173" s="66" t="n">
        <v>80</v>
      </c>
      <c r="I1173" s="67" t="n">
        <f aca="false">AVERAGE(G1173:H1173)</f>
        <v>67</v>
      </c>
      <c r="J1173" s="68" t="s">
        <v>72</v>
      </c>
      <c r="K1173" s="7" t="n">
        <v>8452</v>
      </c>
      <c r="L1173" s="69" t="n">
        <v>25976</v>
      </c>
      <c r="M1173" s="69" t="n">
        <v>-15372</v>
      </c>
      <c r="N1173" s="69" t="n">
        <v>0</v>
      </c>
      <c r="O1173" s="70"/>
      <c r="P1173" s="7" t="n">
        <v>7745</v>
      </c>
      <c r="Q1173" s="69" t="n">
        <v>6045</v>
      </c>
      <c r="R1173" s="70" t="n">
        <v>-11422.095</v>
      </c>
      <c r="S1173" s="69" t="n">
        <v>0</v>
      </c>
      <c r="T1173" s="69"/>
      <c r="U1173" s="69" t="n">
        <v>-5.9197625</v>
      </c>
      <c r="V1173" s="7" t="n">
        <v>15930</v>
      </c>
      <c r="W1173" s="69" t="n">
        <v>14400</v>
      </c>
      <c r="X1173" s="69" t="n">
        <v>0</v>
      </c>
      <c r="Y1173" s="69" t="n">
        <v>0</v>
      </c>
      <c r="Z1173" s="70" t="n">
        <v>-303</v>
      </c>
      <c r="AA1173" s="69" t="n">
        <v>0</v>
      </c>
      <c r="AB1173" s="71" t="n">
        <f aca="false">SUM(K1173:Z1173)</f>
        <v>51444.9852375</v>
      </c>
      <c r="AC1173" s="69" t="n">
        <v>52166</v>
      </c>
      <c r="AD1173" s="69" t="n">
        <v>52074</v>
      </c>
      <c r="AE1173" s="69" t="n">
        <v>0</v>
      </c>
      <c r="AF1173" s="69" t="n">
        <v>4532</v>
      </c>
      <c r="AG1173" s="69" t="n">
        <v>0</v>
      </c>
      <c r="AH1173" s="71" t="n">
        <f aca="false">SUM(AC1173:AG1173)</f>
        <v>108772</v>
      </c>
      <c r="AI1173" s="72" t="n">
        <f aca="false">+AB1173-L1173-Q1173</f>
        <v>19423.9852375</v>
      </c>
      <c r="AJ1173" s="73" t="n">
        <f aca="false">L1173+Q1173</f>
        <v>32021</v>
      </c>
      <c r="AK1173" s="74" t="n">
        <v>2570.9</v>
      </c>
      <c r="AL1173" s="74" t="n">
        <v>17712.37528</v>
      </c>
      <c r="AM1173" s="74" t="n">
        <v>0</v>
      </c>
      <c r="AN1173" s="73" t="n">
        <f aca="false">+AJ1173-AM1173</f>
        <v>32021</v>
      </c>
      <c r="AO1173" s="32" t="n">
        <f aca="false">AC1173-AJ1173</f>
        <v>20145</v>
      </c>
      <c r="AP1173" s="6" t="n">
        <v>36596</v>
      </c>
      <c r="AQ1173" s="74" t="n">
        <f aca="false">+AC1173-AK1173-AL1173</f>
        <v>31882.72472</v>
      </c>
      <c r="AR1173" s="74" t="n">
        <f aca="false">+AK1173+AL1173-AN1173</f>
        <v>-11737.72472</v>
      </c>
      <c r="AS1173" s="74" t="n">
        <f aca="false">+AN1173</f>
        <v>32021</v>
      </c>
      <c r="AT1173" s="57" t="n">
        <f aca="false">+AQ1173+IF(AR1173&lt;0,-AR1173,0)</f>
        <v>43620.44944</v>
      </c>
      <c r="AX1173" s="32" t="n">
        <f aca="false">+M1173</f>
        <v>-15372</v>
      </c>
      <c r="AY1173" s="32" t="n">
        <f aca="false">+N1173</f>
        <v>0</v>
      </c>
      <c r="AZ1173" s="32" t="n">
        <f aca="false">+R1173</f>
        <v>-11422.095</v>
      </c>
      <c r="BA1173" s="32" t="n">
        <f aca="false">+'load Info'!S1173</f>
        <v>0</v>
      </c>
      <c r="BB1173" s="32" t="n">
        <f aca="false">+X1173</f>
        <v>0</v>
      </c>
      <c r="BE1173" s="57" t="n">
        <f aca="false">IF(AX1173&lt;0,AX1173,0)</f>
        <v>-15372</v>
      </c>
      <c r="BF1173" s="57" t="n">
        <f aca="false">IF(AY1173&lt;0,AY1173,0)</f>
        <v>0</v>
      </c>
      <c r="BG1173" s="57" t="n">
        <f aca="false">IF(AZ1173&lt;0,AZ1173,0)</f>
        <v>-11422.095</v>
      </c>
      <c r="BH1173" s="57" t="n">
        <f aca="false">IF(BA1173&lt;0,BA1173,0)</f>
        <v>0</v>
      </c>
      <c r="BI1173" s="57" t="n">
        <f aca="false">IF(BB1173&lt;0,BB1173,0)</f>
        <v>0</v>
      </c>
      <c r="BJ1173" s="32" t="n">
        <f aca="false">SUM(BE1173:BI1173)</f>
        <v>-26794.095</v>
      </c>
    </row>
    <row r="1174" customFormat="false" ht="12.75" hidden="false" customHeight="false" outlineLevel="0" collapsed="false">
      <c r="B1174" s="65" t="n">
        <f aca="false">+MONTH(D1174)</f>
        <v>3</v>
      </c>
      <c r="C1174" s="65"/>
      <c r="D1174" s="6" t="n">
        <v>36597</v>
      </c>
      <c r="E1174" s="66" t="n">
        <v>10</v>
      </c>
      <c r="F1174" s="66" t="n">
        <v>20</v>
      </c>
      <c r="G1174" s="66" t="n">
        <v>41</v>
      </c>
      <c r="H1174" s="66" t="n">
        <v>68</v>
      </c>
      <c r="I1174" s="67" t="n">
        <f aca="false">AVERAGE(G1174:H1174)</f>
        <v>54.5</v>
      </c>
      <c r="J1174" s="68" t="s">
        <v>72</v>
      </c>
      <c r="K1174" s="7" t="n">
        <v>8452</v>
      </c>
      <c r="L1174" s="69" t="n">
        <v>25976</v>
      </c>
      <c r="M1174" s="69" t="n">
        <v>34473</v>
      </c>
      <c r="N1174" s="69" t="n">
        <v>0</v>
      </c>
      <c r="O1174" s="70"/>
      <c r="P1174" s="7" t="n">
        <v>5545</v>
      </c>
      <c r="Q1174" s="69" t="n">
        <v>5894</v>
      </c>
      <c r="R1174" s="70" t="n">
        <v>21506.1575</v>
      </c>
      <c r="S1174" s="69" t="n">
        <v>0</v>
      </c>
      <c r="T1174" s="69"/>
      <c r="U1174" s="69" t="n">
        <v>-82.36289375</v>
      </c>
      <c r="V1174" s="7" t="n">
        <v>15930</v>
      </c>
      <c r="W1174" s="69" t="n">
        <v>14400</v>
      </c>
      <c r="X1174" s="69" t="n">
        <v>0</v>
      </c>
      <c r="Y1174" s="69" t="n">
        <v>0</v>
      </c>
      <c r="Z1174" s="70" t="n">
        <v>-303</v>
      </c>
      <c r="AA1174" s="69" t="n">
        <v>0</v>
      </c>
      <c r="AB1174" s="71" t="n">
        <f aca="false">SUM(K1174:Z1174)</f>
        <v>131790.79460625</v>
      </c>
      <c r="AC1174" s="69" t="n">
        <v>132246</v>
      </c>
      <c r="AD1174" s="69" t="n">
        <v>84428</v>
      </c>
      <c r="AE1174" s="69" t="n">
        <v>5513</v>
      </c>
      <c r="AF1174" s="69" t="n">
        <v>12784</v>
      </c>
      <c r="AG1174" s="69" t="n">
        <v>966</v>
      </c>
      <c r="AH1174" s="71" t="n">
        <f aca="false">SUM(AC1174:AG1174)</f>
        <v>235937</v>
      </c>
      <c r="AI1174" s="72" t="n">
        <f aca="false">+AB1174-L1174-Q1174</f>
        <v>99920.79460625</v>
      </c>
      <c r="AJ1174" s="73" t="n">
        <f aca="false">L1174+Q1174</f>
        <v>31870</v>
      </c>
      <c r="AK1174" s="74" t="n">
        <v>3691.5</v>
      </c>
      <c r="AL1174" s="74" t="n">
        <v>21728.86906</v>
      </c>
      <c r="AM1174" s="74" t="n">
        <v>0</v>
      </c>
      <c r="AN1174" s="73" t="n">
        <f aca="false">+AJ1174-AM1174</f>
        <v>31870</v>
      </c>
      <c r="AO1174" s="32" t="n">
        <f aca="false">AC1174-AJ1174</f>
        <v>100376</v>
      </c>
      <c r="AP1174" s="6" t="n">
        <v>36597</v>
      </c>
      <c r="AQ1174" s="74" t="n">
        <f aca="false">+AC1174-AK1174-AL1174</f>
        <v>106825.63094</v>
      </c>
      <c r="AR1174" s="74" t="n">
        <f aca="false">+AK1174+AL1174-AN1174</f>
        <v>-6449.63094</v>
      </c>
      <c r="AS1174" s="74" t="n">
        <f aca="false">+AN1174</f>
        <v>31870</v>
      </c>
      <c r="AT1174" s="57" t="n">
        <f aca="false">+AQ1174+IF(AR1174&lt;0,-AR1174,0)</f>
        <v>113275.26188</v>
      </c>
      <c r="AX1174" s="32" t="n">
        <f aca="false">+M1174</f>
        <v>34473</v>
      </c>
      <c r="AY1174" s="32" t="n">
        <f aca="false">+N1174</f>
        <v>0</v>
      </c>
      <c r="AZ1174" s="32" t="n">
        <f aca="false">+R1174</f>
        <v>21506.1575</v>
      </c>
      <c r="BA1174" s="32" t="n">
        <f aca="false">+'load Info'!S1174</f>
        <v>0</v>
      </c>
      <c r="BB1174" s="32" t="n">
        <f aca="false">+X1174</f>
        <v>0</v>
      </c>
      <c r="BE1174" s="57" t="n">
        <f aca="false">IF(AX1174&lt;0,AX1174,0)</f>
        <v>0</v>
      </c>
      <c r="BF1174" s="57" t="n">
        <f aca="false">IF(AY1174&lt;0,AY1174,0)</f>
        <v>0</v>
      </c>
      <c r="BG1174" s="57" t="n">
        <f aca="false">IF(AZ1174&lt;0,AZ1174,0)</f>
        <v>0</v>
      </c>
      <c r="BH1174" s="57" t="n">
        <f aca="false">IF(BA1174&lt;0,BA1174,0)</f>
        <v>0</v>
      </c>
      <c r="BI1174" s="57" t="n">
        <f aca="false">IF(BB1174&lt;0,BB1174,0)</f>
        <v>0</v>
      </c>
      <c r="BJ1174" s="32" t="n">
        <f aca="false">SUM(BE1174:BI1174)</f>
        <v>0</v>
      </c>
    </row>
    <row r="1175" customFormat="false" ht="12.75" hidden="false" customHeight="false" outlineLevel="0" collapsed="false">
      <c r="B1175" s="65" t="n">
        <f aca="false">+MONTH(D1175)</f>
        <v>3</v>
      </c>
      <c r="C1175" s="65"/>
      <c r="D1175" s="6" t="n">
        <v>36598</v>
      </c>
      <c r="E1175" s="66" t="n">
        <v>22</v>
      </c>
      <c r="F1175" s="66" t="n">
        <v>24</v>
      </c>
      <c r="G1175" s="66" t="n">
        <v>39</v>
      </c>
      <c r="H1175" s="66" t="n">
        <v>46</v>
      </c>
      <c r="I1175" s="67" t="n">
        <f aca="false">AVERAGE(G1175:H1175)</f>
        <v>42.5</v>
      </c>
      <c r="J1175" s="68" t="s">
        <v>72</v>
      </c>
      <c r="K1175" s="7" t="n">
        <v>8373</v>
      </c>
      <c r="L1175" s="69" t="n">
        <v>25976</v>
      </c>
      <c r="M1175" s="69" t="n">
        <v>42597</v>
      </c>
      <c r="N1175" s="69" t="n">
        <v>0</v>
      </c>
      <c r="O1175" s="70"/>
      <c r="P1175" s="7" t="n">
        <v>7745</v>
      </c>
      <c r="Q1175" s="69" t="n">
        <v>6045</v>
      </c>
      <c r="R1175" s="70" t="n">
        <v>44889.3325</v>
      </c>
      <c r="S1175" s="69" t="n">
        <v>0</v>
      </c>
      <c r="T1175" s="69"/>
      <c r="U1175" s="69" t="n">
        <v>-146.69833125</v>
      </c>
      <c r="V1175" s="7" t="n">
        <v>15930</v>
      </c>
      <c r="W1175" s="69" t="n">
        <v>14400</v>
      </c>
      <c r="X1175" s="69" t="n">
        <v>0</v>
      </c>
      <c r="Y1175" s="69" t="n">
        <v>0</v>
      </c>
      <c r="Z1175" s="70" t="n">
        <v>-303</v>
      </c>
      <c r="AA1175" s="69" t="n">
        <v>0</v>
      </c>
      <c r="AB1175" s="71" t="n">
        <f aca="false">SUM(K1175:Z1175)</f>
        <v>165505.63416875</v>
      </c>
      <c r="AC1175" s="69" t="n">
        <v>166715</v>
      </c>
      <c r="AD1175" s="69" t="n">
        <v>88854</v>
      </c>
      <c r="AE1175" s="69" t="n">
        <v>38574</v>
      </c>
      <c r="AF1175" s="69" t="n">
        <v>15028</v>
      </c>
      <c r="AG1175" s="69" t="n">
        <v>728</v>
      </c>
      <c r="AH1175" s="71" t="n">
        <f aca="false">SUM(AC1175:AG1175)</f>
        <v>309899</v>
      </c>
      <c r="AI1175" s="72" t="n">
        <f aca="false">+AB1175-L1175-Q1175</f>
        <v>133484.63416875</v>
      </c>
      <c r="AJ1175" s="73" t="n">
        <f aca="false">L1175+Q1175</f>
        <v>32021</v>
      </c>
      <c r="AK1175" s="74" t="n">
        <v>4632</v>
      </c>
      <c r="AL1175" s="74" t="n">
        <v>25213.82361</v>
      </c>
      <c r="AM1175" s="74" t="n">
        <v>0</v>
      </c>
      <c r="AN1175" s="73" t="n">
        <f aca="false">+AJ1175-AM1175</f>
        <v>32021</v>
      </c>
      <c r="AO1175" s="32" t="n">
        <f aca="false">AC1175-AJ1175</f>
        <v>134694</v>
      </c>
      <c r="AP1175" s="6" t="n">
        <v>36598</v>
      </c>
      <c r="AQ1175" s="74" t="n">
        <f aca="false">+AC1175-AK1175-AL1175</f>
        <v>136869.17639</v>
      </c>
      <c r="AR1175" s="74" t="n">
        <f aca="false">+AK1175+AL1175-AN1175</f>
        <v>-2175.17639</v>
      </c>
      <c r="AS1175" s="74" t="n">
        <f aca="false">+AN1175</f>
        <v>32021</v>
      </c>
      <c r="AT1175" s="57" t="n">
        <f aca="false">+AQ1175+IF(AR1175&lt;0,-AR1175,0)</f>
        <v>139044.35278</v>
      </c>
      <c r="AX1175" s="32" t="n">
        <f aca="false">+M1175</f>
        <v>42597</v>
      </c>
      <c r="AY1175" s="32" t="n">
        <f aca="false">+N1175</f>
        <v>0</v>
      </c>
      <c r="AZ1175" s="32" t="n">
        <f aca="false">+R1175</f>
        <v>44889.3325</v>
      </c>
      <c r="BA1175" s="32" t="n">
        <f aca="false">+'load Info'!S1175</f>
        <v>0</v>
      </c>
      <c r="BB1175" s="32" t="n">
        <f aca="false">+X1175</f>
        <v>0</v>
      </c>
      <c r="BE1175" s="57" t="n">
        <f aca="false">IF(AX1175&lt;0,AX1175,0)</f>
        <v>0</v>
      </c>
      <c r="BF1175" s="57" t="n">
        <f aca="false">IF(AY1175&lt;0,AY1175,0)</f>
        <v>0</v>
      </c>
      <c r="BG1175" s="57" t="n">
        <f aca="false">IF(AZ1175&lt;0,AZ1175,0)</f>
        <v>0</v>
      </c>
      <c r="BH1175" s="57" t="n">
        <f aca="false">IF(BA1175&lt;0,BA1175,0)</f>
        <v>0</v>
      </c>
      <c r="BI1175" s="57" t="n">
        <f aca="false">IF(BB1175&lt;0,BB1175,0)</f>
        <v>0</v>
      </c>
      <c r="BJ1175" s="32" t="n">
        <f aca="false">SUM(BE1175:BI1175)</f>
        <v>0</v>
      </c>
    </row>
    <row r="1176" customFormat="false" ht="12.75" hidden="false" customHeight="false" outlineLevel="0" collapsed="false">
      <c r="B1176" s="65" t="n">
        <f aca="false">+MONTH(D1176)</f>
        <v>3</v>
      </c>
      <c r="C1176" s="65"/>
      <c r="D1176" s="6" t="n">
        <v>36599</v>
      </c>
      <c r="E1176" s="66" t="n">
        <v>19</v>
      </c>
      <c r="F1176" s="66" t="n">
        <v>16</v>
      </c>
      <c r="G1176" s="66" t="n">
        <v>33</v>
      </c>
      <c r="H1176" s="66" t="n">
        <v>58</v>
      </c>
      <c r="I1176" s="67" t="n">
        <f aca="false">AVERAGE(G1176:H1176)</f>
        <v>45.5</v>
      </c>
      <c r="J1176" s="68" t="s">
        <v>72</v>
      </c>
      <c r="K1176" s="7" t="n">
        <v>8452</v>
      </c>
      <c r="L1176" s="69" t="n">
        <v>20592</v>
      </c>
      <c r="M1176" s="69" t="n">
        <v>22931</v>
      </c>
      <c r="N1176" s="69" t="n">
        <v>0</v>
      </c>
      <c r="O1176" s="70"/>
      <c r="P1176" s="7" t="n">
        <v>7745</v>
      </c>
      <c r="Q1176" s="69" t="n">
        <v>16545</v>
      </c>
      <c r="R1176" s="70" t="n">
        <v>18885.67</v>
      </c>
      <c r="S1176" s="69" t="n">
        <v>0</v>
      </c>
      <c r="T1176" s="69"/>
      <c r="U1176" s="69" t="n">
        <v>-107.939175</v>
      </c>
      <c r="V1176" s="7" t="n">
        <v>15930</v>
      </c>
      <c r="W1176" s="69" t="n">
        <v>14400</v>
      </c>
      <c r="X1176" s="69" t="n">
        <v>0</v>
      </c>
      <c r="Y1176" s="69" t="n">
        <v>0</v>
      </c>
      <c r="Z1176" s="70" t="n">
        <v>-303</v>
      </c>
      <c r="AA1176" s="69" t="n">
        <v>0</v>
      </c>
      <c r="AB1176" s="71" t="n">
        <f aca="false">SUM(K1176:Z1176)</f>
        <v>125069.730825</v>
      </c>
      <c r="AC1176" s="69" t="n">
        <v>125954</v>
      </c>
      <c r="AD1176" s="69" t="n">
        <v>40133</v>
      </c>
      <c r="AE1176" s="69" t="n">
        <v>9691</v>
      </c>
      <c r="AF1176" s="69" t="n">
        <v>12403</v>
      </c>
      <c r="AG1176" s="69" t="n">
        <v>137</v>
      </c>
      <c r="AH1176" s="71" t="n">
        <f aca="false">SUM(AC1176:AG1176)</f>
        <v>188318</v>
      </c>
      <c r="AI1176" s="72" t="n">
        <f aca="false">+AB1176-L1176-Q1176</f>
        <v>87932.730825</v>
      </c>
      <c r="AJ1176" s="73" t="n">
        <f aca="false">L1176+Q1176</f>
        <v>37137</v>
      </c>
      <c r="AK1176" s="74" t="n">
        <v>4381.2</v>
      </c>
      <c r="AL1176" s="74" t="n">
        <v>21554.47429</v>
      </c>
      <c r="AM1176" s="74" t="n">
        <v>0</v>
      </c>
      <c r="AN1176" s="73" t="n">
        <f aca="false">+AJ1176-AM1176</f>
        <v>37137</v>
      </c>
      <c r="AO1176" s="32" t="n">
        <f aca="false">AC1176-AJ1176</f>
        <v>88817</v>
      </c>
      <c r="AP1176" s="6" t="n">
        <v>36599</v>
      </c>
      <c r="AQ1176" s="74" t="n">
        <f aca="false">+AC1176-AK1176-AL1176</f>
        <v>100018.32571</v>
      </c>
      <c r="AR1176" s="74" t="n">
        <f aca="false">+AK1176+AL1176-AN1176</f>
        <v>-11201.32571</v>
      </c>
      <c r="AS1176" s="74" t="n">
        <f aca="false">+AN1176</f>
        <v>37137</v>
      </c>
      <c r="AT1176" s="57" t="n">
        <f aca="false">+AQ1176+IF(AR1176&lt;0,-AR1176,0)</f>
        <v>111219.65142</v>
      </c>
      <c r="AX1176" s="32" t="n">
        <f aca="false">+M1176</f>
        <v>22931</v>
      </c>
      <c r="AY1176" s="32" t="n">
        <f aca="false">+N1176</f>
        <v>0</v>
      </c>
      <c r="AZ1176" s="32" t="n">
        <f aca="false">+R1176</f>
        <v>18885.67</v>
      </c>
      <c r="BA1176" s="32" t="n">
        <f aca="false">+'load Info'!S1176</f>
        <v>0</v>
      </c>
      <c r="BB1176" s="32" t="n">
        <f aca="false">+X1176</f>
        <v>0</v>
      </c>
      <c r="BE1176" s="57" t="n">
        <f aca="false">IF(AX1176&lt;0,AX1176,0)</f>
        <v>0</v>
      </c>
      <c r="BF1176" s="57" t="n">
        <f aca="false">IF(AY1176&lt;0,AY1176,0)</f>
        <v>0</v>
      </c>
      <c r="BG1176" s="57" t="n">
        <f aca="false">IF(AZ1176&lt;0,AZ1176,0)</f>
        <v>0</v>
      </c>
      <c r="BH1176" s="57" t="n">
        <f aca="false">IF(BA1176&lt;0,BA1176,0)</f>
        <v>0</v>
      </c>
      <c r="BI1176" s="57" t="n">
        <f aca="false">IF(BB1176&lt;0,BB1176,0)</f>
        <v>0</v>
      </c>
      <c r="BJ1176" s="32" t="n">
        <f aca="false">SUM(BE1176:BI1176)</f>
        <v>0</v>
      </c>
    </row>
    <row r="1177" customFormat="false" ht="12.75" hidden="false" customHeight="false" outlineLevel="0" collapsed="false">
      <c r="B1177" s="65" t="n">
        <f aca="false">+MONTH(D1177)</f>
        <v>3</v>
      </c>
      <c r="C1177" s="65"/>
      <c r="D1177" s="6" t="n">
        <v>36600</v>
      </c>
      <c r="E1177" s="66" t="n">
        <v>10</v>
      </c>
      <c r="F1177" s="66" t="n">
        <v>5</v>
      </c>
      <c r="G1177" s="66" t="n">
        <v>39</v>
      </c>
      <c r="H1177" s="66" t="n">
        <v>70</v>
      </c>
      <c r="I1177" s="67" t="n">
        <f aca="false">AVERAGE(G1177:H1177)</f>
        <v>54.5</v>
      </c>
      <c r="J1177" s="68" t="s">
        <v>72</v>
      </c>
      <c r="K1177" s="7" t="n">
        <v>8452</v>
      </c>
      <c r="L1177" s="69" t="n">
        <v>21074</v>
      </c>
      <c r="M1177" s="69" t="n">
        <v>3211</v>
      </c>
      <c r="N1177" s="69" t="n">
        <v>0</v>
      </c>
      <c r="O1177" s="70"/>
      <c r="P1177" s="7" t="n">
        <v>7745</v>
      </c>
      <c r="Q1177" s="69" t="n">
        <v>9445</v>
      </c>
      <c r="R1177" s="70" t="n">
        <v>2629.425</v>
      </c>
      <c r="S1177" s="69" t="n">
        <v>0</v>
      </c>
      <c r="T1177" s="69"/>
      <c r="U1177" s="69" t="n">
        <v>-49.5485625</v>
      </c>
      <c r="V1177" s="7" t="n">
        <v>15930</v>
      </c>
      <c r="W1177" s="69" t="n">
        <v>14400</v>
      </c>
      <c r="X1177" s="69" t="n">
        <v>0</v>
      </c>
      <c r="Y1177" s="69" t="n">
        <v>0</v>
      </c>
      <c r="Z1177" s="70" t="n">
        <v>-303</v>
      </c>
      <c r="AA1177" s="69" t="n">
        <v>0</v>
      </c>
      <c r="AB1177" s="71" t="n">
        <f aca="false">SUM(K1177:Z1177)</f>
        <v>82533.8764375</v>
      </c>
      <c r="AC1177" s="69" t="n">
        <v>80375</v>
      </c>
      <c r="AD1177" s="69" t="n">
        <v>35834</v>
      </c>
      <c r="AE1177" s="69" t="n">
        <v>34570</v>
      </c>
      <c r="AF1177" s="69" t="n">
        <v>9268</v>
      </c>
      <c r="AG1177" s="69" t="n">
        <v>15</v>
      </c>
      <c r="AH1177" s="71" t="n">
        <f aca="false">SUM(AC1177:AG1177)</f>
        <v>160062</v>
      </c>
      <c r="AI1177" s="72" t="n">
        <f aca="false">+AB1177-L1177-Q1177</f>
        <v>52014.8764375</v>
      </c>
      <c r="AJ1177" s="73" t="n">
        <f aca="false">L1177+Q1177</f>
        <v>30519</v>
      </c>
      <c r="AK1177" s="74" t="n">
        <v>4058.8</v>
      </c>
      <c r="AL1177" s="74" t="n">
        <v>20514.20626</v>
      </c>
      <c r="AM1177" s="74" t="n">
        <v>0</v>
      </c>
      <c r="AN1177" s="73" t="n">
        <f aca="false">+AJ1177-AM1177</f>
        <v>30519</v>
      </c>
      <c r="AO1177" s="32" t="n">
        <f aca="false">AC1177-AJ1177</f>
        <v>49856</v>
      </c>
      <c r="AP1177" s="6" t="n">
        <v>36600</v>
      </c>
      <c r="AQ1177" s="74" t="n">
        <f aca="false">+AC1177-AK1177-AL1177</f>
        <v>55801.99374</v>
      </c>
      <c r="AR1177" s="74" t="n">
        <f aca="false">+AK1177+AL1177-AN1177</f>
        <v>-5945.99374</v>
      </c>
      <c r="AS1177" s="74" t="n">
        <f aca="false">+AN1177</f>
        <v>30519</v>
      </c>
      <c r="AT1177" s="57" t="n">
        <f aca="false">+AQ1177+IF(AR1177&lt;0,-AR1177,0)</f>
        <v>61747.98748</v>
      </c>
      <c r="AX1177" s="32" t="n">
        <f aca="false">+M1177</f>
        <v>3211</v>
      </c>
      <c r="AY1177" s="32" t="n">
        <f aca="false">+N1177</f>
        <v>0</v>
      </c>
      <c r="AZ1177" s="32" t="n">
        <f aca="false">+R1177</f>
        <v>2629.425</v>
      </c>
      <c r="BA1177" s="32" t="n">
        <f aca="false">+'load Info'!S1177</f>
        <v>0</v>
      </c>
      <c r="BB1177" s="32" t="n">
        <f aca="false">+X1177</f>
        <v>0</v>
      </c>
      <c r="BE1177" s="57" t="n">
        <f aca="false">IF(AX1177&lt;0,AX1177,0)</f>
        <v>0</v>
      </c>
      <c r="BF1177" s="57" t="n">
        <f aca="false">IF(AY1177&lt;0,AY1177,0)</f>
        <v>0</v>
      </c>
      <c r="BG1177" s="57" t="n">
        <f aca="false">IF(AZ1177&lt;0,AZ1177,0)</f>
        <v>0</v>
      </c>
      <c r="BH1177" s="57" t="n">
        <f aca="false">IF(BA1177&lt;0,BA1177,0)</f>
        <v>0</v>
      </c>
      <c r="BI1177" s="57" t="n">
        <f aca="false">IF(BB1177&lt;0,BB1177,0)</f>
        <v>0</v>
      </c>
      <c r="BJ1177" s="32" t="n">
        <f aca="false">SUM(BE1177:BI1177)</f>
        <v>0</v>
      </c>
    </row>
    <row r="1178" customFormat="false" ht="12.75" hidden="false" customHeight="false" outlineLevel="0" collapsed="false">
      <c r="B1178" s="65" t="n">
        <f aca="false">+MONTH(D1178)</f>
        <v>3</v>
      </c>
      <c r="C1178" s="65"/>
      <c r="D1178" s="6" t="n">
        <v>36601</v>
      </c>
      <c r="E1178" s="66" t="n">
        <v>2</v>
      </c>
      <c r="F1178" s="66" t="n">
        <v>0</v>
      </c>
      <c r="G1178" s="66" t="n">
        <v>52</v>
      </c>
      <c r="H1178" s="66" t="n">
        <v>74</v>
      </c>
      <c r="I1178" s="67" t="n">
        <f aca="false">AVERAGE(G1178:H1178)</f>
        <v>63</v>
      </c>
      <c r="J1178" s="68" t="s">
        <v>72</v>
      </c>
      <c r="K1178" s="7" t="n">
        <v>8452</v>
      </c>
      <c r="L1178" s="69" t="n">
        <v>22236</v>
      </c>
      <c r="M1178" s="69" t="n">
        <v>-4114</v>
      </c>
      <c r="N1178" s="69" t="n">
        <v>0</v>
      </c>
      <c r="O1178" s="70"/>
      <c r="P1178" s="7" t="n">
        <v>7745</v>
      </c>
      <c r="Q1178" s="69" t="n">
        <v>6545</v>
      </c>
      <c r="R1178" s="70" t="n">
        <v>-6726.1375</v>
      </c>
      <c r="S1178" s="69" t="n">
        <v>0</v>
      </c>
      <c r="T1178" s="69"/>
      <c r="U1178" s="69" t="n">
        <v>-18.90965625</v>
      </c>
      <c r="V1178" s="7" t="n">
        <v>15930</v>
      </c>
      <c r="W1178" s="69" t="n">
        <v>14400</v>
      </c>
      <c r="X1178" s="69" t="n">
        <v>0</v>
      </c>
      <c r="Y1178" s="69" t="n">
        <v>0</v>
      </c>
      <c r="Z1178" s="70" t="n">
        <v>-303</v>
      </c>
      <c r="AA1178" s="69" t="n">
        <v>0</v>
      </c>
      <c r="AB1178" s="71" t="n">
        <f aca="false">SUM(K1178:Z1178)</f>
        <v>64145.95284375</v>
      </c>
      <c r="AC1178" s="69" t="n">
        <v>64913</v>
      </c>
      <c r="AD1178" s="69" t="n">
        <v>41934</v>
      </c>
      <c r="AE1178" s="69" t="n">
        <v>33718</v>
      </c>
      <c r="AF1178" s="69" t="n">
        <v>7219</v>
      </c>
      <c r="AG1178" s="69" t="n">
        <v>2</v>
      </c>
      <c r="AH1178" s="71" t="n">
        <f aca="false">SUM(AC1178:AG1178)</f>
        <v>147786</v>
      </c>
      <c r="AI1178" s="72" t="n">
        <f aca="false">+AB1178-L1178-Q1178</f>
        <v>35364.95284375</v>
      </c>
      <c r="AJ1178" s="73" t="n">
        <f aca="false">L1178+Q1178</f>
        <v>28781</v>
      </c>
      <c r="AK1178" s="74" t="n">
        <v>3861.8</v>
      </c>
      <c r="AL1178" s="74" t="n">
        <v>21425.60702</v>
      </c>
      <c r="AM1178" s="74" t="n">
        <v>0</v>
      </c>
      <c r="AN1178" s="73" t="n">
        <f aca="false">+AJ1178-AM1178</f>
        <v>28781</v>
      </c>
      <c r="AO1178" s="32" t="n">
        <f aca="false">AC1178-AJ1178</f>
        <v>36132</v>
      </c>
      <c r="AP1178" s="6" t="n">
        <v>36601</v>
      </c>
      <c r="AQ1178" s="74" t="n">
        <f aca="false">+AC1178-AK1178-AL1178</f>
        <v>39625.59298</v>
      </c>
      <c r="AR1178" s="74" t="n">
        <f aca="false">+AK1178+AL1178-AN1178</f>
        <v>-3493.59298</v>
      </c>
      <c r="AS1178" s="74" t="n">
        <f aca="false">+AN1178</f>
        <v>28781</v>
      </c>
      <c r="AT1178" s="57" t="n">
        <f aca="false">+AQ1178+IF(AR1178&lt;0,-AR1178,0)</f>
        <v>43119.18596</v>
      </c>
      <c r="AX1178" s="32" t="n">
        <f aca="false">+M1178</f>
        <v>-4114</v>
      </c>
      <c r="AY1178" s="32" t="n">
        <f aca="false">+N1178</f>
        <v>0</v>
      </c>
      <c r="AZ1178" s="32" t="n">
        <f aca="false">+R1178</f>
        <v>-6726.1375</v>
      </c>
      <c r="BA1178" s="32" t="n">
        <f aca="false">+'load Info'!S1178</f>
        <v>0</v>
      </c>
      <c r="BB1178" s="32" t="n">
        <f aca="false">+X1178</f>
        <v>0</v>
      </c>
      <c r="BE1178" s="57" t="n">
        <f aca="false">IF(AX1178&lt;0,AX1178,0)</f>
        <v>-4114</v>
      </c>
      <c r="BF1178" s="57" t="n">
        <f aca="false">IF(AY1178&lt;0,AY1178,0)</f>
        <v>0</v>
      </c>
      <c r="BG1178" s="57" t="n">
        <f aca="false">IF(AZ1178&lt;0,AZ1178,0)</f>
        <v>-6726.1375</v>
      </c>
      <c r="BH1178" s="57" t="n">
        <f aca="false">IF(BA1178&lt;0,BA1178,0)</f>
        <v>0</v>
      </c>
      <c r="BI1178" s="57" t="n">
        <f aca="false">IF(BB1178&lt;0,BB1178,0)</f>
        <v>0</v>
      </c>
      <c r="BJ1178" s="32" t="n">
        <f aca="false">SUM(BE1178:BI1178)</f>
        <v>-10840.1375</v>
      </c>
    </row>
    <row r="1179" customFormat="false" ht="12.75" hidden="false" customHeight="false" outlineLevel="0" collapsed="false">
      <c r="B1179" s="65" t="n">
        <f aca="false">+MONTH(D1179)</f>
        <v>3</v>
      </c>
      <c r="C1179" s="65"/>
      <c r="D1179" s="6" t="n">
        <v>36602</v>
      </c>
      <c r="E1179" s="66" t="n">
        <v>11</v>
      </c>
      <c r="F1179" s="66" t="n">
        <v>22</v>
      </c>
      <c r="G1179" s="66" t="n">
        <v>40</v>
      </c>
      <c r="H1179" s="66" t="n">
        <v>68</v>
      </c>
      <c r="I1179" s="67" t="n">
        <f aca="false">AVERAGE(G1179:H1179)</f>
        <v>54</v>
      </c>
      <c r="J1179" s="68" t="s">
        <v>72</v>
      </c>
      <c r="K1179" s="7" t="n">
        <v>8452</v>
      </c>
      <c r="L1179" s="69" t="n">
        <v>23233</v>
      </c>
      <c r="M1179" s="69" t="n">
        <v>38310</v>
      </c>
      <c r="N1179" s="69" t="n">
        <v>0</v>
      </c>
      <c r="O1179" s="70"/>
      <c r="P1179" s="7" t="n">
        <v>7745</v>
      </c>
      <c r="Q1179" s="69" t="n">
        <v>5729</v>
      </c>
      <c r="R1179" s="70" t="n">
        <v>47179.255</v>
      </c>
      <c r="S1179" s="69" t="n">
        <v>0</v>
      </c>
      <c r="T1179" s="69"/>
      <c r="U1179" s="69" t="n">
        <v>-151.6331375</v>
      </c>
      <c r="V1179" s="7" t="n">
        <v>15930</v>
      </c>
      <c r="W1179" s="69" t="n">
        <v>14400</v>
      </c>
      <c r="X1179" s="69" t="n">
        <v>0</v>
      </c>
      <c r="Y1179" s="69" t="n">
        <v>5600</v>
      </c>
      <c r="Z1179" s="70" t="n">
        <v>-359</v>
      </c>
      <c r="AA1179" s="69" t="n">
        <v>0</v>
      </c>
      <c r="AB1179" s="71" t="n">
        <f aca="false">SUM(K1179:Z1179)</f>
        <v>166067.6218625</v>
      </c>
      <c r="AC1179" s="69" t="n">
        <v>154702</v>
      </c>
      <c r="AD1179" s="69" t="n">
        <v>46746</v>
      </c>
      <c r="AE1179" s="69" t="n">
        <v>44527</v>
      </c>
      <c r="AF1179" s="69" t="n">
        <v>13762</v>
      </c>
      <c r="AG1179" s="69" t="n">
        <v>1101</v>
      </c>
      <c r="AH1179" s="71" t="n">
        <f aca="false">SUM(AC1179:AG1179)</f>
        <v>260838</v>
      </c>
      <c r="AI1179" s="72" t="n">
        <f aca="false">+AB1179-L1179-Q1179</f>
        <v>137105.6218625</v>
      </c>
      <c r="AJ1179" s="73" t="n">
        <f aca="false">L1179+Q1179</f>
        <v>28962</v>
      </c>
      <c r="AK1179" s="74" t="n">
        <v>4306.7</v>
      </c>
      <c r="AL1179" s="74" t="n">
        <v>23551.65024</v>
      </c>
      <c r="AM1179" s="74" t="n">
        <v>0</v>
      </c>
      <c r="AN1179" s="73" t="n">
        <f aca="false">+AJ1179-AM1179</f>
        <v>28962</v>
      </c>
      <c r="AO1179" s="32" t="n">
        <f aca="false">AC1179-AJ1179</f>
        <v>125740</v>
      </c>
      <c r="AP1179" s="6" t="n">
        <v>36602</v>
      </c>
      <c r="AQ1179" s="74" t="n">
        <f aca="false">+AC1179-AK1179-AL1179</f>
        <v>126843.64976</v>
      </c>
      <c r="AR1179" s="74" t="n">
        <f aca="false">+AK1179+AL1179-AN1179</f>
        <v>-1103.64976</v>
      </c>
      <c r="AS1179" s="74" t="n">
        <f aca="false">+AN1179</f>
        <v>28962</v>
      </c>
      <c r="AT1179" s="57" t="n">
        <f aca="false">+AQ1179+IF(AR1179&lt;0,-AR1179,0)</f>
        <v>127947.29952</v>
      </c>
      <c r="AX1179" s="32" t="n">
        <f aca="false">+M1179</f>
        <v>38310</v>
      </c>
      <c r="AY1179" s="32" t="n">
        <f aca="false">+N1179</f>
        <v>0</v>
      </c>
      <c r="AZ1179" s="32" t="n">
        <f aca="false">+R1179</f>
        <v>47179.255</v>
      </c>
      <c r="BA1179" s="32" t="n">
        <f aca="false">+'load Info'!S1179</f>
        <v>0</v>
      </c>
      <c r="BB1179" s="32" t="n">
        <f aca="false">+X1179</f>
        <v>0</v>
      </c>
      <c r="BE1179" s="57" t="n">
        <f aca="false">IF(AX1179&lt;0,AX1179,0)</f>
        <v>0</v>
      </c>
      <c r="BF1179" s="57" t="n">
        <f aca="false">IF(AY1179&lt;0,AY1179,0)</f>
        <v>0</v>
      </c>
      <c r="BG1179" s="57" t="n">
        <f aca="false">IF(AZ1179&lt;0,AZ1179,0)</f>
        <v>0</v>
      </c>
      <c r="BH1179" s="57" t="n">
        <f aca="false">IF(BA1179&lt;0,BA1179,0)</f>
        <v>0</v>
      </c>
      <c r="BI1179" s="57" t="n">
        <f aca="false">IF(BB1179&lt;0,BB1179,0)</f>
        <v>0</v>
      </c>
      <c r="BJ1179" s="32" t="n">
        <f aca="false">SUM(BE1179:BI1179)</f>
        <v>0</v>
      </c>
    </row>
    <row r="1180" customFormat="false" ht="12.75" hidden="false" customHeight="false" outlineLevel="0" collapsed="false">
      <c r="B1180" s="65" t="n">
        <f aca="false">+MONTH(D1180)</f>
        <v>3</v>
      </c>
      <c r="C1180" s="65"/>
      <c r="D1180" s="6" t="n">
        <v>36603</v>
      </c>
      <c r="E1180" s="66" t="n">
        <v>27</v>
      </c>
      <c r="F1180" s="66" t="n">
        <v>24</v>
      </c>
      <c r="G1180" s="66" t="n">
        <v>33</v>
      </c>
      <c r="H1180" s="66" t="n">
        <v>42</v>
      </c>
      <c r="I1180" s="67" t="n">
        <f aca="false">AVERAGE(G1180:H1180)</f>
        <v>37.5</v>
      </c>
      <c r="J1180" s="68" t="s">
        <v>72</v>
      </c>
      <c r="K1180" s="7" t="n">
        <v>8452</v>
      </c>
      <c r="L1180" s="69" t="n">
        <v>12376</v>
      </c>
      <c r="M1180" s="69" t="n">
        <v>32548</v>
      </c>
      <c r="N1180" s="69" t="n">
        <v>0</v>
      </c>
      <c r="O1180" s="70"/>
      <c r="P1180" s="7" t="n">
        <v>7745</v>
      </c>
      <c r="Q1180" s="69" t="n">
        <v>5045</v>
      </c>
      <c r="R1180" s="70" t="n">
        <v>50068.755</v>
      </c>
      <c r="S1180" s="69" t="n">
        <v>0</v>
      </c>
      <c r="T1180" s="69"/>
      <c r="U1180" s="69" t="n">
        <v>-157.1468875</v>
      </c>
      <c r="V1180" s="7" t="n">
        <v>15930</v>
      </c>
      <c r="W1180" s="69" t="n">
        <v>14400</v>
      </c>
      <c r="X1180" s="69" t="n">
        <v>2049</v>
      </c>
      <c r="Y1180" s="69" t="n">
        <v>5600</v>
      </c>
      <c r="Z1180" s="70" t="n">
        <v>-380</v>
      </c>
      <c r="AA1180" s="69" t="n">
        <v>0</v>
      </c>
      <c r="AB1180" s="71" t="n">
        <f aca="false">SUM(K1180:Z1180)</f>
        <v>153676.6081125</v>
      </c>
      <c r="AC1180" s="69" t="n">
        <v>164606</v>
      </c>
      <c r="AD1180" s="69" t="n">
        <v>40677</v>
      </c>
      <c r="AE1180" s="69" t="n">
        <v>47253</v>
      </c>
      <c r="AF1180" s="69" t="n">
        <v>15839</v>
      </c>
      <c r="AG1180" s="69" t="n">
        <v>732</v>
      </c>
      <c r="AH1180" s="71" t="n">
        <f aca="false">SUM(AC1180:AG1180)</f>
        <v>269107</v>
      </c>
      <c r="AI1180" s="72" t="n">
        <f aca="false">+AB1180-L1180-Q1180</f>
        <v>136255.6081125</v>
      </c>
      <c r="AJ1180" s="73" t="n">
        <f aca="false">L1180+Q1180</f>
        <v>17421</v>
      </c>
      <c r="AK1180" s="74" t="n">
        <v>3829</v>
      </c>
      <c r="AL1180" s="74" t="n">
        <v>23039.62532</v>
      </c>
      <c r="AM1180" s="74" t="n">
        <v>0</v>
      </c>
      <c r="AN1180" s="73" t="n">
        <f aca="false">+AJ1180-AM1180</f>
        <v>17421</v>
      </c>
      <c r="AO1180" s="32" t="n">
        <f aca="false">AC1180-AJ1180</f>
        <v>147185</v>
      </c>
      <c r="AP1180" s="6" t="n">
        <v>36603</v>
      </c>
      <c r="AQ1180" s="74" t="n">
        <f aca="false">+AC1180-AK1180-AL1180</f>
        <v>137737.37468</v>
      </c>
      <c r="AR1180" s="74" t="n">
        <f aca="false">+AK1180+AL1180-AN1180</f>
        <v>9447.62532</v>
      </c>
      <c r="AS1180" s="74" t="n">
        <f aca="false">+AN1180</f>
        <v>17421</v>
      </c>
      <c r="AT1180" s="57" t="n">
        <f aca="false">+AQ1180+IF(AR1180&lt;0,-AR1180,0)</f>
        <v>137737.37468</v>
      </c>
      <c r="AX1180" s="32" t="n">
        <f aca="false">+M1180</f>
        <v>32548</v>
      </c>
      <c r="AY1180" s="32" t="n">
        <f aca="false">+N1180</f>
        <v>0</v>
      </c>
      <c r="AZ1180" s="32" t="n">
        <f aca="false">+R1180</f>
        <v>50068.755</v>
      </c>
      <c r="BA1180" s="32" t="n">
        <f aca="false">+'load Info'!S1180</f>
        <v>0</v>
      </c>
      <c r="BB1180" s="32" t="n">
        <f aca="false">+X1180</f>
        <v>2049</v>
      </c>
      <c r="BE1180" s="57" t="n">
        <f aca="false">IF(AX1180&lt;0,AX1180,0)</f>
        <v>0</v>
      </c>
      <c r="BF1180" s="57" t="n">
        <f aca="false">IF(AY1180&lt;0,AY1180,0)</f>
        <v>0</v>
      </c>
      <c r="BG1180" s="57" t="n">
        <f aca="false">IF(AZ1180&lt;0,AZ1180,0)</f>
        <v>0</v>
      </c>
      <c r="BH1180" s="57" t="n">
        <f aca="false">IF(BA1180&lt;0,BA1180,0)</f>
        <v>0</v>
      </c>
      <c r="BI1180" s="57" t="n">
        <f aca="false">IF(BB1180&lt;0,BB1180,0)</f>
        <v>0</v>
      </c>
      <c r="BJ1180" s="32" t="n">
        <f aca="false">SUM(BE1180:BI1180)</f>
        <v>0</v>
      </c>
    </row>
    <row r="1181" customFormat="false" ht="12.75" hidden="false" customHeight="false" outlineLevel="0" collapsed="false">
      <c r="B1181" s="65" t="n">
        <f aca="false">+MONTH(D1181)</f>
        <v>3</v>
      </c>
      <c r="C1181" s="65"/>
      <c r="D1181" s="6" t="n">
        <v>36604</v>
      </c>
      <c r="E1181" s="66" t="n">
        <v>19</v>
      </c>
      <c r="F1181" s="66" t="n">
        <v>18</v>
      </c>
      <c r="G1181" s="66" t="n">
        <v>41</v>
      </c>
      <c r="H1181" s="66" t="n">
        <v>51</v>
      </c>
      <c r="I1181" s="67" t="n">
        <f aca="false">AVERAGE(G1181:H1181)</f>
        <v>46</v>
      </c>
      <c r="J1181" s="68" t="s">
        <v>72</v>
      </c>
      <c r="K1181" s="7" t="n">
        <v>8452</v>
      </c>
      <c r="L1181" s="69" t="n">
        <v>12376</v>
      </c>
      <c r="M1181" s="69" t="n">
        <v>33441</v>
      </c>
      <c r="N1181" s="69" t="n">
        <v>0</v>
      </c>
      <c r="O1181" s="70"/>
      <c r="P1181" s="7" t="n">
        <v>7745</v>
      </c>
      <c r="Q1181" s="69" t="n">
        <v>5545</v>
      </c>
      <c r="R1181" s="70" t="n">
        <v>34995.4125</v>
      </c>
      <c r="S1181" s="69" t="n">
        <v>0</v>
      </c>
      <c r="T1181" s="69"/>
      <c r="U1181" s="69" t="n">
        <v>-120.71353125</v>
      </c>
      <c r="V1181" s="7" t="n">
        <v>15930</v>
      </c>
      <c r="W1181" s="69" t="n">
        <v>14400</v>
      </c>
      <c r="X1181" s="69" t="n">
        <v>2049</v>
      </c>
      <c r="Y1181" s="69" t="n">
        <v>5600</v>
      </c>
      <c r="Z1181" s="70" t="n">
        <v>-380</v>
      </c>
      <c r="AA1181" s="69" t="n">
        <v>0</v>
      </c>
      <c r="AB1181" s="71" t="n">
        <f aca="false">SUM(K1181:Z1181)</f>
        <v>140032.69896875</v>
      </c>
      <c r="AC1181" s="69" t="n">
        <v>142816</v>
      </c>
      <c r="AD1181" s="69" t="n">
        <v>41064</v>
      </c>
      <c r="AE1181" s="69" t="n">
        <v>36958</v>
      </c>
      <c r="AF1181" s="69" t="n">
        <v>14991</v>
      </c>
      <c r="AG1181" s="69" t="n">
        <v>483</v>
      </c>
      <c r="AH1181" s="71" t="n">
        <f aca="false">SUM(AC1181:AG1181)</f>
        <v>236312</v>
      </c>
      <c r="AI1181" s="72" t="n">
        <f aca="false">+AB1181-L1181-Q1181</f>
        <v>122111.69896875</v>
      </c>
      <c r="AJ1181" s="73" t="n">
        <f aca="false">L1181+Q1181</f>
        <v>17921</v>
      </c>
      <c r="AK1181" s="74" t="n">
        <v>3732.8</v>
      </c>
      <c r="AL1181" s="74" t="n">
        <v>23659.91771</v>
      </c>
      <c r="AM1181" s="74" t="n">
        <v>0</v>
      </c>
      <c r="AN1181" s="73" t="n">
        <f aca="false">+AJ1181-AM1181</f>
        <v>17921</v>
      </c>
      <c r="AO1181" s="32" t="n">
        <f aca="false">AC1181-AJ1181</f>
        <v>124895</v>
      </c>
      <c r="AP1181" s="6" t="n">
        <v>36604</v>
      </c>
      <c r="AQ1181" s="74" t="n">
        <f aca="false">+AC1181-AK1181-AL1181</f>
        <v>115423.28229</v>
      </c>
      <c r="AR1181" s="74" t="n">
        <f aca="false">+AK1181+AL1181-AN1181</f>
        <v>9471.71771</v>
      </c>
      <c r="AS1181" s="74" t="n">
        <f aca="false">+AN1181</f>
        <v>17921</v>
      </c>
      <c r="AT1181" s="57" t="n">
        <f aca="false">+AQ1181+IF(AR1181&lt;0,-AR1181,0)</f>
        <v>115423.28229</v>
      </c>
      <c r="AX1181" s="32" t="n">
        <f aca="false">+M1181</f>
        <v>33441</v>
      </c>
      <c r="AY1181" s="32" t="n">
        <f aca="false">+N1181</f>
        <v>0</v>
      </c>
      <c r="AZ1181" s="32" t="n">
        <f aca="false">+R1181</f>
        <v>34995.4125</v>
      </c>
      <c r="BA1181" s="32" t="n">
        <f aca="false">+'load Info'!S1181</f>
        <v>0</v>
      </c>
      <c r="BB1181" s="32" t="n">
        <f aca="false">+X1181</f>
        <v>2049</v>
      </c>
      <c r="BE1181" s="57" t="n">
        <f aca="false">IF(AX1181&lt;0,AX1181,0)</f>
        <v>0</v>
      </c>
      <c r="BF1181" s="57" t="n">
        <f aca="false">IF(AY1181&lt;0,AY1181,0)</f>
        <v>0</v>
      </c>
      <c r="BG1181" s="57" t="n">
        <f aca="false">IF(AZ1181&lt;0,AZ1181,0)</f>
        <v>0</v>
      </c>
      <c r="BH1181" s="57" t="n">
        <f aca="false">IF(BA1181&lt;0,BA1181,0)</f>
        <v>0</v>
      </c>
      <c r="BI1181" s="57" t="n">
        <f aca="false">IF(BB1181&lt;0,BB1181,0)</f>
        <v>0</v>
      </c>
      <c r="BJ1181" s="32" t="n">
        <f aca="false">SUM(BE1181:BI1181)</f>
        <v>0</v>
      </c>
    </row>
    <row r="1182" customFormat="false" ht="12.75" hidden="false" customHeight="false" outlineLevel="0" collapsed="false">
      <c r="B1182" s="65" t="n">
        <f aca="false">+MONTH(D1182)</f>
        <v>3</v>
      </c>
      <c r="C1182" s="65"/>
      <c r="D1182" s="6" t="n">
        <v>36605</v>
      </c>
      <c r="E1182" s="66" t="n">
        <v>16</v>
      </c>
      <c r="F1182" s="66" t="n">
        <v>16</v>
      </c>
      <c r="G1182" s="66" t="n">
        <v>46</v>
      </c>
      <c r="H1182" s="66" t="n">
        <v>52</v>
      </c>
      <c r="I1182" s="67" t="n">
        <f aca="false">AVERAGE(G1182:H1182)</f>
        <v>49</v>
      </c>
      <c r="J1182" s="68" t="s">
        <v>72</v>
      </c>
      <c r="K1182" s="7" t="n">
        <v>8452</v>
      </c>
      <c r="L1182" s="69" t="n">
        <v>12376</v>
      </c>
      <c r="M1182" s="69" t="n">
        <v>31884</v>
      </c>
      <c r="N1182" s="69" t="n">
        <v>0</v>
      </c>
      <c r="O1182" s="70"/>
      <c r="P1182" s="7" t="n">
        <v>7745</v>
      </c>
      <c r="Q1182" s="69" t="n">
        <v>5545</v>
      </c>
      <c r="R1182" s="70" t="n">
        <v>48083.05</v>
      </c>
      <c r="S1182" s="69" t="n">
        <v>0</v>
      </c>
      <c r="T1182" s="69"/>
      <c r="U1182" s="69" t="n">
        <v>-153.432625</v>
      </c>
      <c r="V1182" s="7" t="n">
        <v>15930</v>
      </c>
      <c r="W1182" s="69" t="n">
        <v>14400</v>
      </c>
      <c r="X1182" s="69" t="n">
        <v>2049</v>
      </c>
      <c r="Y1182" s="69" t="n">
        <v>5600</v>
      </c>
      <c r="Z1182" s="70" t="n">
        <v>-380</v>
      </c>
      <c r="AA1182" s="69" t="n">
        <v>0</v>
      </c>
      <c r="AB1182" s="71" t="n">
        <f aca="false">SUM(K1182:Z1182)</f>
        <v>151530.617375</v>
      </c>
      <c r="AC1182" s="69" t="n">
        <v>147266</v>
      </c>
      <c r="AD1182" s="69" t="n">
        <v>57247</v>
      </c>
      <c r="AE1182" s="69" t="n">
        <v>88735</v>
      </c>
      <c r="AF1182" s="69" t="n">
        <v>15592</v>
      </c>
      <c r="AG1182" s="69" t="n">
        <v>636</v>
      </c>
      <c r="AH1182" s="71" t="n">
        <f aca="false">SUM(AC1182:AG1182)</f>
        <v>309476</v>
      </c>
      <c r="AI1182" s="72" t="n">
        <f aca="false">+AB1182-L1182-Q1182</f>
        <v>133609.617375</v>
      </c>
      <c r="AJ1182" s="73" t="n">
        <f aca="false">L1182+Q1182</f>
        <v>17921</v>
      </c>
      <c r="AK1182" s="74" t="n">
        <v>4654</v>
      </c>
      <c r="AL1182" s="74" t="n">
        <v>24546.44263</v>
      </c>
      <c r="AM1182" s="74" t="n">
        <v>0</v>
      </c>
      <c r="AN1182" s="73" t="n">
        <f aca="false">+AJ1182-AM1182</f>
        <v>17921</v>
      </c>
      <c r="AO1182" s="32" t="n">
        <f aca="false">AC1182-AJ1182</f>
        <v>129345</v>
      </c>
      <c r="AP1182" s="6" t="n">
        <v>36605</v>
      </c>
      <c r="AQ1182" s="74" t="n">
        <f aca="false">+AC1182-AK1182-AL1182</f>
        <v>118065.55737</v>
      </c>
      <c r="AR1182" s="74" t="n">
        <f aca="false">+AK1182+AL1182-AN1182</f>
        <v>11279.44263</v>
      </c>
      <c r="AS1182" s="74" t="n">
        <f aca="false">+AN1182</f>
        <v>17921</v>
      </c>
      <c r="AT1182" s="57" t="n">
        <f aca="false">+AQ1182+IF(AR1182&lt;0,-AR1182,0)</f>
        <v>118065.55737</v>
      </c>
      <c r="AX1182" s="32" t="n">
        <f aca="false">+M1182</f>
        <v>31884</v>
      </c>
      <c r="AY1182" s="32" t="n">
        <f aca="false">+N1182</f>
        <v>0</v>
      </c>
      <c r="AZ1182" s="32" t="n">
        <f aca="false">+R1182</f>
        <v>48083.05</v>
      </c>
      <c r="BA1182" s="32" t="n">
        <f aca="false">+'load Info'!S1182</f>
        <v>0</v>
      </c>
      <c r="BB1182" s="32" t="n">
        <f aca="false">+X1182</f>
        <v>2049</v>
      </c>
      <c r="BE1182" s="57" t="n">
        <f aca="false">IF(AX1182&lt;0,AX1182,0)</f>
        <v>0</v>
      </c>
      <c r="BF1182" s="57" t="n">
        <f aca="false">IF(AY1182&lt;0,AY1182,0)</f>
        <v>0</v>
      </c>
      <c r="BG1182" s="57" t="n">
        <f aca="false">IF(AZ1182&lt;0,AZ1182,0)</f>
        <v>0</v>
      </c>
      <c r="BH1182" s="57" t="n">
        <f aca="false">IF(BA1182&lt;0,BA1182,0)</f>
        <v>0</v>
      </c>
      <c r="BI1182" s="57" t="n">
        <f aca="false">IF(BB1182&lt;0,BB1182,0)</f>
        <v>0</v>
      </c>
      <c r="BJ1182" s="32" t="n">
        <f aca="false">SUM(BE1182:BI1182)</f>
        <v>0</v>
      </c>
    </row>
    <row r="1183" customFormat="false" ht="12.75" hidden="false" customHeight="false" outlineLevel="0" collapsed="false">
      <c r="B1183" s="65" t="n">
        <f aca="false">+MONTH(D1183)</f>
        <v>3</v>
      </c>
      <c r="C1183" s="65"/>
      <c r="D1183" s="6" t="n">
        <v>36606</v>
      </c>
      <c r="E1183" s="66" t="n">
        <v>15</v>
      </c>
      <c r="F1183" s="66" t="n">
        <v>17</v>
      </c>
      <c r="G1183" s="66" t="n">
        <v>45</v>
      </c>
      <c r="H1183" s="66" t="n">
        <v>55</v>
      </c>
      <c r="I1183" s="67" t="n">
        <f aca="false">AVERAGE(G1183:H1183)</f>
        <v>50</v>
      </c>
      <c r="J1183" s="68" t="s">
        <v>72</v>
      </c>
      <c r="K1183" s="7" t="n">
        <v>8452</v>
      </c>
      <c r="L1183" s="69" t="n">
        <v>22766</v>
      </c>
      <c r="M1183" s="69" t="n">
        <v>24259</v>
      </c>
      <c r="N1183" s="69" t="n">
        <v>0</v>
      </c>
      <c r="O1183" s="70"/>
      <c r="P1183" s="7" t="n">
        <v>7745</v>
      </c>
      <c r="Q1183" s="69" t="n">
        <v>3515</v>
      </c>
      <c r="R1183" s="70" t="n">
        <v>49917.5625</v>
      </c>
      <c r="S1183" s="69" t="n">
        <v>0</v>
      </c>
      <c r="T1183" s="69"/>
      <c r="U1183" s="69" t="n">
        <v>-152.94390625</v>
      </c>
      <c r="V1183" s="7" t="n">
        <v>15930</v>
      </c>
      <c r="W1183" s="69" t="n">
        <v>14400</v>
      </c>
      <c r="X1183" s="69" t="n">
        <v>2049</v>
      </c>
      <c r="Y1183" s="69" t="n">
        <v>5600</v>
      </c>
      <c r="Z1183" s="70" t="n">
        <v>-380</v>
      </c>
      <c r="AA1183" s="69" t="n">
        <v>0</v>
      </c>
      <c r="AB1183" s="71" t="n">
        <f aca="false">SUM(K1183:Z1183)</f>
        <v>154100.61859375</v>
      </c>
      <c r="AC1183" s="69" t="n">
        <v>151822</v>
      </c>
      <c r="AD1183" s="69" t="n">
        <v>45560</v>
      </c>
      <c r="AE1183" s="69" t="n">
        <v>49903</v>
      </c>
      <c r="AF1183" s="69" t="n">
        <v>16408</v>
      </c>
      <c r="AG1183" s="69" t="n">
        <v>769</v>
      </c>
      <c r="AH1183" s="71" t="n">
        <f aca="false">SUM(AC1183:AG1183)</f>
        <v>264462</v>
      </c>
      <c r="AI1183" s="72" t="n">
        <f aca="false">+AB1183-L1183-Q1183</f>
        <v>127819.61859375</v>
      </c>
      <c r="AJ1183" s="73" t="n">
        <f aca="false">L1183+Q1183</f>
        <v>26281</v>
      </c>
      <c r="AK1183" s="74" t="n">
        <v>4895.9</v>
      </c>
      <c r="AL1183" s="74" t="n">
        <v>24437.15954</v>
      </c>
      <c r="AM1183" s="74" t="n">
        <v>0</v>
      </c>
      <c r="AN1183" s="73" t="n">
        <f aca="false">+AJ1183-AM1183</f>
        <v>26281</v>
      </c>
      <c r="AO1183" s="32" t="n">
        <f aca="false">AC1183-AJ1183</f>
        <v>125541</v>
      </c>
      <c r="AP1183" s="6" t="n">
        <v>36606</v>
      </c>
      <c r="AQ1183" s="74" t="n">
        <f aca="false">+AC1183-AK1183-AL1183</f>
        <v>122488.94046</v>
      </c>
      <c r="AR1183" s="74" t="n">
        <f aca="false">+AK1183+AL1183-AN1183</f>
        <v>3052.05954</v>
      </c>
      <c r="AS1183" s="74" t="n">
        <f aca="false">+AN1183</f>
        <v>26281</v>
      </c>
      <c r="AT1183" s="57" t="n">
        <f aca="false">+AQ1183+IF(AR1183&lt;0,-AR1183,0)</f>
        <v>122488.94046</v>
      </c>
      <c r="AX1183" s="32" t="n">
        <f aca="false">+M1183</f>
        <v>24259</v>
      </c>
      <c r="AY1183" s="32" t="n">
        <f aca="false">+N1183</f>
        <v>0</v>
      </c>
      <c r="AZ1183" s="32" t="n">
        <f aca="false">+R1183</f>
        <v>49917.5625</v>
      </c>
      <c r="BA1183" s="32" t="n">
        <f aca="false">+'load Info'!S1183</f>
        <v>0</v>
      </c>
      <c r="BB1183" s="32" t="n">
        <f aca="false">+X1183</f>
        <v>2049</v>
      </c>
      <c r="BE1183" s="57" t="n">
        <f aca="false">IF(AX1183&lt;0,AX1183,0)</f>
        <v>0</v>
      </c>
      <c r="BF1183" s="57" t="n">
        <f aca="false">IF(AY1183&lt;0,AY1183,0)</f>
        <v>0</v>
      </c>
      <c r="BG1183" s="57" t="n">
        <f aca="false">IF(AZ1183&lt;0,AZ1183,0)</f>
        <v>0</v>
      </c>
      <c r="BH1183" s="57" t="n">
        <f aca="false">IF(BA1183&lt;0,BA1183,0)</f>
        <v>0</v>
      </c>
      <c r="BI1183" s="57" t="n">
        <f aca="false">IF(BB1183&lt;0,BB1183,0)</f>
        <v>0</v>
      </c>
      <c r="BJ1183" s="32" t="n">
        <f aca="false">SUM(BE1183:BI1183)</f>
        <v>0</v>
      </c>
    </row>
    <row r="1184" customFormat="false" ht="12.75" hidden="false" customHeight="false" outlineLevel="0" collapsed="false">
      <c r="B1184" s="65" t="n">
        <f aca="false">+MONTH(D1184)</f>
        <v>3</v>
      </c>
      <c r="C1184" s="65"/>
      <c r="D1184" s="6" t="n">
        <v>36607</v>
      </c>
      <c r="E1184" s="66" t="n">
        <v>19</v>
      </c>
      <c r="F1184" s="66" t="n">
        <v>18</v>
      </c>
      <c r="G1184" s="66" t="n">
        <v>44</v>
      </c>
      <c r="H1184" s="66" t="n">
        <v>48</v>
      </c>
      <c r="I1184" s="67" t="n">
        <f aca="false">AVERAGE(G1184:H1184)</f>
        <v>46</v>
      </c>
      <c r="J1184" s="68" t="s">
        <v>72</v>
      </c>
      <c r="K1184" s="7" t="n">
        <v>8452</v>
      </c>
      <c r="L1184" s="69" t="n">
        <v>15276</v>
      </c>
      <c r="M1184" s="69" t="n">
        <v>40585</v>
      </c>
      <c r="N1184" s="69" t="n">
        <v>10000</v>
      </c>
      <c r="O1184" s="70"/>
      <c r="P1184" s="7" t="n">
        <v>7745</v>
      </c>
      <c r="Q1184" s="69" t="n">
        <v>3515</v>
      </c>
      <c r="R1184" s="70" t="n">
        <v>47688.0025</v>
      </c>
      <c r="S1184" s="69" t="n">
        <v>0</v>
      </c>
      <c r="T1184" s="69"/>
      <c r="U1184" s="69" t="n">
        <v>-147.37000625</v>
      </c>
      <c r="V1184" s="7" t="n">
        <v>15930</v>
      </c>
      <c r="W1184" s="69" t="n">
        <v>14400</v>
      </c>
      <c r="X1184" s="69" t="n">
        <v>2049</v>
      </c>
      <c r="Y1184" s="69" t="n">
        <v>5600</v>
      </c>
      <c r="Z1184" s="70" t="n">
        <v>-380</v>
      </c>
      <c r="AA1184" s="69" t="n">
        <v>0</v>
      </c>
      <c r="AB1184" s="71" t="n">
        <f aca="false">SUM(K1184:Z1184)</f>
        <v>170712.63249375</v>
      </c>
      <c r="AC1184" s="69" t="n">
        <v>177691</v>
      </c>
      <c r="AD1184" s="69" t="n">
        <v>41732</v>
      </c>
      <c r="AE1184" s="69" t="n">
        <v>49172</v>
      </c>
      <c r="AF1184" s="69" t="n">
        <v>16123</v>
      </c>
      <c r="AG1184" s="69" t="n">
        <v>520</v>
      </c>
      <c r="AH1184" s="71" t="n">
        <f aca="false">SUM(AC1184:AG1184)</f>
        <v>285238</v>
      </c>
      <c r="AI1184" s="72" t="n">
        <f aca="false">+AB1184-L1184-Q1184</f>
        <v>151921.63249375</v>
      </c>
      <c r="AJ1184" s="73" t="n">
        <f aca="false">L1184+Q1184</f>
        <v>18791</v>
      </c>
      <c r="AK1184" s="74" t="n">
        <v>4944.4</v>
      </c>
      <c r="AL1184" s="74" t="n">
        <v>25111.41827</v>
      </c>
      <c r="AM1184" s="74" t="n">
        <v>0</v>
      </c>
      <c r="AN1184" s="73" t="n">
        <f aca="false">+AJ1184-AM1184</f>
        <v>18791</v>
      </c>
      <c r="AO1184" s="32" t="n">
        <f aca="false">AC1184-AJ1184</f>
        <v>158900</v>
      </c>
      <c r="AP1184" s="6" t="n">
        <v>36607</v>
      </c>
      <c r="AQ1184" s="74" t="n">
        <f aca="false">+AC1184-AK1184-AL1184</f>
        <v>147635.18173</v>
      </c>
      <c r="AR1184" s="74" t="n">
        <f aca="false">+AK1184+AL1184-AN1184</f>
        <v>11264.81827</v>
      </c>
      <c r="AS1184" s="74" t="n">
        <f aca="false">+AN1184</f>
        <v>18791</v>
      </c>
      <c r="AT1184" s="57" t="n">
        <f aca="false">+AQ1184+IF(AR1184&lt;0,-AR1184,0)</f>
        <v>147635.18173</v>
      </c>
      <c r="AX1184" s="32" t="n">
        <f aca="false">+M1184</f>
        <v>40585</v>
      </c>
      <c r="AY1184" s="32" t="n">
        <f aca="false">+N1184</f>
        <v>10000</v>
      </c>
      <c r="AZ1184" s="32" t="n">
        <f aca="false">+R1184</f>
        <v>47688.0025</v>
      </c>
      <c r="BA1184" s="32" t="n">
        <f aca="false">+'load Info'!S1184</f>
        <v>0</v>
      </c>
      <c r="BB1184" s="32" t="n">
        <f aca="false">+X1184</f>
        <v>2049</v>
      </c>
      <c r="BE1184" s="57" t="n">
        <f aca="false">IF(AX1184&lt;0,AX1184,0)</f>
        <v>0</v>
      </c>
      <c r="BF1184" s="57" t="n">
        <f aca="false">IF(AY1184&lt;0,AY1184,0)</f>
        <v>0</v>
      </c>
      <c r="BG1184" s="57" t="n">
        <f aca="false">IF(AZ1184&lt;0,AZ1184,0)</f>
        <v>0</v>
      </c>
      <c r="BH1184" s="57" t="n">
        <f aca="false">IF(BA1184&lt;0,BA1184,0)</f>
        <v>0</v>
      </c>
      <c r="BI1184" s="57" t="n">
        <f aca="false">IF(BB1184&lt;0,BB1184,0)</f>
        <v>0</v>
      </c>
      <c r="BJ1184" s="32" t="n">
        <f aca="false">SUM(BE1184:BI1184)</f>
        <v>0</v>
      </c>
    </row>
    <row r="1185" customFormat="false" ht="12.75" hidden="false" customHeight="false" outlineLevel="0" collapsed="false">
      <c r="B1185" s="65" t="n">
        <f aca="false">+MONTH(D1185)</f>
        <v>3</v>
      </c>
      <c r="C1185" s="65"/>
      <c r="D1185" s="6" t="n">
        <v>36608</v>
      </c>
      <c r="E1185" s="66" t="n">
        <v>20</v>
      </c>
      <c r="F1185" s="66" t="n">
        <v>20</v>
      </c>
      <c r="G1185" s="66" t="n">
        <v>40</v>
      </c>
      <c r="H1185" s="66" t="n">
        <v>49</v>
      </c>
      <c r="I1185" s="67" t="n">
        <f aca="false">AVERAGE(G1185:H1185)</f>
        <v>44.5</v>
      </c>
      <c r="J1185" s="68" t="s">
        <v>72</v>
      </c>
      <c r="K1185" s="7" t="n">
        <v>8452</v>
      </c>
      <c r="L1185" s="69" t="n">
        <v>15776</v>
      </c>
      <c r="M1185" s="69" t="n">
        <v>29718</v>
      </c>
      <c r="N1185" s="69" t="n">
        <v>750</v>
      </c>
      <c r="O1185" s="70"/>
      <c r="P1185" s="7" t="n">
        <v>7745</v>
      </c>
      <c r="Q1185" s="69" t="n">
        <v>5515</v>
      </c>
      <c r="R1185" s="70" t="n">
        <v>45564.695</v>
      </c>
      <c r="S1185" s="69" t="n">
        <v>0</v>
      </c>
      <c r="T1185" s="69"/>
      <c r="U1185" s="69" t="n">
        <v>-147.0617375</v>
      </c>
      <c r="V1185" s="7" t="n">
        <v>15930</v>
      </c>
      <c r="W1185" s="69" t="n">
        <v>14400</v>
      </c>
      <c r="X1185" s="69" t="n">
        <v>2049</v>
      </c>
      <c r="Y1185" s="69" t="n">
        <v>5600</v>
      </c>
      <c r="Z1185" s="70" t="n">
        <v>-380</v>
      </c>
      <c r="AA1185" s="69" t="n">
        <v>0</v>
      </c>
      <c r="AB1185" s="71" t="n">
        <f aca="false">SUM(K1185:Z1185)</f>
        <v>150972.6332625</v>
      </c>
      <c r="AC1185" s="69" t="n">
        <v>146030</v>
      </c>
      <c r="AD1185" s="69" t="n">
        <v>38689</v>
      </c>
      <c r="AE1185" s="69" t="n">
        <v>36218</v>
      </c>
      <c r="AF1185" s="69" t="n">
        <v>12130</v>
      </c>
      <c r="AG1185" s="69" t="n">
        <v>136</v>
      </c>
      <c r="AH1185" s="71" t="n">
        <f aca="false">SUM(AC1185:AG1185)</f>
        <v>233203</v>
      </c>
      <c r="AI1185" s="72" t="n">
        <f aca="false">+AB1185-L1185-Q1185</f>
        <v>129681.6332625</v>
      </c>
      <c r="AJ1185" s="73" t="n">
        <f aca="false">L1185+Q1185</f>
        <v>21291</v>
      </c>
      <c r="AK1185" s="74" t="n">
        <v>4615.1</v>
      </c>
      <c r="AL1185" s="74" t="n">
        <v>23994.3564</v>
      </c>
      <c r="AM1185" s="74" t="n">
        <v>0</v>
      </c>
      <c r="AN1185" s="73" t="n">
        <f aca="false">+AJ1185-AM1185</f>
        <v>21291</v>
      </c>
      <c r="AO1185" s="32" t="n">
        <f aca="false">AC1185-AJ1185</f>
        <v>124739</v>
      </c>
      <c r="AP1185" s="6" t="n">
        <v>36608</v>
      </c>
      <c r="AQ1185" s="74" t="n">
        <f aca="false">+AC1185-AK1185-AL1185</f>
        <v>117420.5436</v>
      </c>
      <c r="AR1185" s="74" t="n">
        <f aca="false">+AK1185+AL1185-AN1185</f>
        <v>7318.4564</v>
      </c>
      <c r="AS1185" s="74" t="n">
        <f aca="false">+AN1185</f>
        <v>21291</v>
      </c>
      <c r="AT1185" s="57" t="n">
        <f aca="false">+AQ1185+IF(AR1185&lt;0,-AR1185,0)</f>
        <v>117420.5436</v>
      </c>
      <c r="AX1185" s="32" t="n">
        <f aca="false">+M1185</f>
        <v>29718</v>
      </c>
      <c r="AY1185" s="32" t="n">
        <f aca="false">+N1185</f>
        <v>750</v>
      </c>
      <c r="AZ1185" s="32" t="n">
        <f aca="false">+R1185</f>
        <v>45564.695</v>
      </c>
      <c r="BA1185" s="32" t="n">
        <f aca="false">+'load Info'!S1185</f>
        <v>0</v>
      </c>
      <c r="BB1185" s="32" t="n">
        <f aca="false">+X1185</f>
        <v>2049</v>
      </c>
      <c r="BE1185" s="57" t="n">
        <f aca="false">IF(AX1185&lt;0,AX1185,0)</f>
        <v>0</v>
      </c>
      <c r="BF1185" s="57" t="n">
        <f aca="false">IF(AY1185&lt;0,AY1185,0)</f>
        <v>0</v>
      </c>
      <c r="BG1185" s="57" t="n">
        <f aca="false">IF(AZ1185&lt;0,AZ1185,0)</f>
        <v>0</v>
      </c>
      <c r="BH1185" s="57" t="n">
        <f aca="false">IF(BA1185&lt;0,BA1185,0)</f>
        <v>0</v>
      </c>
      <c r="BI1185" s="57" t="n">
        <f aca="false">IF(BB1185&lt;0,BB1185,0)</f>
        <v>0</v>
      </c>
      <c r="BJ1185" s="32" t="n">
        <f aca="false">SUM(BE1185:BI1185)</f>
        <v>0</v>
      </c>
    </row>
    <row r="1186" customFormat="false" ht="12.75" hidden="false" customHeight="false" outlineLevel="0" collapsed="false">
      <c r="B1186" s="65" t="n">
        <f aca="false">+MONTH(D1186)</f>
        <v>3</v>
      </c>
      <c r="C1186" s="65"/>
      <c r="D1186" s="6" t="n">
        <v>36609</v>
      </c>
      <c r="E1186" s="66" t="n">
        <v>17</v>
      </c>
      <c r="F1186" s="66" t="n">
        <v>13</v>
      </c>
      <c r="G1186" s="66" t="n">
        <v>37</v>
      </c>
      <c r="H1186" s="66" t="n">
        <v>59</v>
      </c>
      <c r="I1186" s="67" t="n">
        <f aca="false">AVERAGE(G1186:H1186)</f>
        <v>48</v>
      </c>
      <c r="J1186" s="68" t="s">
        <v>72</v>
      </c>
      <c r="K1186" s="7" t="n">
        <v>8452</v>
      </c>
      <c r="L1186" s="69" t="n">
        <v>15776</v>
      </c>
      <c r="M1186" s="69" t="n">
        <v>20002</v>
      </c>
      <c r="N1186" s="69" t="n">
        <v>0</v>
      </c>
      <c r="O1186" s="70"/>
      <c r="P1186" s="7" t="n">
        <v>7745</v>
      </c>
      <c r="Q1186" s="69" t="n">
        <v>5515</v>
      </c>
      <c r="R1186" s="70" t="n">
        <v>18055.0925</v>
      </c>
      <c r="S1186" s="69" t="n">
        <v>0</v>
      </c>
      <c r="T1186" s="69"/>
      <c r="U1186" s="69" t="n">
        <v>-78.28773125</v>
      </c>
      <c r="V1186" s="7" t="n">
        <v>15930</v>
      </c>
      <c r="W1186" s="69" t="n">
        <v>14400</v>
      </c>
      <c r="X1186" s="69" t="n">
        <v>0</v>
      </c>
      <c r="Y1186" s="69" t="n">
        <v>0</v>
      </c>
      <c r="Z1186" s="70" t="n">
        <v>-303</v>
      </c>
      <c r="AA1186" s="69" t="n">
        <v>0</v>
      </c>
      <c r="AB1186" s="71" t="n">
        <f aca="false">SUM(K1186:Z1186)</f>
        <v>105493.80476875</v>
      </c>
      <c r="AC1186" s="69" t="n">
        <v>102371</v>
      </c>
      <c r="AD1186" s="69" t="n">
        <v>25612</v>
      </c>
      <c r="AE1186" s="69" t="n">
        <v>36398</v>
      </c>
      <c r="AF1186" s="69" t="n">
        <v>8998</v>
      </c>
      <c r="AG1186" s="69" t="n">
        <v>14</v>
      </c>
      <c r="AH1186" s="71" t="n">
        <f aca="false">SUM(AC1186:AG1186)</f>
        <v>173393</v>
      </c>
      <c r="AI1186" s="72" t="n">
        <f aca="false">+AB1186-L1186-Q1186</f>
        <v>84202.80476875</v>
      </c>
      <c r="AJ1186" s="73" t="n">
        <f aca="false">L1186+Q1186</f>
        <v>21291</v>
      </c>
      <c r="AK1186" s="74" t="n">
        <v>3923.8</v>
      </c>
      <c r="AL1186" s="74" t="n">
        <v>22432.68298</v>
      </c>
      <c r="AM1186" s="74" t="n">
        <v>0</v>
      </c>
      <c r="AN1186" s="73" t="n">
        <f aca="false">+AJ1186-AM1186</f>
        <v>21291</v>
      </c>
      <c r="AO1186" s="32" t="n">
        <f aca="false">AC1186-AJ1186</f>
        <v>81080</v>
      </c>
      <c r="AP1186" s="6" t="n">
        <v>36609</v>
      </c>
      <c r="AQ1186" s="74" t="n">
        <f aca="false">+AC1186-AK1186-AL1186</f>
        <v>76014.51702</v>
      </c>
      <c r="AR1186" s="74" t="n">
        <f aca="false">+AK1186+AL1186-AN1186</f>
        <v>5065.48298</v>
      </c>
      <c r="AS1186" s="74" t="n">
        <f aca="false">+AN1186</f>
        <v>21291</v>
      </c>
      <c r="AT1186" s="57" t="n">
        <f aca="false">+AQ1186+IF(AR1186&lt;0,-AR1186,0)</f>
        <v>76014.51702</v>
      </c>
      <c r="AX1186" s="32" t="n">
        <f aca="false">+M1186</f>
        <v>20002</v>
      </c>
      <c r="AY1186" s="32" t="n">
        <f aca="false">+N1186</f>
        <v>0</v>
      </c>
      <c r="AZ1186" s="32" t="n">
        <f aca="false">+R1186</f>
        <v>18055.0925</v>
      </c>
      <c r="BA1186" s="32" t="n">
        <f aca="false">+'load Info'!S1186</f>
        <v>0</v>
      </c>
      <c r="BB1186" s="32" t="n">
        <f aca="false">+X1186</f>
        <v>0</v>
      </c>
      <c r="BE1186" s="57" t="n">
        <f aca="false">IF(AX1186&lt;0,AX1186,0)</f>
        <v>0</v>
      </c>
      <c r="BF1186" s="57" t="n">
        <f aca="false">IF(AY1186&lt;0,AY1186,0)</f>
        <v>0</v>
      </c>
      <c r="BG1186" s="57" t="n">
        <f aca="false">IF(AZ1186&lt;0,AZ1186,0)</f>
        <v>0</v>
      </c>
      <c r="BH1186" s="57" t="n">
        <f aca="false">IF(BA1186&lt;0,BA1186,0)</f>
        <v>0</v>
      </c>
      <c r="BI1186" s="57" t="n">
        <f aca="false">IF(BB1186&lt;0,BB1186,0)</f>
        <v>0</v>
      </c>
      <c r="BJ1186" s="32" t="n">
        <f aca="false">SUM(BE1186:BI1186)</f>
        <v>0</v>
      </c>
    </row>
    <row r="1187" customFormat="false" ht="12.75" hidden="false" customHeight="false" outlineLevel="0" collapsed="false">
      <c r="B1187" s="65" t="n">
        <f aca="false">+MONTH(D1187)</f>
        <v>3</v>
      </c>
      <c r="C1187" s="65"/>
      <c r="D1187" s="6" t="n">
        <v>36610</v>
      </c>
      <c r="E1187" s="66" t="n">
        <v>5</v>
      </c>
      <c r="F1187" s="66" t="n">
        <v>0</v>
      </c>
      <c r="G1187" s="66" t="n">
        <v>43</v>
      </c>
      <c r="H1187" s="66" t="n">
        <v>77</v>
      </c>
      <c r="I1187" s="67" t="n">
        <f aca="false">AVERAGE(G1187:H1187)</f>
        <v>60</v>
      </c>
      <c r="J1187" s="68" t="s">
        <v>72</v>
      </c>
      <c r="K1187" s="7" t="n">
        <v>8452</v>
      </c>
      <c r="L1187" s="69" t="n">
        <v>18676</v>
      </c>
      <c r="M1187" s="69" t="n">
        <v>-5396</v>
      </c>
      <c r="N1187" s="69" t="n">
        <v>0</v>
      </c>
      <c r="O1187" s="70"/>
      <c r="P1187" s="7" t="n">
        <v>7745</v>
      </c>
      <c r="Q1187" s="69" t="n">
        <v>5849</v>
      </c>
      <c r="R1187" s="70" t="n">
        <v>-1254.2275</v>
      </c>
      <c r="S1187" s="69" t="n">
        <v>0</v>
      </c>
      <c r="T1187" s="69"/>
      <c r="U1187" s="69" t="n">
        <v>-30.84943125</v>
      </c>
      <c r="V1187" s="7" t="n">
        <v>15930</v>
      </c>
      <c r="W1187" s="69" t="n">
        <v>14400</v>
      </c>
      <c r="X1187" s="69" t="n">
        <v>0</v>
      </c>
      <c r="Y1187" s="69" t="n">
        <v>0</v>
      </c>
      <c r="Z1187" s="70" t="n">
        <v>-303</v>
      </c>
      <c r="AA1187" s="69" t="n">
        <v>0</v>
      </c>
      <c r="AB1187" s="71" t="n">
        <f aca="false">SUM(K1187:Z1187)</f>
        <v>64067.92306875</v>
      </c>
      <c r="AC1187" s="69" t="n">
        <v>62463</v>
      </c>
      <c r="AD1187" s="69" t="n">
        <v>0</v>
      </c>
      <c r="AE1187" s="69" t="n">
        <v>29876</v>
      </c>
      <c r="AF1187" s="69" t="n">
        <v>4853</v>
      </c>
      <c r="AG1187" s="69" t="n">
        <v>0</v>
      </c>
      <c r="AH1187" s="71" t="n">
        <f aca="false">SUM(AC1187:AG1187)</f>
        <v>97192</v>
      </c>
      <c r="AI1187" s="72" t="n">
        <f aca="false">+AB1187-L1187-Q1187</f>
        <v>39542.92306875</v>
      </c>
      <c r="AJ1187" s="73" t="n">
        <f aca="false">L1187+Q1187</f>
        <v>24525</v>
      </c>
      <c r="AK1187" s="74" t="n">
        <v>2762.1</v>
      </c>
      <c r="AL1187" s="74" t="n">
        <v>19339.46151</v>
      </c>
      <c r="AM1187" s="74" t="n">
        <v>0</v>
      </c>
      <c r="AN1187" s="73" t="n">
        <f aca="false">+AJ1187-AM1187</f>
        <v>24525</v>
      </c>
      <c r="AO1187" s="32" t="n">
        <f aca="false">AC1187-AJ1187</f>
        <v>37938</v>
      </c>
      <c r="AP1187" s="6" t="n">
        <v>36610</v>
      </c>
      <c r="AQ1187" s="74" t="n">
        <f aca="false">+AC1187-AK1187-AL1187</f>
        <v>40361.43849</v>
      </c>
      <c r="AR1187" s="74" t="n">
        <f aca="false">+AK1187+AL1187-AN1187</f>
        <v>-2423.43849</v>
      </c>
      <c r="AS1187" s="74" t="n">
        <f aca="false">+AN1187</f>
        <v>24525</v>
      </c>
      <c r="AT1187" s="57" t="n">
        <f aca="false">+AQ1187+IF(AR1187&lt;0,-AR1187,0)</f>
        <v>42784.87698</v>
      </c>
      <c r="AX1187" s="32" t="n">
        <f aca="false">+M1187</f>
        <v>-5396</v>
      </c>
      <c r="AY1187" s="32" t="n">
        <f aca="false">+N1187</f>
        <v>0</v>
      </c>
      <c r="AZ1187" s="32" t="n">
        <f aca="false">+R1187</f>
        <v>-1254.2275</v>
      </c>
      <c r="BA1187" s="32" t="n">
        <f aca="false">+'load Info'!S1187</f>
        <v>0</v>
      </c>
      <c r="BB1187" s="32" t="n">
        <f aca="false">+X1187</f>
        <v>0</v>
      </c>
      <c r="BE1187" s="57" t="n">
        <f aca="false">IF(AX1187&lt;0,AX1187,0)</f>
        <v>-5396</v>
      </c>
      <c r="BF1187" s="57" t="n">
        <f aca="false">IF(AY1187&lt;0,AY1187,0)</f>
        <v>0</v>
      </c>
      <c r="BG1187" s="57" t="n">
        <f aca="false">IF(AZ1187&lt;0,AZ1187,0)</f>
        <v>-1254.2275</v>
      </c>
      <c r="BH1187" s="57" t="n">
        <f aca="false">IF(BA1187&lt;0,BA1187,0)</f>
        <v>0</v>
      </c>
      <c r="BI1187" s="57" t="n">
        <f aca="false">IF(BB1187&lt;0,BB1187,0)</f>
        <v>0</v>
      </c>
      <c r="BJ1187" s="32" t="n">
        <f aca="false">SUM(BE1187:BI1187)</f>
        <v>-6650.2275</v>
      </c>
    </row>
    <row r="1188" customFormat="false" ht="12.75" hidden="false" customHeight="false" outlineLevel="0" collapsed="false">
      <c r="B1188" s="65" t="n">
        <f aca="false">+MONTH(D1188)</f>
        <v>3</v>
      </c>
      <c r="C1188" s="65"/>
      <c r="D1188" s="6" t="n">
        <v>36611</v>
      </c>
      <c r="E1188" s="66" t="n">
        <v>3</v>
      </c>
      <c r="F1188" s="66" t="n">
        <v>6</v>
      </c>
      <c r="G1188" s="66" t="n">
        <v>52</v>
      </c>
      <c r="H1188" s="66" t="n">
        <v>71</v>
      </c>
      <c r="I1188" s="67" t="n">
        <f aca="false">AVERAGE(G1188:H1188)</f>
        <v>61.5</v>
      </c>
      <c r="J1188" s="68" t="s">
        <v>72</v>
      </c>
      <c r="K1188" s="7" t="n">
        <v>8452</v>
      </c>
      <c r="L1188" s="69" t="n">
        <v>18676</v>
      </c>
      <c r="M1188" s="69" t="n">
        <v>2243</v>
      </c>
      <c r="N1188" s="69" t="n">
        <v>0</v>
      </c>
      <c r="O1188" s="70"/>
      <c r="P1188" s="7" t="n">
        <v>7745</v>
      </c>
      <c r="Q1188" s="69" t="n">
        <v>5849</v>
      </c>
      <c r="R1188" s="70" t="n">
        <v>4154.26</v>
      </c>
      <c r="S1188" s="69" t="n">
        <v>0</v>
      </c>
      <c r="T1188" s="69"/>
      <c r="U1188" s="69" t="n">
        <v>-44.37065</v>
      </c>
      <c r="V1188" s="7" t="n">
        <v>15930</v>
      </c>
      <c r="W1188" s="69" t="n">
        <v>14400</v>
      </c>
      <c r="X1188" s="69" t="n">
        <v>0</v>
      </c>
      <c r="Y1188" s="69" t="n">
        <v>0</v>
      </c>
      <c r="Z1188" s="70" t="n">
        <v>-303</v>
      </c>
      <c r="AA1188" s="69" t="n">
        <v>0</v>
      </c>
      <c r="AB1188" s="71" t="n">
        <f aca="false">SUM(K1188:Z1188)</f>
        <v>77101.88935</v>
      </c>
      <c r="AC1188" s="69" t="n">
        <v>77411</v>
      </c>
      <c r="AD1188" s="69" t="n">
        <v>16183</v>
      </c>
      <c r="AE1188" s="69" t="n">
        <v>28385</v>
      </c>
      <c r="AF1188" s="69" t="n">
        <v>6903</v>
      </c>
      <c r="AG1188" s="69" t="n">
        <v>55</v>
      </c>
      <c r="AH1188" s="71" t="n">
        <f aca="false">SUM(AC1188:AG1188)</f>
        <v>128937</v>
      </c>
      <c r="AI1188" s="72" t="n">
        <f aca="false">+AB1188-L1188-Q1188</f>
        <v>52576.88935</v>
      </c>
      <c r="AJ1188" s="73" t="n">
        <f aca="false">L1188+Q1188</f>
        <v>24525</v>
      </c>
      <c r="AK1188" s="74" t="n">
        <v>3147.5</v>
      </c>
      <c r="AL1188" s="74" t="n">
        <v>20504.05595</v>
      </c>
      <c r="AM1188" s="74" t="n">
        <v>0</v>
      </c>
      <c r="AN1188" s="73" t="n">
        <f aca="false">+AJ1188-AM1188</f>
        <v>24525</v>
      </c>
      <c r="AO1188" s="32" t="n">
        <f aca="false">AC1188-AJ1188</f>
        <v>52886</v>
      </c>
      <c r="AP1188" s="6" t="n">
        <v>36611</v>
      </c>
      <c r="AQ1188" s="74" t="n">
        <f aca="false">+AC1188-AK1188-AL1188</f>
        <v>53759.44405</v>
      </c>
      <c r="AR1188" s="74" t="n">
        <f aca="false">+AK1188+AL1188-AN1188</f>
        <v>-873.444049999998</v>
      </c>
      <c r="AS1188" s="74" t="n">
        <f aca="false">+AN1188</f>
        <v>24525</v>
      </c>
      <c r="AT1188" s="57" t="n">
        <f aca="false">+AQ1188+IF(AR1188&lt;0,-AR1188,0)</f>
        <v>54632.8881</v>
      </c>
      <c r="AX1188" s="32" t="n">
        <f aca="false">+M1188</f>
        <v>2243</v>
      </c>
      <c r="AY1188" s="32" t="n">
        <f aca="false">+N1188</f>
        <v>0</v>
      </c>
      <c r="AZ1188" s="32" t="n">
        <f aca="false">+R1188</f>
        <v>4154.26</v>
      </c>
      <c r="BA1188" s="32" t="n">
        <f aca="false">+'load Info'!S1188</f>
        <v>0</v>
      </c>
      <c r="BB1188" s="32" t="n">
        <f aca="false">+X1188</f>
        <v>0</v>
      </c>
      <c r="BE1188" s="57" t="n">
        <f aca="false">IF(AX1188&lt;0,AX1188,0)</f>
        <v>0</v>
      </c>
      <c r="BF1188" s="57" t="n">
        <f aca="false">IF(AY1188&lt;0,AY1188,0)</f>
        <v>0</v>
      </c>
      <c r="BG1188" s="57" t="n">
        <f aca="false">IF(AZ1188&lt;0,AZ1188,0)</f>
        <v>0</v>
      </c>
      <c r="BH1188" s="57" t="n">
        <f aca="false">IF(BA1188&lt;0,BA1188,0)</f>
        <v>0</v>
      </c>
      <c r="BI1188" s="57" t="n">
        <f aca="false">IF(BB1188&lt;0,BB1188,0)</f>
        <v>0</v>
      </c>
      <c r="BJ1188" s="32" t="n">
        <f aca="false">SUM(BE1188:BI1188)</f>
        <v>0</v>
      </c>
    </row>
    <row r="1189" customFormat="false" ht="12.75" hidden="false" customHeight="false" outlineLevel="0" collapsed="false">
      <c r="B1189" s="65" t="n">
        <f aca="false">+MONTH(D1189)</f>
        <v>3</v>
      </c>
      <c r="C1189" s="65"/>
      <c r="D1189" s="6" t="n">
        <v>36612</v>
      </c>
      <c r="E1189" s="66" t="n">
        <v>5</v>
      </c>
      <c r="F1189" s="66" t="n">
        <v>4</v>
      </c>
      <c r="G1189" s="66" t="n">
        <v>44</v>
      </c>
      <c r="H1189" s="66" t="n">
        <v>75</v>
      </c>
      <c r="I1189" s="67" t="n">
        <f aca="false">AVERAGE(G1189:H1189)</f>
        <v>59.5</v>
      </c>
      <c r="J1189" s="68" t="s">
        <v>72</v>
      </c>
      <c r="K1189" s="7" t="n">
        <v>8452</v>
      </c>
      <c r="L1189" s="69" t="n">
        <v>18676</v>
      </c>
      <c r="M1189" s="69" t="n">
        <v>2100</v>
      </c>
      <c r="N1189" s="69" t="n">
        <v>0</v>
      </c>
      <c r="O1189" s="70"/>
      <c r="P1189" s="7" t="n">
        <v>7745</v>
      </c>
      <c r="Q1189" s="69" t="n">
        <v>5849</v>
      </c>
      <c r="R1189" s="70" t="n">
        <v>4216.415</v>
      </c>
      <c r="S1189" s="69" t="n">
        <v>0</v>
      </c>
      <c r="T1189" s="69"/>
      <c r="U1189" s="69" t="n">
        <v>-44.5260375</v>
      </c>
      <c r="V1189" s="7" t="n">
        <v>15930</v>
      </c>
      <c r="W1189" s="69" t="n">
        <v>14400</v>
      </c>
      <c r="X1189" s="69" t="n">
        <v>0</v>
      </c>
      <c r="Y1189" s="69" t="n">
        <v>0</v>
      </c>
      <c r="Z1189" s="70" t="n">
        <v>-303</v>
      </c>
      <c r="AA1189" s="69" t="n">
        <v>0</v>
      </c>
      <c r="AB1189" s="71" t="n">
        <f aca="false">SUM(K1189:Z1189)</f>
        <v>77020.8889625</v>
      </c>
      <c r="AC1189" s="69" t="n">
        <v>76923</v>
      </c>
      <c r="AD1189" s="69" t="n">
        <v>37894</v>
      </c>
      <c r="AE1189" s="69" t="n">
        <v>64647</v>
      </c>
      <c r="AF1189" s="69" t="n">
        <v>9024</v>
      </c>
      <c r="AG1189" s="69" t="n">
        <v>31</v>
      </c>
      <c r="AH1189" s="71" t="n">
        <f aca="false">SUM(AC1189:AG1189)</f>
        <v>188519</v>
      </c>
      <c r="AI1189" s="72" t="n">
        <f aca="false">+AB1189-L1189-Q1189</f>
        <v>52495.8889625</v>
      </c>
      <c r="AJ1189" s="73" t="n">
        <f aca="false">L1189+Q1189</f>
        <v>24525</v>
      </c>
      <c r="AK1189" s="74" t="n">
        <v>3881.2</v>
      </c>
      <c r="AL1189" s="74" t="n">
        <v>23265.04699</v>
      </c>
      <c r="AM1189" s="74" t="n">
        <v>0</v>
      </c>
      <c r="AN1189" s="73" t="n">
        <f aca="false">+AJ1189-AM1189</f>
        <v>24525</v>
      </c>
      <c r="AO1189" s="32" t="n">
        <f aca="false">AC1189-AJ1189</f>
        <v>52398</v>
      </c>
      <c r="AP1189" s="6" t="n">
        <v>36612</v>
      </c>
      <c r="AQ1189" s="74" t="n">
        <f aca="false">+AC1189-AK1189-AL1189</f>
        <v>49776.75301</v>
      </c>
      <c r="AR1189" s="74" t="n">
        <f aca="false">+AK1189+AL1189-AN1189</f>
        <v>2621.24699</v>
      </c>
      <c r="AS1189" s="74" t="n">
        <f aca="false">+AN1189</f>
        <v>24525</v>
      </c>
      <c r="AT1189" s="57" t="n">
        <f aca="false">+AQ1189+IF(AR1189&lt;0,-AR1189,0)</f>
        <v>49776.75301</v>
      </c>
      <c r="AX1189" s="32" t="n">
        <f aca="false">+M1189</f>
        <v>2100</v>
      </c>
      <c r="AY1189" s="32" t="n">
        <f aca="false">+N1189</f>
        <v>0</v>
      </c>
      <c r="AZ1189" s="32" t="n">
        <f aca="false">+R1189</f>
        <v>4216.415</v>
      </c>
      <c r="BA1189" s="32" t="n">
        <f aca="false">+'load Info'!S1189</f>
        <v>0</v>
      </c>
      <c r="BB1189" s="32" t="n">
        <f aca="false">+X1189</f>
        <v>0</v>
      </c>
      <c r="BE1189" s="57" t="n">
        <f aca="false">IF(AX1189&lt;0,AX1189,0)</f>
        <v>0</v>
      </c>
      <c r="BF1189" s="57" t="n">
        <f aca="false">IF(AY1189&lt;0,AY1189,0)</f>
        <v>0</v>
      </c>
      <c r="BG1189" s="57" t="n">
        <f aca="false">IF(AZ1189&lt;0,AZ1189,0)</f>
        <v>0</v>
      </c>
      <c r="BH1189" s="57" t="n">
        <f aca="false">IF(BA1189&lt;0,BA1189,0)</f>
        <v>0</v>
      </c>
      <c r="BI1189" s="57" t="n">
        <f aca="false">IF(BB1189&lt;0,BB1189,0)</f>
        <v>0</v>
      </c>
      <c r="BJ1189" s="32" t="n">
        <f aca="false">SUM(BE1189:BI1189)</f>
        <v>0</v>
      </c>
    </row>
    <row r="1190" customFormat="false" ht="12.75" hidden="false" customHeight="false" outlineLevel="0" collapsed="false">
      <c r="B1190" s="65" t="n">
        <f aca="false">+MONTH(D1190)</f>
        <v>3</v>
      </c>
      <c r="C1190" s="65"/>
      <c r="D1190" s="6" t="n">
        <v>36613</v>
      </c>
      <c r="E1190" s="66" t="n">
        <v>6</v>
      </c>
      <c r="F1190" s="66" t="n">
        <v>10</v>
      </c>
      <c r="G1190" s="66" t="n">
        <v>51</v>
      </c>
      <c r="H1190" s="66" t="n">
        <v>66</v>
      </c>
      <c r="I1190" s="67" t="n">
        <f aca="false">AVERAGE(G1190:H1190)</f>
        <v>58.5</v>
      </c>
      <c r="J1190" s="68" t="s">
        <v>72</v>
      </c>
      <c r="K1190" s="7" t="n">
        <v>8452</v>
      </c>
      <c r="L1190" s="69" t="n">
        <v>19313</v>
      </c>
      <c r="M1190" s="69" t="n">
        <v>14406</v>
      </c>
      <c r="N1190" s="69" t="n">
        <v>0</v>
      </c>
      <c r="O1190" s="70"/>
      <c r="P1190" s="7" t="n">
        <v>7745</v>
      </c>
      <c r="Q1190" s="69" t="n">
        <v>3344</v>
      </c>
      <c r="R1190" s="70" t="n">
        <v>16335.39</v>
      </c>
      <c r="S1190" s="69" t="n">
        <v>0</v>
      </c>
      <c r="T1190" s="69"/>
      <c r="U1190" s="69" t="n">
        <v>-68.560975</v>
      </c>
      <c r="V1190" s="7" t="n">
        <v>15930</v>
      </c>
      <c r="W1190" s="69" t="n">
        <v>14400</v>
      </c>
      <c r="X1190" s="69" t="n">
        <v>0</v>
      </c>
      <c r="Y1190" s="69" t="n">
        <v>0</v>
      </c>
      <c r="Z1190" s="70" t="n">
        <v>-303</v>
      </c>
      <c r="AA1190" s="69" t="n">
        <v>0</v>
      </c>
      <c r="AB1190" s="71" t="n">
        <f aca="false">SUM(K1190:Z1190)</f>
        <v>99553.829025</v>
      </c>
      <c r="AC1190" s="69" t="n">
        <v>100543</v>
      </c>
      <c r="AD1190" s="69" t="n">
        <v>41211</v>
      </c>
      <c r="AE1190" s="69" t="n">
        <v>33761</v>
      </c>
      <c r="AF1190" s="69" t="n">
        <v>12484</v>
      </c>
      <c r="AG1190" s="69" t="n">
        <v>475</v>
      </c>
      <c r="AH1190" s="71" t="n">
        <f aca="false">SUM(AC1190:AG1190)</f>
        <v>188474</v>
      </c>
      <c r="AI1190" s="72" t="n">
        <f aca="false">+AB1190-L1190-Q1190</f>
        <v>76896.829025</v>
      </c>
      <c r="AJ1190" s="73" t="n">
        <f aca="false">L1190+Q1190</f>
        <v>22657</v>
      </c>
      <c r="AK1190" s="74" t="n">
        <v>4043.9</v>
      </c>
      <c r="AL1190" s="74" t="n">
        <v>24088.50668</v>
      </c>
      <c r="AM1190" s="74" t="n">
        <v>0</v>
      </c>
      <c r="AN1190" s="73" t="n">
        <f aca="false">+AJ1190-AM1190</f>
        <v>22657</v>
      </c>
      <c r="AO1190" s="32" t="n">
        <f aca="false">AC1190-AJ1190</f>
        <v>77886</v>
      </c>
      <c r="AP1190" s="6" t="n">
        <v>36613</v>
      </c>
      <c r="AQ1190" s="74" t="n">
        <f aca="false">+AC1190-AK1190-AL1190</f>
        <v>72410.59332</v>
      </c>
      <c r="AR1190" s="74" t="n">
        <f aca="false">+AK1190+AL1190-AN1190</f>
        <v>5475.40668</v>
      </c>
      <c r="AS1190" s="74" t="n">
        <f aca="false">+AN1190</f>
        <v>22657</v>
      </c>
      <c r="AT1190" s="57" t="n">
        <f aca="false">+AQ1190+IF(AR1190&lt;0,-AR1190,0)</f>
        <v>72410.59332</v>
      </c>
      <c r="AX1190" s="32" t="n">
        <f aca="false">+M1190</f>
        <v>14406</v>
      </c>
      <c r="AY1190" s="32" t="n">
        <f aca="false">+N1190</f>
        <v>0</v>
      </c>
      <c r="AZ1190" s="32" t="n">
        <f aca="false">+R1190</f>
        <v>16335.39</v>
      </c>
      <c r="BA1190" s="32" t="n">
        <f aca="false">+'load Info'!S1190</f>
        <v>0</v>
      </c>
      <c r="BB1190" s="32" t="n">
        <f aca="false">+X1190</f>
        <v>0</v>
      </c>
      <c r="BE1190" s="57" t="n">
        <f aca="false">IF(AX1190&lt;0,AX1190,0)</f>
        <v>0</v>
      </c>
      <c r="BF1190" s="57" t="n">
        <f aca="false">IF(AY1190&lt;0,AY1190,0)</f>
        <v>0</v>
      </c>
      <c r="BG1190" s="57" t="n">
        <f aca="false">IF(AZ1190&lt;0,AZ1190,0)</f>
        <v>0</v>
      </c>
      <c r="BH1190" s="57" t="n">
        <f aca="false">IF(BA1190&lt;0,BA1190,0)</f>
        <v>0</v>
      </c>
      <c r="BI1190" s="57" t="n">
        <f aca="false">IF(BB1190&lt;0,BB1190,0)</f>
        <v>0</v>
      </c>
      <c r="BJ1190" s="32" t="n">
        <f aca="false">SUM(BE1190:BI1190)</f>
        <v>0</v>
      </c>
    </row>
    <row r="1191" customFormat="false" ht="12.75" hidden="false" customHeight="false" outlineLevel="0" collapsed="false">
      <c r="B1191" s="65" t="n">
        <f aca="false">+MONTH(D1191)</f>
        <v>3</v>
      </c>
      <c r="C1191" s="65"/>
      <c r="D1191" s="6" t="n">
        <v>36614</v>
      </c>
      <c r="E1191" s="66" t="n">
        <v>11</v>
      </c>
      <c r="F1191" s="66" t="n">
        <v>11</v>
      </c>
      <c r="G1191" s="66" t="n">
        <v>46</v>
      </c>
      <c r="H1191" s="66" t="n">
        <v>62</v>
      </c>
      <c r="I1191" s="67" t="n">
        <f aca="false">AVERAGE(G1191:H1191)</f>
        <v>54</v>
      </c>
      <c r="J1191" s="68" t="s">
        <v>72</v>
      </c>
      <c r="K1191" s="7" t="n">
        <v>8452</v>
      </c>
      <c r="L1191" s="69" t="n">
        <v>21044</v>
      </c>
      <c r="M1191" s="69" t="n">
        <v>11945</v>
      </c>
      <c r="N1191" s="69" t="n">
        <v>0</v>
      </c>
      <c r="O1191" s="70"/>
      <c r="P1191" s="7" t="n">
        <v>7745</v>
      </c>
      <c r="Q1191" s="69" t="n">
        <v>2843</v>
      </c>
      <c r="R1191" s="70" t="n">
        <v>21352.6525</v>
      </c>
      <c r="S1191" s="69" t="n">
        <v>0</v>
      </c>
      <c r="T1191" s="69"/>
      <c r="U1191" s="69" t="n">
        <v>-79.85163125</v>
      </c>
      <c r="V1191" s="7" t="n">
        <v>15930</v>
      </c>
      <c r="W1191" s="69" t="n">
        <v>14400</v>
      </c>
      <c r="X1191" s="69" t="n">
        <v>0</v>
      </c>
      <c r="Y1191" s="69" t="n">
        <v>0</v>
      </c>
      <c r="Z1191" s="70" t="n">
        <v>-303</v>
      </c>
      <c r="AA1191" s="69" t="n">
        <v>0</v>
      </c>
      <c r="AB1191" s="71" t="n">
        <f aca="false">SUM(K1191:Z1191)</f>
        <v>103328.80086875</v>
      </c>
      <c r="AC1191" s="69" t="n">
        <v>103035</v>
      </c>
      <c r="AD1191" s="69" t="n">
        <v>41745</v>
      </c>
      <c r="AE1191" s="69" t="n">
        <v>34089</v>
      </c>
      <c r="AF1191" s="69" t="n">
        <v>11909</v>
      </c>
      <c r="AG1191" s="69" t="n">
        <v>390</v>
      </c>
      <c r="AH1191" s="71" t="n">
        <f aca="false">SUM(AC1191:AG1191)</f>
        <v>191168</v>
      </c>
      <c r="AI1191" s="72" t="n">
        <f aca="false">+AB1191-L1191-Q1191</f>
        <v>79441.80086875</v>
      </c>
      <c r="AJ1191" s="73" t="n">
        <f aca="false">L1191+Q1191</f>
        <v>23887</v>
      </c>
      <c r="AK1191" s="74" t="n">
        <v>4288.6</v>
      </c>
      <c r="AL1191" s="74" t="n">
        <v>24442.27926</v>
      </c>
      <c r="AM1191" s="74" t="n">
        <v>0</v>
      </c>
      <c r="AN1191" s="73" t="n">
        <f aca="false">+AJ1191-AM1191</f>
        <v>23887</v>
      </c>
      <c r="AO1191" s="32" t="n">
        <f aca="false">AC1191-AJ1191</f>
        <v>79148</v>
      </c>
      <c r="AP1191" s="6" t="n">
        <v>36614</v>
      </c>
      <c r="AQ1191" s="74" t="n">
        <f aca="false">+AC1191-AK1191-AL1191</f>
        <v>74304.12074</v>
      </c>
      <c r="AR1191" s="74" t="n">
        <f aca="false">+AK1191+AL1191-AN1191</f>
        <v>4843.87926</v>
      </c>
      <c r="AS1191" s="74" t="n">
        <f aca="false">+AN1191</f>
        <v>23887</v>
      </c>
      <c r="AT1191" s="57" t="n">
        <f aca="false">+AQ1191+IF(AR1191&lt;0,-AR1191,0)</f>
        <v>74304.12074</v>
      </c>
      <c r="AX1191" s="32" t="n">
        <f aca="false">+M1191</f>
        <v>11945</v>
      </c>
      <c r="AY1191" s="32" t="n">
        <f aca="false">+N1191</f>
        <v>0</v>
      </c>
      <c r="AZ1191" s="32" t="n">
        <f aca="false">+R1191</f>
        <v>21352.6525</v>
      </c>
      <c r="BA1191" s="32" t="n">
        <f aca="false">+'load Info'!S1191</f>
        <v>0</v>
      </c>
      <c r="BB1191" s="32" t="n">
        <f aca="false">+X1191</f>
        <v>0</v>
      </c>
      <c r="BE1191" s="57" t="n">
        <f aca="false">IF(AX1191&lt;0,AX1191,0)</f>
        <v>0</v>
      </c>
      <c r="BF1191" s="57" t="n">
        <f aca="false">IF(AY1191&lt;0,AY1191,0)</f>
        <v>0</v>
      </c>
      <c r="BG1191" s="57" t="n">
        <f aca="false">IF(AZ1191&lt;0,AZ1191,0)</f>
        <v>0</v>
      </c>
      <c r="BH1191" s="57" t="n">
        <f aca="false">IF(BA1191&lt;0,BA1191,0)</f>
        <v>0</v>
      </c>
      <c r="BI1191" s="57" t="n">
        <f aca="false">IF(BB1191&lt;0,BB1191,0)</f>
        <v>0</v>
      </c>
      <c r="BJ1191" s="32" t="n">
        <f aca="false">SUM(BE1191:BI1191)</f>
        <v>0</v>
      </c>
    </row>
    <row r="1192" customFormat="false" ht="12.75" hidden="false" customHeight="false" outlineLevel="0" collapsed="false">
      <c r="B1192" s="65" t="n">
        <f aca="false">+MONTH(D1192)</f>
        <v>3</v>
      </c>
      <c r="C1192" s="65"/>
      <c r="D1192" s="6" t="n">
        <v>36615</v>
      </c>
      <c r="E1192" s="66" t="n">
        <v>15</v>
      </c>
      <c r="F1192" s="66" t="n">
        <v>15</v>
      </c>
      <c r="G1192" s="66" t="n">
        <v>44</v>
      </c>
      <c r="H1192" s="66" t="n">
        <v>56</v>
      </c>
      <c r="I1192" s="67" t="n">
        <f aca="false">AVERAGE(G1192:H1192)</f>
        <v>50</v>
      </c>
      <c r="J1192" s="68" t="s">
        <v>72</v>
      </c>
      <c r="K1192" s="7" t="n">
        <v>8452</v>
      </c>
      <c r="L1192" s="69" t="n">
        <v>21865</v>
      </c>
      <c r="M1192" s="69" t="n">
        <v>29576</v>
      </c>
      <c r="N1192" s="69" t="n">
        <v>0</v>
      </c>
      <c r="O1192" s="70"/>
      <c r="P1192" s="7" t="n">
        <v>7745</v>
      </c>
      <c r="Q1192" s="69" t="n">
        <v>2842</v>
      </c>
      <c r="R1192" s="70" t="n">
        <v>23376.6975</v>
      </c>
      <c r="S1192" s="69" t="n">
        <v>0</v>
      </c>
      <c r="T1192" s="69"/>
      <c r="U1192" s="69" t="n">
        <v>-84.90924375</v>
      </c>
      <c r="V1192" s="7" t="n">
        <v>15930</v>
      </c>
      <c r="W1192" s="69" t="n">
        <v>14400</v>
      </c>
      <c r="X1192" s="69" t="n">
        <v>1532</v>
      </c>
      <c r="Y1192" s="69" t="n">
        <v>1938</v>
      </c>
      <c r="Z1192" s="70" t="n">
        <v>-338</v>
      </c>
      <c r="AA1192" s="69" t="n">
        <v>0</v>
      </c>
      <c r="AB1192" s="71" t="n">
        <f aca="false">SUM(K1192:Z1192)</f>
        <v>127233.78825625</v>
      </c>
      <c r="AC1192" s="69" t="n">
        <v>129860</v>
      </c>
      <c r="AD1192" s="69" t="n">
        <v>33039</v>
      </c>
      <c r="AE1192" s="69" t="n">
        <v>34938</v>
      </c>
      <c r="AF1192" s="69" t="n">
        <v>11513</v>
      </c>
      <c r="AG1192" s="69" t="n">
        <v>330</v>
      </c>
      <c r="AH1192" s="71" t="n">
        <f aca="false">SUM(AC1192:AG1192)</f>
        <v>209680</v>
      </c>
      <c r="AI1192" s="72" t="n">
        <f aca="false">+AB1192-L1192-Q1192</f>
        <v>102526.78825625</v>
      </c>
      <c r="AJ1192" s="73" t="n">
        <f aca="false">L1192+Q1192</f>
        <v>24707</v>
      </c>
      <c r="AK1192" s="74" t="n">
        <v>4479.1</v>
      </c>
      <c r="AL1192" s="74" t="n">
        <v>24705.35631</v>
      </c>
      <c r="AM1192" s="74" t="n">
        <v>0</v>
      </c>
      <c r="AN1192" s="73" t="n">
        <f aca="false">+AJ1192-AM1192</f>
        <v>24707</v>
      </c>
      <c r="AO1192" s="32" t="n">
        <f aca="false">AC1192-AJ1192</f>
        <v>105153</v>
      </c>
      <c r="AP1192" s="6" t="n">
        <v>36615</v>
      </c>
      <c r="AQ1192" s="74" t="n">
        <f aca="false">+AC1192-AK1192-AL1192</f>
        <v>100675.54369</v>
      </c>
      <c r="AR1192" s="74" t="n">
        <f aca="false">+AK1192+AL1192-AN1192</f>
        <v>4477.45631</v>
      </c>
      <c r="AS1192" s="74" t="n">
        <f aca="false">+AN1192</f>
        <v>24707</v>
      </c>
      <c r="AT1192" s="57" t="n">
        <f aca="false">+AQ1192+IF(AR1192&lt;0,-AR1192,0)</f>
        <v>100675.54369</v>
      </c>
      <c r="AX1192" s="32" t="n">
        <f aca="false">+M1192</f>
        <v>29576</v>
      </c>
      <c r="AY1192" s="32" t="n">
        <f aca="false">+N1192</f>
        <v>0</v>
      </c>
      <c r="AZ1192" s="32" t="n">
        <f aca="false">+R1192</f>
        <v>23376.6975</v>
      </c>
      <c r="BA1192" s="32" t="n">
        <f aca="false">+'load Info'!S1192</f>
        <v>0</v>
      </c>
      <c r="BB1192" s="32" t="n">
        <f aca="false">+X1192</f>
        <v>1532</v>
      </c>
      <c r="BE1192" s="57" t="n">
        <f aca="false">IF(AX1192&lt;0,AX1192,0)</f>
        <v>0</v>
      </c>
      <c r="BF1192" s="57" t="n">
        <f aca="false">IF(AY1192&lt;0,AY1192,0)</f>
        <v>0</v>
      </c>
      <c r="BG1192" s="57" t="n">
        <f aca="false">IF(AZ1192&lt;0,AZ1192,0)</f>
        <v>0</v>
      </c>
      <c r="BH1192" s="57" t="n">
        <f aca="false">IF(BA1192&lt;0,BA1192,0)</f>
        <v>0</v>
      </c>
      <c r="BI1192" s="57" t="n">
        <f aca="false">IF(BB1192&lt;0,BB1192,0)</f>
        <v>0</v>
      </c>
      <c r="BJ1192" s="32" t="n">
        <f aca="false">SUM(BE1192:BI1192)</f>
        <v>0</v>
      </c>
    </row>
    <row r="1193" customFormat="false" ht="12.75" hidden="false" customHeight="false" outlineLevel="0" collapsed="false">
      <c r="B1193" s="65" t="n">
        <f aca="false">+MONTH(D1193)</f>
        <v>3</v>
      </c>
      <c r="C1193" s="65"/>
      <c r="D1193" s="6" t="n">
        <v>36616</v>
      </c>
      <c r="E1193" s="66" t="n">
        <v>15</v>
      </c>
      <c r="F1193" s="66" t="n">
        <v>18</v>
      </c>
      <c r="G1193" s="66" t="n">
        <v>40</v>
      </c>
      <c r="H1193" s="66" t="n">
        <v>54</v>
      </c>
      <c r="I1193" s="67" t="n">
        <f aca="false">AVERAGE(G1193:H1193)</f>
        <v>47</v>
      </c>
      <c r="J1193" s="68" t="s">
        <v>72</v>
      </c>
      <c r="K1193" s="7" t="n">
        <v>40452</v>
      </c>
      <c r="L1193" s="69" t="n">
        <v>22065</v>
      </c>
      <c r="M1193" s="69" t="n">
        <v>2709</v>
      </c>
      <c r="N1193" s="69" t="n">
        <v>0</v>
      </c>
      <c r="O1193" s="70"/>
      <c r="P1193" s="7" t="n">
        <v>7745</v>
      </c>
      <c r="Q1193" s="69" t="n">
        <v>9997</v>
      </c>
      <c r="R1193" s="70" t="n">
        <v>6907.47</v>
      </c>
      <c r="S1193" s="69" t="n">
        <v>0</v>
      </c>
      <c r="T1193" s="69"/>
      <c r="U1193" s="69" t="n">
        <v>-61.623675</v>
      </c>
      <c r="V1193" s="7" t="n">
        <v>15930</v>
      </c>
      <c r="W1193" s="69" t="n">
        <v>14400</v>
      </c>
      <c r="X1193" s="69" t="n">
        <v>1532</v>
      </c>
      <c r="Y1193" s="69" t="n">
        <v>0</v>
      </c>
      <c r="Z1193" s="70" t="n">
        <v>-319</v>
      </c>
      <c r="AA1193" s="69" t="n">
        <v>0</v>
      </c>
      <c r="AB1193" s="71" t="n">
        <f aca="false">SUM(K1193:Z1193)</f>
        <v>121356.846325</v>
      </c>
      <c r="AC1193" s="69" t="n">
        <v>120967</v>
      </c>
      <c r="AD1193" s="69" t="n">
        <v>34050</v>
      </c>
      <c r="AE1193" s="69" t="n">
        <v>18463</v>
      </c>
      <c r="AF1193" s="69" t="n">
        <v>11315</v>
      </c>
      <c r="AG1193" s="69" t="n">
        <v>411</v>
      </c>
      <c r="AH1193" s="71" t="n">
        <f aca="false">SUM(AC1193:AG1193)</f>
        <v>185206</v>
      </c>
      <c r="AI1193" s="72" t="n">
        <f aca="false">+AB1193-L1193-Q1193</f>
        <v>89294.846325</v>
      </c>
      <c r="AJ1193" s="73" t="n">
        <f aca="false">L1193+Q1193</f>
        <v>32062</v>
      </c>
      <c r="AK1193" s="74" t="n">
        <v>3883.3</v>
      </c>
      <c r="AL1193" s="74" t="n">
        <v>18686.26134</v>
      </c>
      <c r="AM1193" s="74" t="n">
        <v>0</v>
      </c>
      <c r="AN1193" s="73" t="n">
        <f aca="false">+AJ1193-AM1193</f>
        <v>32062</v>
      </c>
      <c r="AO1193" s="32" t="n">
        <f aca="false">AC1193-AJ1193</f>
        <v>88905</v>
      </c>
      <c r="AP1193" s="6" t="n">
        <v>36616</v>
      </c>
      <c r="AQ1193" s="74" t="n">
        <f aca="false">+AC1193-AK1193-AL1193</f>
        <v>98397.43866</v>
      </c>
      <c r="AR1193" s="74" t="n">
        <f aca="false">+AK1193+AL1193-AN1193</f>
        <v>-9492.43866</v>
      </c>
      <c r="AS1193" s="74" t="n">
        <f aca="false">+AN1193</f>
        <v>32062</v>
      </c>
      <c r="AT1193" s="57" t="n">
        <f aca="false">+AQ1193+IF(AR1193&lt;0,-AR1193,0)</f>
        <v>107889.87732</v>
      </c>
      <c r="AX1193" s="32" t="n">
        <f aca="false">+M1193</f>
        <v>2709</v>
      </c>
      <c r="AY1193" s="32" t="n">
        <f aca="false">+N1193</f>
        <v>0</v>
      </c>
      <c r="AZ1193" s="32" t="n">
        <f aca="false">+R1193</f>
        <v>6907.47</v>
      </c>
      <c r="BA1193" s="32" t="n">
        <f aca="false">+'load Info'!S1193</f>
        <v>0</v>
      </c>
      <c r="BB1193" s="32" t="n">
        <f aca="false">+X1193</f>
        <v>1532</v>
      </c>
      <c r="BE1193" s="57" t="n">
        <f aca="false">IF(AX1193&lt;0,AX1193,0)</f>
        <v>0</v>
      </c>
      <c r="BF1193" s="57" t="n">
        <f aca="false">IF(AY1193&lt;0,AY1193,0)</f>
        <v>0</v>
      </c>
      <c r="BG1193" s="57" t="n">
        <f aca="false">IF(AZ1193&lt;0,AZ1193,0)</f>
        <v>0</v>
      </c>
      <c r="BH1193" s="57" t="n">
        <f aca="false">IF(BA1193&lt;0,BA1193,0)</f>
        <v>0</v>
      </c>
      <c r="BI1193" s="57" t="n">
        <f aca="false">IF(BB1193&lt;0,BB1193,0)</f>
        <v>0</v>
      </c>
      <c r="BJ1193" s="32" t="n">
        <f aca="false">SUM(BE1193:BI1193)</f>
        <v>0</v>
      </c>
    </row>
    <row r="1194" customFormat="false" ht="12.75" hidden="false" customHeight="false" outlineLevel="0" collapsed="false">
      <c r="B1194" s="65" t="n">
        <f aca="false">+MONTH(D1194)</f>
        <v>4</v>
      </c>
      <c r="C1194" s="65"/>
      <c r="D1194" s="6" t="n">
        <v>36617</v>
      </c>
      <c r="E1194" s="66" t="n">
        <v>13</v>
      </c>
      <c r="F1194" s="66" t="n">
        <v>9</v>
      </c>
      <c r="G1194" s="66" t="n">
        <v>37</v>
      </c>
      <c r="H1194" s="66" t="n">
        <v>66</v>
      </c>
      <c r="I1194" s="67" t="n">
        <f aca="false">AVERAGE(G1194:H1194)</f>
        <v>51.5</v>
      </c>
      <c r="J1194" s="68" t="s">
        <v>72</v>
      </c>
      <c r="K1194" s="7" t="n">
        <v>1000</v>
      </c>
      <c r="L1194" s="69" t="n">
        <v>20387</v>
      </c>
      <c r="M1194" s="69" t="n">
        <v>7137.67</v>
      </c>
      <c r="N1194" s="69" t="n">
        <v>0</v>
      </c>
      <c r="O1194" s="70"/>
      <c r="P1194" s="7" t="n">
        <v>7745</v>
      </c>
      <c r="Q1194" s="69" t="n">
        <v>2800</v>
      </c>
      <c r="R1194" s="70" t="n">
        <v>8471.4225</v>
      </c>
      <c r="S1194" s="69" t="n">
        <v>0</v>
      </c>
      <c r="T1194" s="69"/>
      <c r="U1194" s="69" t="n">
        <v>-47.54105625</v>
      </c>
      <c r="V1194" s="7" t="n">
        <v>15930</v>
      </c>
      <c r="W1194" s="69" t="n">
        <v>14400</v>
      </c>
      <c r="X1194" s="69" t="n">
        <v>1532</v>
      </c>
      <c r="Y1194" s="69" t="n">
        <v>1000</v>
      </c>
      <c r="Z1194" s="70" t="n">
        <v>-329</v>
      </c>
      <c r="AA1194" s="69" t="n">
        <v>0</v>
      </c>
      <c r="AB1194" s="71" t="n">
        <f aca="false">SUM(K1194:Z1194)</f>
        <v>80026.55144375</v>
      </c>
      <c r="AC1194" s="69" t="n">
        <v>80773</v>
      </c>
      <c r="AD1194" s="69" t="n">
        <v>10206</v>
      </c>
      <c r="AE1194" s="69" t="n">
        <v>1678</v>
      </c>
      <c r="AF1194" s="69" t="n">
        <v>6723</v>
      </c>
      <c r="AG1194" s="69" t="n">
        <v>19</v>
      </c>
      <c r="AH1194" s="71" t="n">
        <f aca="false">SUM(AC1194:AG1194)</f>
        <v>99399</v>
      </c>
      <c r="AI1194" s="72" t="n">
        <f aca="false">+AB1194-L1194-Q1194</f>
        <v>56839.55144375</v>
      </c>
      <c r="AJ1194" s="73" t="n">
        <f aca="false">L1194+Q1194</f>
        <v>23187</v>
      </c>
      <c r="AK1194" s="74" t="n">
        <v>4933.8</v>
      </c>
      <c r="AL1194" s="74" t="n">
        <v>18686.26134</v>
      </c>
      <c r="AM1194" s="74" t="n">
        <v>0</v>
      </c>
      <c r="AN1194" s="73" t="n">
        <f aca="false">+AJ1194-AM1194</f>
        <v>23187</v>
      </c>
      <c r="AO1194" s="32" t="n">
        <f aca="false">AC1194-AJ1194</f>
        <v>57586</v>
      </c>
      <c r="AP1194" s="6" t="n">
        <v>36617</v>
      </c>
      <c r="AQ1194" s="74" t="n">
        <f aca="false">+AC1194-AK1194-AL1194</f>
        <v>57152.93866</v>
      </c>
      <c r="AR1194" s="74" t="n">
        <f aca="false">+AK1194+AL1194-AN1194</f>
        <v>433.06134</v>
      </c>
      <c r="AS1194" s="74" t="n">
        <f aca="false">+AN1194</f>
        <v>23187</v>
      </c>
      <c r="AT1194" s="57" t="n">
        <f aca="false">+AQ1194+IF(AR1194&lt;0,-AR1194,0)</f>
        <v>57152.93866</v>
      </c>
      <c r="AX1194" s="32" t="n">
        <f aca="false">+M1194</f>
        <v>7137.67</v>
      </c>
      <c r="AY1194" s="32" t="n">
        <f aca="false">+N1194</f>
        <v>0</v>
      </c>
      <c r="AZ1194" s="32" t="n">
        <f aca="false">+R1194</f>
        <v>8471.4225</v>
      </c>
      <c r="BA1194" s="32" t="n">
        <f aca="false">+'load Info'!S1194</f>
        <v>0</v>
      </c>
      <c r="BB1194" s="32" t="n">
        <f aca="false">+X1194</f>
        <v>1532</v>
      </c>
      <c r="BE1194" s="57" t="n">
        <f aca="false">IF(AX1194&lt;0,AX1194,0)</f>
        <v>0</v>
      </c>
      <c r="BF1194" s="57" t="n">
        <f aca="false">IF(AY1194&lt;0,AY1194,0)</f>
        <v>0</v>
      </c>
      <c r="BG1194" s="57" t="n">
        <f aca="false">IF(AZ1194&lt;0,AZ1194,0)</f>
        <v>0</v>
      </c>
      <c r="BH1194" s="57" t="n">
        <f aca="false">IF(BA1194&lt;0,BA1194,0)</f>
        <v>0</v>
      </c>
      <c r="BI1194" s="57" t="n">
        <f aca="false">IF(BB1194&lt;0,BB1194,0)</f>
        <v>0</v>
      </c>
      <c r="BJ1194" s="32" t="n">
        <f aca="false">SUM(BE1194:BI1194)</f>
        <v>0</v>
      </c>
    </row>
    <row r="1195" customFormat="false" ht="12.75" hidden="false" customHeight="false" outlineLevel="0" collapsed="false">
      <c r="B1195" s="65" t="n">
        <f aca="false">+MONTH(D1195)</f>
        <v>4</v>
      </c>
      <c r="C1195" s="65"/>
      <c r="D1195" s="6" t="n">
        <v>36618</v>
      </c>
      <c r="E1195" s="66" t="n">
        <v>6</v>
      </c>
      <c r="F1195" s="66" t="n">
        <v>0</v>
      </c>
      <c r="G1195" s="66" t="n">
        <v>49</v>
      </c>
      <c r="H1195" s="66" t="n">
        <v>68</v>
      </c>
      <c r="I1195" s="67" t="n">
        <f aca="false">AVERAGE(G1195:H1195)</f>
        <v>58.5</v>
      </c>
      <c r="J1195" s="68" t="s">
        <v>72</v>
      </c>
      <c r="K1195" s="7" t="n">
        <v>1000</v>
      </c>
      <c r="L1195" s="69" t="n">
        <v>20387</v>
      </c>
      <c r="M1195" s="69" t="n">
        <v>2508.3</v>
      </c>
      <c r="N1195" s="69" t="n">
        <v>0</v>
      </c>
      <c r="O1195" s="70"/>
      <c r="P1195" s="7" t="n">
        <v>7745</v>
      </c>
      <c r="Q1195" s="69" t="n">
        <v>2800</v>
      </c>
      <c r="R1195" s="70" t="n">
        <v>4894.5025</v>
      </c>
      <c r="S1195" s="69" t="n">
        <v>0</v>
      </c>
      <c r="T1195" s="69"/>
      <c r="U1195" s="69" t="n">
        <v>-38.59875625</v>
      </c>
      <c r="V1195" s="7" t="n">
        <v>15930</v>
      </c>
      <c r="W1195" s="69" t="n">
        <v>14400</v>
      </c>
      <c r="X1195" s="69" t="n">
        <v>0</v>
      </c>
      <c r="Y1195" s="69" t="n">
        <v>0</v>
      </c>
      <c r="Z1195" s="70" t="n">
        <v>-303</v>
      </c>
      <c r="AA1195" s="69" t="n">
        <v>0</v>
      </c>
      <c r="AB1195" s="71" t="n">
        <f aca="false">SUM(K1195:Z1195)</f>
        <v>69323.20374375</v>
      </c>
      <c r="AC1195" s="69" t="n">
        <v>69929</v>
      </c>
      <c r="AD1195" s="69" t="n">
        <v>192</v>
      </c>
      <c r="AE1195" s="69" t="n">
        <v>5227</v>
      </c>
      <c r="AF1195" s="69" t="n">
        <v>6893</v>
      </c>
      <c r="AG1195" s="69" t="n">
        <v>19</v>
      </c>
      <c r="AH1195" s="71" t="n">
        <f aca="false">SUM(AC1195:AG1195)</f>
        <v>82260</v>
      </c>
      <c r="AI1195" s="72" t="n">
        <f aca="false">+AB1195-L1195-Q1195</f>
        <v>46136.20374375</v>
      </c>
      <c r="AJ1195" s="73" t="n">
        <f aca="false">L1195+Q1195</f>
        <v>23187</v>
      </c>
      <c r="AK1195" s="74" t="n">
        <v>4837.7</v>
      </c>
      <c r="AL1195" s="74" t="n">
        <v>20189.22836</v>
      </c>
      <c r="AM1195" s="74" t="n">
        <v>0</v>
      </c>
      <c r="AN1195" s="73" t="n">
        <f aca="false">+AJ1195-AM1195</f>
        <v>23187</v>
      </c>
      <c r="AO1195" s="32" t="n">
        <f aca="false">AC1195-AJ1195</f>
        <v>46742</v>
      </c>
      <c r="AP1195" s="6" t="n">
        <v>36618</v>
      </c>
      <c r="AQ1195" s="74" t="n">
        <f aca="false">+AC1195-AK1195-AL1195</f>
        <v>44902.07164</v>
      </c>
      <c r="AR1195" s="74" t="n">
        <f aca="false">+AK1195+AL1195-AN1195</f>
        <v>1839.92836</v>
      </c>
      <c r="AS1195" s="74" t="n">
        <f aca="false">+AN1195</f>
        <v>23187</v>
      </c>
      <c r="AT1195" s="57" t="n">
        <f aca="false">+AQ1195+IF(AR1195&lt;0,-AR1195,0)</f>
        <v>44902.07164</v>
      </c>
      <c r="AX1195" s="32" t="n">
        <f aca="false">+M1195</f>
        <v>2508.3</v>
      </c>
      <c r="AY1195" s="32" t="n">
        <f aca="false">+N1195</f>
        <v>0</v>
      </c>
      <c r="AZ1195" s="32" t="n">
        <f aca="false">+R1195</f>
        <v>4894.5025</v>
      </c>
      <c r="BA1195" s="32" t="n">
        <f aca="false">+'load Info'!S1195</f>
        <v>0</v>
      </c>
      <c r="BB1195" s="32" t="n">
        <f aca="false">+X1195</f>
        <v>0</v>
      </c>
      <c r="BE1195" s="57" t="n">
        <f aca="false">IF(AX1195&lt;0,AX1195,0)</f>
        <v>0</v>
      </c>
      <c r="BF1195" s="57" t="n">
        <f aca="false">IF(AY1195&lt;0,AY1195,0)</f>
        <v>0</v>
      </c>
      <c r="BG1195" s="57" t="n">
        <f aca="false">IF(AZ1195&lt;0,AZ1195,0)</f>
        <v>0</v>
      </c>
      <c r="BH1195" s="57" t="n">
        <f aca="false">IF(BA1195&lt;0,BA1195,0)</f>
        <v>0</v>
      </c>
      <c r="BI1195" s="57" t="n">
        <f aca="false">IF(BB1195&lt;0,BB1195,0)</f>
        <v>0</v>
      </c>
      <c r="BJ1195" s="32" t="n">
        <f aca="false">SUM(BE1195:BI1195)</f>
        <v>0</v>
      </c>
    </row>
    <row r="1196" customFormat="false" ht="12.75" hidden="false" customHeight="false" outlineLevel="0" collapsed="false">
      <c r="B1196" s="65" t="n">
        <f aca="false">+MONTH(D1196)</f>
        <v>4</v>
      </c>
      <c r="C1196" s="65"/>
      <c r="D1196" s="6" t="n">
        <v>36619</v>
      </c>
      <c r="E1196" s="66" t="n">
        <v>0</v>
      </c>
      <c r="F1196" s="66" t="n">
        <v>0</v>
      </c>
      <c r="G1196" s="66" t="n">
        <v>62</v>
      </c>
      <c r="H1196" s="66" t="n">
        <v>81</v>
      </c>
      <c r="I1196" s="67" t="n">
        <f aca="false">AVERAGE(G1196:H1196)</f>
        <v>71.5</v>
      </c>
      <c r="J1196" s="68" t="s">
        <v>72</v>
      </c>
      <c r="K1196" s="7" t="n">
        <v>951</v>
      </c>
      <c r="L1196" s="69" t="n">
        <v>20387</v>
      </c>
      <c r="M1196" s="69" t="n">
        <v>-2425.33</v>
      </c>
      <c r="N1196" s="69" t="n">
        <v>0</v>
      </c>
      <c r="O1196" s="70"/>
      <c r="P1196" s="7" t="n">
        <v>8223</v>
      </c>
      <c r="Q1196" s="69" t="n">
        <v>2800</v>
      </c>
      <c r="R1196" s="70" t="n">
        <v>-609.030000000001</v>
      </c>
      <c r="S1196" s="69" t="n">
        <v>0</v>
      </c>
      <c r="T1196" s="69"/>
      <c r="U1196" s="69" t="n">
        <v>-26.034925</v>
      </c>
      <c r="V1196" s="7" t="n">
        <v>15930</v>
      </c>
      <c r="W1196" s="69" t="n">
        <v>14400</v>
      </c>
      <c r="X1196" s="69" t="n">
        <v>0</v>
      </c>
      <c r="Y1196" s="69" t="n">
        <v>0</v>
      </c>
      <c r="Z1196" s="70" t="n">
        <v>-303</v>
      </c>
      <c r="AA1196" s="69" t="n">
        <v>0</v>
      </c>
      <c r="AB1196" s="71" t="n">
        <f aca="false">SUM(K1196:Z1196)</f>
        <v>59327.605075</v>
      </c>
      <c r="AC1196" s="69" t="n">
        <v>58682</v>
      </c>
      <c r="AD1196" s="69" t="n">
        <v>66836</v>
      </c>
      <c r="AE1196" s="69" t="n">
        <v>38347</v>
      </c>
      <c r="AF1196" s="69" t="n">
        <v>1363</v>
      </c>
      <c r="AG1196" s="69" t="n">
        <v>16</v>
      </c>
      <c r="AH1196" s="71" t="n">
        <f aca="false">SUM(AC1196:AG1196)</f>
        <v>165244</v>
      </c>
      <c r="AI1196" s="72" t="n">
        <f aca="false">+AB1196-L1196-Q1196</f>
        <v>36140.605075</v>
      </c>
      <c r="AJ1196" s="73" t="n">
        <f aca="false">L1196+Q1196</f>
        <v>23187</v>
      </c>
      <c r="AK1196" s="74" t="n">
        <v>6018.1</v>
      </c>
      <c r="AL1196" s="74" t="n">
        <v>20775.94939</v>
      </c>
      <c r="AM1196" s="74" t="n">
        <v>0</v>
      </c>
      <c r="AN1196" s="73" t="n">
        <f aca="false">+AJ1196-AM1196</f>
        <v>23187</v>
      </c>
      <c r="AO1196" s="32" t="n">
        <f aca="false">AC1196-AJ1196</f>
        <v>35495</v>
      </c>
      <c r="AP1196" s="6" t="n">
        <v>36619</v>
      </c>
      <c r="AQ1196" s="74" t="n">
        <f aca="false">+AC1196-AK1196-AL1196</f>
        <v>31887.95061</v>
      </c>
      <c r="AR1196" s="74" t="n">
        <f aca="false">+AK1196+AL1196-AN1196</f>
        <v>3607.04939</v>
      </c>
      <c r="AS1196" s="74" t="n">
        <f aca="false">+AN1196</f>
        <v>23187</v>
      </c>
      <c r="AT1196" s="57" t="n">
        <f aca="false">+AQ1196+IF(AR1196&lt;0,-AR1196,0)</f>
        <v>31887.95061</v>
      </c>
      <c r="AX1196" s="32" t="n">
        <f aca="false">+M1196</f>
        <v>-2425.33</v>
      </c>
      <c r="AY1196" s="32" t="n">
        <f aca="false">+N1196</f>
        <v>0</v>
      </c>
      <c r="AZ1196" s="32" t="n">
        <f aca="false">+R1196</f>
        <v>-609.030000000001</v>
      </c>
      <c r="BA1196" s="32" t="n">
        <f aca="false">+'load Info'!S1196</f>
        <v>0</v>
      </c>
      <c r="BB1196" s="32" t="n">
        <f aca="false">+X1196</f>
        <v>0</v>
      </c>
      <c r="BE1196" s="57" t="n">
        <f aca="false">IF(AX1196&lt;0,AX1196,0)</f>
        <v>-2425.33</v>
      </c>
      <c r="BF1196" s="57" t="n">
        <f aca="false">IF(AY1196&lt;0,AY1196,0)</f>
        <v>0</v>
      </c>
      <c r="BG1196" s="57" t="n">
        <f aca="false">IF(AZ1196&lt;0,AZ1196,0)</f>
        <v>-609.030000000001</v>
      </c>
      <c r="BH1196" s="57" t="n">
        <f aca="false">IF(BA1196&lt;0,BA1196,0)</f>
        <v>0</v>
      </c>
      <c r="BI1196" s="57" t="n">
        <f aca="false">IF(BB1196&lt;0,BB1196,0)</f>
        <v>0</v>
      </c>
      <c r="BJ1196" s="32" t="n">
        <f aca="false">SUM(BE1196:BI1196)</f>
        <v>-3034.36</v>
      </c>
    </row>
    <row r="1197" customFormat="false" ht="12.75" hidden="false" customHeight="false" outlineLevel="0" collapsed="false">
      <c r="B1197" s="65" t="n">
        <f aca="false">+MONTH(D1197)</f>
        <v>4</v>
      </c>
      <c r="C1197" s="65"/>
      <c r="D1197" s="6" t="n">
        <v>36620</v>
      </c>
      <c r="E1197" s="66" t="n">
        <v>2</v>
      </c>
      <c r="F1197" s="66" t="n">
        <v>7</v>
      </c>
      <c r="G1197" s="66" t="n">
        <v>52</v>
      </c>
      <c r="H1197" s="66" t="n">
        <v>74</v>
      </c>
      <c r="I1197" s="67" t="n">
        <f aca="false">AVERAGE(G1197:H1197)</f>
        <v>63</v>
      </c>
      <c r="J1197" s="68" t="s">
        <v>72</v>
      </c>
      <c r="K1197" s="7" t="n">
        <v>946</v>
      </c>
      <c r="L1197" s="69" t="n">
        <v>21187</v>
      </c>
      <c r="M1197" s="69" t="n">
        <v>15045.67</v>
      </c>
      <c r="N1197" s="69" t="n">
        <v>0</v>
      </c>
      <c r="O1197" s="70"/>
      <c r="P1197" s="7" t="n">
        <v>8223</v>
      </c>
      <c r="Q1197" s="69" t="n">
        <v>2800</v>
      </c>
      <c r="R1197" s="70" t="n">
        <v>9189.405</v>
      </c>
      <c r="S1197" s="69" t="n">
        <v>0</v>
      </c>
      <c r="T1197" s="69"/>
      <c r="U1197" s="69" t="n">
        <v>-50.5310125</v>
      </c>
      <c r="V1197" s="7" t="n">
        <v>15930</v>
      </c>
      <c r="W1197" s="69" t="n">
        <v>14400</v>
      </c>
      <c r="X1197" s="69" t="n">
        <v>0</v>
      </c>
      <c r="Y1197" s="69" t="n">
        <v>0</v>
      </c>
      <c r="Z1197" s="70" t="n">
        <v>-303</v>
      </c>
      <c r="AA1197" s="69" t="n">
        <v>0</v>
      </c>
      <c r="AB1197" s="71" t="n">
        <f aca="false">SUM(K1197:Z1197)</f>
        <v>87367.5439875</v>
      </c>
      <c r="AC1197" s="69" t="n">
        <v>89257</v>
      </c>
      <c r="AD1197" s="69" t="n">
        <v>110743</v>
      </c>
      <c r="AE1197" s="69" t="n">
        <v>40765</v>
      </c>
      <c r="AF1197" s="69" t="n">
        <v>358</v>
      </c>
      <c r="AG1197" s="69" t="n">
        <v>260</v>
      </c>
      <c r="AH1197" s="71" t="n">
        <f aca="false">SUM(AC1197:AG1197)</f>
        <v>241383</v>
      </c>
      <c r="AI1197" s="72" t="n">
        <f aca="false">+AB1197-L1197-Q1197</f>
        <v>63380.5439875</v>
      </c>
      <c r="AJ1197" s="73" t="n">
        <f aca="false">L1197+Q1197</f>
        <v>23987</v>
      </c>
      <c r="AK1197" s="74" t="n">
        <v>7629.7</v>
      </c>
      <c r="AL1197" s="74" t="n">
        <v>22511.60192</v>
      </c>
      <c r="AM1197" s="74" t="n">
        <v>0</v>
      </c>
      <c r="AN1197" s="73" t="n">
        <f aca="false">+AJ1197-AM1197</f>
        <v>23987</v>
      </c>
      <c r="AO1197" s="32" t="n">
        <f aca="false">AC1197-AJ1197</f>
        <v>65270</v>
      </c>
      <c r="AP1197" s="6" t="n">
        <v>36620</v>
      </c>
      <c r="AQ1197" s="74" t="n">
        <f aca="false">+AC1197-AK1197-AL1197</f>
        <v>59115.69808</v>
      </c>
      <c r="AR1197" s="74" t="n">
        <f aca="false">+AK1197+AL1197-AN1197</f>
        <v>6154.30192</v>
      </c>
      <c r="AS1197" s="74" t="n">
        <f aca="false">+AN1197</f>
        <v>23987</v>
      </c>
      <c r="AT1197" s="57" t="n">
        <f aca="false">+AQ1197+IF(AR1197&lt;0,-AR1197,0)</f>
        <v>59115.69808</v>
      </c>
      <c r="AX1197" s="32" t="n">
        <f aca="false">+M1197</f>
        <v>15045.67</v>
      </c>
      <c r="AY1197" s="32" t="n">
        <f aca="false">+N1197</f>
        <v>0</v>
      </c>
      <c r="AZ1197" s="32" t="n">
        <f aca="false">+R1197</f>
        <v>9189.405</v>
      </c>
      <c r="BA1197" s="32" t="n">
        <f aca="false">+'load Info'!S1197</f>
        <v>0</v>
      </c>
      <c r="BB1197" s="32" t="n">
        <f aca="false">+X1197</f>
        <v>0</v>
      </c>
      <c r="BE1197" s="57" t="n">
        <f aca="false">IF(AX1197&lt;0,AX1197,0)</f>
        <v>0</v>
      </c>
      <c r="BF1197" s="57" t="n">
        <f aca="false">IF(AY1197&lt;0,AY1197,0)</f>
        <v>0</v>
      </c>
      <c r="BG1197" s="57" t="n">
        <f aca="false">IF(AZ1197&lt;0,AZ1197,0)</f>
        <v>0</v>
      </c>
      <c r="BH1197" s="57" t="n">
        <f aca="false">IF(BA1197&lt;0,BA1197,0)</f>
        <v>0</v>
      </c>
      <c r="BI1197" s="57" t="n">
        <f aca="false">IF(BB1197&lt;0,BB1197,0)</f>
        <v>0</v>
      </c>
      <c r="BJ1197" s="32" t="n">
        <f aca="false">SUM(BE1197:BI1197)</f>
        <v>0</v>
      </c>
    </row>
    <row r="1198" customFormat="false" ht="12.75" hidden="false" customHeight="false" outlineLevel="0" collapsed="false">
      <c r="B1198" s="65" t="n">
        <f aca="false">+MONTH(D1198)</f>
        <v>4</v>
      </c>
      <c r="C1198" s="65"/>
      <c r="D1198" s="6" t="n">
        <v>36621</v>
      </c>
      <c r="E1198" s="66" t="n">
        <v>14</v>
      </c>
      <c r="F1198" s="66" t="n">
        <v>13</v>
      </c>
      <c r="G1198" s="66" t="n">
        <v>43</v>
      </c>
      <c r="H1198" s="66" t="n">
        <v>58</v>
      </c>
      <c r="I1198" s="67" t="n">
        <f aca="false">AVERAGE(G1198:H1198)</f>
        <v>50.5</v>
      </c>
      <c r="J1198" s="68" t="s">
        <v>72</v>
      </c>
      <c r="K1198" s="7" t="n">
        <v>25951</v>
      </c>
      <c r="L1198" s="69" t="n">
        <v>15152</v>
      </c>
      <c r="M1198" s="69" t="n">
        <v>8007.67</v>
      </c>
      <c r="N1198" s="69" t="n">
        <v>0</v>
      </c>
      <c r="O1198" s="70"/>
      <c r="P1198" s="7" t="n">
        <v>21721</v>
      </c>
      <c r="Q1198" s="69" t="n">
        <v>8920</v>
      </c>
      <c r="R1198" s="70" t="n">
        <v>6538.7175</v>
      </c>
      <c r="S1198" s="69" t="n">
        <v>0</v>
      </c>
      <c r="T1198" s="69"/>
      <c r="U1198" s="69" t="n">
        <v>-92.94929375</v>
      </c>
      <c r="V1198" s="7" t="n">
        <v>15930</v>
      </c>
      <c r="W1198" s="69" t="n">
        <v>14400</v>
      </c>
      <c r="X1198" s="69" t="n">
        <v>0</v>
      </c>
      <c r="Y1198" s="69" t="n">
        <v>0</v>
      </c>
      <c r="Z1198" s="70" t="n">
        <v>-303</v>
      </c>
      <c r="AA1198" s="69" t="n">
        <v>0</v>
      </c>
      <c r="AB1198" s="71" t="n">
        <f aca="false">SUM(K1198:Z1198)</f>
        <v>116224.43820625</v>
      </c>
      <c r="AC1198" s="69" t="n">
        <v>116120</v>
      </c>
      <c r="AD1198" s="69" t="n">
        <v>80613</v>
      </c>
      <c r="AE1198" s="69" t="n">
        <v>38732</v>
      </c>
      <c r="AF1198" s="69" t="n">
        <v>345</v>
      </c>
      <c r="AG1198" s="69" t="n">
        <v>541</v>
      </c>
      <c r="AH1198" s="71" t="n">
        <f aca="false">SUM(AC1198:AG1198)</f>
        <v>236351</v>
      </c>
      <c r="AI1198" s="72" t="n">
        <f aca="false">+AB1198-L1198-Q1198</f>
        <v>92152.43820625</v>
      </c>
      <c r="AJ1198" s="73" t="n">
        <f aca="false">L1198+Q1198</f>
        <v>24072</v>
      </c>
      <c r="AK1198" s="74" t="n">
        <v>8466.4</v>
      </c>
      <c r="AL1198" s="74" t="n">
        <v>23531.98655</v>
      </c>
      <c r="AM1198" s="74" t="n">
        <v>0</v>
      </c>
      <c r="AN1198" s="73" t="n">
        <f aca="false">+AJ1198-AM1198</f>
        <v>24072</v>
      </c>
      <c r="AO1198" s="32" t="n">
        <f aca="false">AC1198-AJ1198</f>
        <v>92048</v>
      </c>
      <c r="AP1198" s="6" t="n">
        <v>36621</v>
      </c>
      <c r="AQ1198" s="74" t="n">
        <f aca="false">+AC1198-AK1198-AL1198</f>
        <v>84121.61345</v>
      </c>
      <c r="AR1198" s="74" t="n">
        <f aca="false">+AK1198+AL1198-AN1198</f>
        <v>7926.38655</v>
      </c>
      <c r="AS1198" s="74" t="n">
        <f aca="false">+AN1198</f>
        <v>24072</v>
      </c>
      <c r="AT1198" s="57" t="n">
        <f aca="false">+AQ1198+IF(AR1198&lt;0,-AR1198,0)</f>
        <v>84121.61345</v>
      </c>
      <c r="AX1198" s="32" t="n">
        <f aca="false">+M1198</f>
        <v>8007.67</v>
      </c>
      <c r="AY1198" s="32" t="n">
        <f aca="false">+N1198</f>
        <v>0</v>
      </c>
      <c r="AZ1198" s="32" t="n">
        <f aca="false">+R1198</f>
        <v>6538.7175</v>
      </c>
      <c r="BA1198" s="32" t="n">
        <f aca="false">+'load Info'!S1198</f>
        <v>0</v>
      </c>
      <c r="BB1198" s="32" t="n">
        <f aca="false">+X1198</f>
        <v>0</v>
      </c>
      <c r="BE1198" s="57" t="n">
        <f aca="false">IF(AX1198&lt;0,AX1198,0)</f>
        <v>0</v>
      </c>
      <c r="BF1198" s="57" t="n">
        <f aca="false">IF(AY1198&lt;0,AY1198,0)</f>
        <v>0</v>
      </c>
      <c r="BG1198" s="57" t="n">
        <f aca="false">IF(AZ1198&lt;0,AZ1198,0)</f>
        <v>0</v>
      </c>
      <c r="BH1198" s="57" t="n">
        <f aca="false">IF(BA1198&lt;0,BA1198,0)</f>
        <v>0</v>
      </c>
      <c r="BI1198" s="57" t="n">
        <f aca="false">IF(BB1198&lt;0,BB1198,0)</f>
        <v>0</v>
      </c>
      <c r="BJ1198" s="32" t="n">
        <f aca="false">SUM(BE1198:BI1198)</f>
        <v>0</v>
      </c>
    </row>
    <row r="1199" customFormat="false" ht="12.75" hidden="false" customHeight="false" outlineLevel="0" collapsed="false">
      <c r="B1199" s="65" t="n">
        <f aca="false">+MONTH(D1199)</f>
        <v>4</v>
      </c>
      <c r="C1199" s="65"/>
      <c r="D1199" s="6" t="n">
        <v>36622</v>
      </c>
      <c r="E1199" s="66" t="n">
        <v>2</v>
      </c>
      <c r="F1199" s="66" t="n">
        <v>0</v>
      </c>
      <c r="G1199" s="66" t="n">
        <v>47</v>
      </c>
      <c r="H1199" s="66" t="n">
        <v>79</v>
      </c>
      <c r="I1199" s="67" t="n">
        <f aca="false">AVERAGE(G1199:H1199)</f>
        <v>63</v>
      </c>
      <c r="J1199" s="68" t="s">
        <v>72</v>
      </c>
      <c r="K1199" s="7" t="n">
        <v>25951</v>
      </c>
      <c r="L1199" s="69" t="n">
        <v>9199</v>
      </c>
      <c r="M1199" s="69" t="n">
        <v>-9703.33</v>
      </c>
      <c r="N1199" s="69" t="n">
        <v>0</v>
      </c>
      <c r="O1199" s="70"/>
      <c r="P1199" s="7" t="n">
        <v>21721</v>
      </c>
      <c r="Q1199" s="69" t="n">
        <v>8800</v>
      </c>
      <c r="R1199" s="70" t="n">
        <v>-12693.5425</v>
      </c>
      <c r="S1199" s="69" t="n">
        <v>0</v>
      </c>
      <c r="T1199" s="69"/>
      <c r="U1199" s="69" t="n">
        <v>-44.56864375</v>
      </c>
      <c r="V1199" s="7" t="n">
        <v>15930</v>
      </c>
      <c r="W1199" s="69" t="n">
        <v>14400</v>
      </c>
      <c r="X1199" s="69" t="n">
        <v>0</v>
      </c>
      <c r="Y1199" s="69" t="n">
        <v>0</v>
      </c>
      <c r="Z1199" s="70" t="n">
        <v>-303</v>
      </c>
      <c r="AA1199" s="69" t="n">
        <v>0</v>
      </c>
      <c r="AB1199" s="71" t="n">
        <f aca="false">SUM(K1199:Z1199)</f>
        <v>73256.55885625</v>
      </c>
      <c r="AC1199" s="69" t="n">
        <v>68961</v>
      </c>
      <c r="AD1199" s="69" t="n">
        <v>65247</v>
      </c>
      <c r="AE1199" s="69" t="n">
        <v>33406</v>
      </c>
      <c r="AF1199" s="69" t="n">
        <v>0</v>
      </c>
      <c r="AG1199" s="69" t="n">
        <v>192</v>
      </c>
      <c r="AH1199" s="71" t="n">
        <f aca="false">SUM(AC1199:AG1199)</f>
        <v>167806</v>
      </c>
      <c r="AI1199" s="72" t="n">
        <f aca="false">+AB1199-L1199-Q1199</f>
        <v>55257.55885625</v>
      </c>
      <c r="AJ1199" s="73" t="n">
        <f aca="false">L1199+Q1199</f>
        <v>17999</v>
      </c>
      <c r="AK1199" s="74" t="n">
        <v>5408.2</v>
      </c>
      <c r="AL1199" s="74" t="n">
        <v>21156.22679</v>
      </c>
      <c r="AM1199" s="74" t="n">
        <v>0</v>
      </c>
      <c r="AN1199" s="73" t="n">
        <f aca="false">+AJ1199-AM1199</f>
        <v>17999</v>
      </c>
      <c r="AO1199" s="32" t="n">
        <f aca="false">AC1199-AJ1199</f>
        <v>50962</v>
      </c>
      <c r="AP1199" s="6" t="n">
        <v>36622</v>
      </c>
      <c r="AQ1199" s="74" t="n">
        <f aca="false">+AC1199-AK1199-AL1199</f>
        <v>42396.57321</v>
      </c>
      <c r="AR1199" s="74" t="n">
        <f aca="false">+AK1199+AL1199-AN1199</f>
        <v>8565.42679</v>
      </c>
      <c r="AS1199" s="74" t="n">
        <f aca="false">+AN1199</f>
        <v>17999</v>
      </c>
      <c r="AT1199" s="57" t="n">
        <f aca="false">+AQ1199+IF(AR1199&lt;0,-AR1199,0)</f>
        <v>42396.57321</v>
      </c>
      <c r="AX1199" s="32" t="n">
        <f aca="false">+M1199</f>
        <v>-9703.33</v>
      </c>
      <c r="AY1199" s="32" t="n">
        <f aca="false">+N1199</f>
        <v>0</v>
      </c>
      <c r="AZ1199" s="32" t="n">
        <f aca="false">+R1199</f>
        <v>-12693.5425</v>
      </c>
      <c r="BA1199" s="32" t="n">
        <f aca="false">+'load Info'!S1199</f>
        <v>0</v>
      </c>
      <c r="BB1199" s="32" t="n">
        <f aca="false">+X1199</f>
        <v>0</v>
      </c>
      <c r="BE1199" s="57" t="n">
        <f aca="false">IF(AX1199&lt;0,AX1199,0)</f>
        <v>-9703.33</v>
      </c>
      <c r="BF1199" s="57" t="n">
        <f aca="false">IF(AY1199&lt;0,AY1199,0)</f>
        <v>0</v>
      </c>
      <c r="BG1199" s="57" t="n">
        <f aca="false">IF(AZ1199&lt;0,AZ1199,0)</f>
        <v>-12693.5425</v>
      </c>
      <c r="BH1199" s="57" t="n">
        <f aca="false">IF(BA1199&lt;0,BA1199,0)</f>
        <v>0</v>
      </c>
      <c r="BI1199" s="57" t="n">
        <f aca="false">IF(BB1199&lt;0,BB1199,0)</f>
        <v>0</v>
      </c>
      <c r="BJ1199" s="32" t="n">
        <f aca="false">SUM(BE1199:BI1199)</f>
        <v>-22396.8725</v>
      </c>
    </row>
    <row r="1200" customFormat="false" ht="12.75" hidden="false" customHeight="false" outlineLevel="0" collapsed="false">
      <c r="B1200" s="65" t="n">
        <f aca="false">+MONTH(D1200)</f>
        <v>4</v>
      </c>
      <c r="C1200" s="65"/>
      <c r="D1200" s="6" t="n">
        <v>36623</v>
      </c>
      <c r="E1200" s="66" t="n">
        <v>0</v>
      </c>
      <c r="F1200" s="66" t="n">
        <v>0</v>
      </c>
      <c r="G1200" s="66" t="n">
        <v>54</v>
      </c>
      <c r="H1200" s="66" t="n">
        <v>76</v>
      </c>
      <c r="I1200" s="67" t="n">
        <f aca="false">AVERAGE(G1200:H1200)</f>
        <v>65</v>
      </c>
      <c r="J1200" s="68" t="s">
        <v>72</v>
      </c>
      <c r="K1200" s="7" t="n">
        <v>25951</v>
      </c>
      <c r="L1200" s="69" t="n">
        <v>6308</v>
      </c>
      <c r="M1200" s="69" t="n">
        <v>-13558.33</v>
      </c>
      <c r="N1200" s="69" t="n">
        <v>0</v>
      </c>
      <c r="O1200" s="70"/>
      <c r="P1200" s="7" t="n">
        <v>21721</v>
      </c>
      <c r="Q1200" s="69" t="n">
        <v>8800</v>
      </c>
      <c r="R1200" s="70" t="n">
        <v>-16269.46</v>
      </c>
      <c r="S1200" s="69" t="n">
        <v>0</v>
      </c>
      <c r="T1200" s="69"/>
      <c r="U1200" s="69" t="n">
        <v>-35.62885</v>
      </c>
      <c r="V1200" s="7" t="n">
        <v>15930</v>
      </c>
      <c r="W1200" s="69" t="n">
        <v>14400</v>
      </c>
      <c r="X1200" s="69" t="n">
        <v>0</v>
      </c>
      <c r="Y1200" s="69" t="n">
        <v>0</v>
      </c>
      <c r="Z1200" s="70" t="n">
        <v>-303</v>
      </c>
      <c r="AA1200" s="69" t="n">
        <v>0</v>
      </c>
      <c r="AB1200" s="71" t="n">
        <f aca="false">SUM(K1200:Z1200)</f>
        <v>62943.58115</v>
      </c>
      <c r="AC1200" s="69" t="n">
        <v>59884</v>
      </c>
      <c r="AD1200" s="69" t="n">
        <v>33098</v>
      </c>
      <c r="AE1200" s="69" t="n">
        <v>20285</v>
      </c>
      <c r="AF1200" s="69" t="n">
        <v>0</v>
      </c>
      <c r="AG1200" s="69" t="n">
        <v>87</v>
      </c>
      <c r="AH1200" s="71" t="n">
        <f aca="false">SUM(AC1200:AG1200)</f>
        <v>113354</v>
      </c>
      <c r="AI1200" s="72" t="n">
        <f aca="false">+AB1200-L1200-Q1200</f>
        <v>47835.58115</v>
      </c>
      <c r="AJ1200" s="73" t="n">
        <f aca="false">L1200+Q1200</f>
        <v>15108</v>
      </c>
      <c r="AK1200" s="74" t="n">
        <v>4948.1</v>
      </c>
      <c r="AL1200" s="74" t="n">
        <v>19842.31579</v>
      </c>
      <c r="AM1200" s="74" t="n">
        <v>0</v>
      </c>
      <c r="AN1200" s="73" t="n">
        <f aca="false">+AJ1200-AM1200</f>
        <v>15108</v>
      </c>
      <c r="AO1200" s="32" t="n">
        <f aca="false">AC1200-AJ1200</f>
        <v>44776</v>
      </c>
      <c r="AP1200" s="6" t="n">
        <v>36623</v>
      </c>
      <c r="AQ1200" s="74" t="n">
        <f aca="false">+AC1200-AK1200-AL1200</f>
        <v>35093.58421</v>
      </c>
      <c r="AR1200" s="74" t="n">
        <f aca="false">+AK1200+AL1200-AN1200</f>
        <v>9682.41579</v>
      </c>
      <c r="AS1200" s="74" t="n">
        <f aca="false">+AN1200</f>
        <v>15108</v>
      </c>
      <c r="AT1200" s="57" t="n">
        <f aca="false">+AQ1200+IF(AR1200&lt;0,-AR1200,0)</f>
        <v>35093.58421</v>
      </c>
      <c r="AX1200" s="32" t="n">
        <f aca="false">+M1200</f>
        <v>-13558.33</v>
      </c>
      <c r="AY1200" s="32" t="n">
        <f aca="false">+N1200</f>
        <v>0</v>
      </c>
      <c r="AZ1200" s="32" t="n">
        <f aca="false">+R1200</f>
        <v>-16269.46</v>
      </c>
      <c r="BA1200" s="32" t="n">
        <f aca="false">+'load Info'!S1200</f>
        <v>0</v>
      </c>
      <c r="BB1200" s="32" t="n">
        <f aca="false">+X1200</f>
        <v>0</v>
      </c>
      <c r="BE1200" s="57" t="n">
        <f aca="false">IF(AX1200&lt;0,AX1200,0)</f>
        <v>-13558.33</v>
      </c>
      <c r="BF1200" s="57" t="n">
        <f aca="false">IF(AY1200&lt;0,AY1200,0)</f>
        <v>0</v>
      </c>
      <c r="BG1200" s="57" t="n">
        <f aca="false">IF(AZ1200&lt;0,AZ1200,0)</f>
        <v>-16269.46</v>
      </c>
      <c r="BH1200" s="57" t="n">
        <f aca="false">IF(BA1200&lt;0,BA1200,0)</f>
        <v>0</v>
      </c>
      <c r="BI1200" s="57" t="n">
        <f aca="false">IF(BB1200&lt;0,BB1200,0)</f>
        <v>0</v>
      </c>
      <c r="BJ1200" s="32" t="n">
        <f aca="false">SUM(BE1200:BI1200)</f>
        <v>-29827.79</v>
      </c>
    </row>
    <row r="1201" customFormat="false" ht="12.75" hidden="false" customHeight="false" outlineLevel="0" collapsed="false">
      <c r="B1201" s="65" t="n">
        <f aca="false">+MONTH(D1201)</f>
        <v>4</v>
      </c>
      <c r="C1201" s="65"/>
      <c r="D1201" s="6" t="n">
        <v>36624</v>
      </c>
      <c r="E1201" s="66" t="n">
        <v>1</v>
      </c>
      <c r="F1201" s="66" t="n">
        <v>7</v>
      </c>
      <c r="G1201" s="66" t="n">
        <v>47</v>
      </c>
      <c r="H1201" s="66" t="n">
        <v>81</v>
      </c>
      <c r="I1201" s="67" t="n">
        <f aca="false">AVERAGE(G1201:H1201)</f>
        <v>64</v>
      </c>
      <c r="J1201" s="68" t="s">
        <v>72</v>
      </c>
      <c r="K1201" s="7" t="n">
        <v>25951</v>
      </c>
      <c r="L1201" s="69" t="n">
        <v>6308</v>
      </c>
      <c r="M1201" s="69" t="n">
        <v>-224.329999999987</v>
      </c>
      <c r="N1201" s="69" t="n">
        <v>0</v>
      </c>
      <c r="O1201" s="70"/>
      <c r="P1201" s="7" t="n">
        <v>21721</v>
      </c>
      <c r="Q1201" s="69" t="n">
        <v>8800</v>
      </c>
      <c r="R1201" s="70" t="n">
        <v>-18633.355</v>
      </c>
      <c r="S1201" s="69" t="n">
        <v>0</v>
      </c>
      <c r="T1201" s="69"/>
      <c r="U1201" s="69" t="n">
        <v>-29.7191125</v>
      </c>
      <c r="V1201" s="7" t="n">
        <v>15930</v>
      </c>
      <c r="W1201" s="69" t="n">
        <v>14400</v>
      </c>
      <c r="X1201" s="69" t="n">
        <v>0</v>
      </c>
      <c r="Y1201" s="69" t="n">
        <v>0</v>
      </c>
      <c r="Z1201" s="70" t="n">
        <v>-303</v>
      </c>
      <c r="AA1201" s="69" t="n">
        <v>0</v>
      </c>
      <c r="AB1201" s="71" t="n">
        <f aca="false">SUM(K1201:Z1201)</f>
        <v>73919.5958875</v>
      </c>
      <c r="AC1201" s="69" t="n">
        <v>76258</v>
      </c>
      <c r="AD1201" s="69" t="n">
        <v>10804</v>
      </c>
      <c r="AE1201" s="69" t="n">
        <v>1526</v>
      </c>
      <c r="AF1201" s="69" t="n">
        <v>0</v>
      </c>
      <c r="AG1201" s="69" t="n">
        <v>178</v>
      </c>
      <c r="AH1201" s="71" t="n">
        <f aca="false">SUM(AC1201:AG1201)</f>
        <v>88766</v>
      </c>
      <c r="AI1201" s="72" t="n">
        <f aca="false">+AB1201-L1201-Q1201</f>
        <v>58811.5958875</v>
      </c>
      <c r="AJ1201" s="73" t="n">
        <f aca="false">L1201+Q1201</f>
        <v>15108</v>
      </c>
      <c r="AK1201" s="74" t="n">
        <v>4457.1</v>
      </c>
      <c r="AL1201" s="74" t="n">
        <v>19457.30105</v>
      </c>
      <c r="AM1201" s="74" t="n">
        <v>0</v>
      </c>
      <c r="AN1201" s="73" t="n">
        <f aca="false">+AJ1201-AM1201</f>
        <v>15108</v>
      </c>
      <c r="AO1201" s="32" t="n">
        <f aca="false">AC1201-AJ1201</f>
        <v>61150</v>
      </c>
      <c r="AP1201" s="6" t="n">
        <v>36624</v>
      </c>
      <c r="AQ1201" s="74" t="n">
        <f aca="false">+AC1201-AK1201-AL1201</f>
        <v>52343.59895</v>
      </c>
      <c r="AR1201" s="74" t="n">
        <f aca="false">+AK1201+AL1201-AN1201</f>
        <v>8806.40105</v>
      </c>
      <c r="AS1201" s="74" t="n">
        <f aca="false">+AN1201</f>
        <v>15108</v>
      </c>
      <c r="AT1201" s="57" t="n">
        <f aca="false">+AQ1201+IF(AR1201&lt;0,-AR1201,0)</f>
        <v>52343.59895</v>
      </c>
      <c r="AX1201" s="32" t="n">
        <f aca="false">+M1201</f>
        <v>-224.329999999987</v>
      </c>
      <c r="AY1201" s="32" t="n">
        <f aca="false">+N1201</f>
        <v>0</v>
      </c>
      <c r="AZ1201" s="32" t="n">
        <f aca="false">+R1201</f>
        <v>-18633.355</v>
      </c>
      <c r="BA1201" s="32" t="n">
        <f aca="false">+'load Info'!S1201</f>
        <v>0</v>
      </c>
      <c r="BB1201" s="32" t="n">
        <f aca="false">+X1201</f>
        <v>0</v>
      </c>
      <c r="BE1201" s="57" t="n">
        <f aca="false">IF(AX1201&lt;0,AX1201,0)</f>
        <v>-224.329999999987</v>
      </c>
      <c r="BF1201" s="57" t="n">
        <f aca="false">IF(AY1201&lt;0,AY1201,0)</f>
        <v>0</v>
      </c>
      <c r="BG1201" s="57" t="n">
        <f aca="false">IF(AZ1201&lt;0,AZ1201,0)</f>
        <v>-18633.355</v>
      </c>
      <c r="BH1201" s="57" t="n">
        <f aca="false">IF(BA1201&lt;0,BA1201,0)</f>
        <v>0</v>
      </c>
      <c r="BI1201" s="57" t="n">
        <f aca="false">IF(BB1201&lt;0,BB1201,0)</f>
        <v>0</v>
      </c>
      <c r="BJ1201" s="32" t="n">
        <f aca="false">SUM(BE1201:BI1201)</f>
        <v>-18857.685</v>
      </c>
    </row>
    <row r="1202" customFormat="false" ht="12.75" hidden="false" customHeight="false" outlineLevel="0" collapsed="false">
      <c r="B1202" s="65" t="n">
        <f aca="false">+MONTH(D1202)</f>
        <v>4</v>
      </c>
      <c r="C1202" s="65"/>
      <c r="D1202" s="6" t="n">
        <v>36625</v>
      </c>
      <c r="E1202" s="66" t="n">
        <v>16</v>
      </c>
      <c r="F1202" s="66" t="n">
        <v>14</v>
      </c>
      <c r="G1202" s="66" t="n">
        <v>40</v>
      </c>
      <c r="H1202" s="66" t="n">
        <v>57</v>
      </c>
      <c r="I1202" s="67" t="n">
        <f aca="false">AVERAGE(G1202:H1202)</f>
        <v>48.5</v>
      </c>
      <c r="J1202" s="68" t="s">
        <v>72</v>
      </c>
      <c r="K1202" s="7" t="n">
        <v>25951</v>
      </c>
      <c r="L1202" s="69" t="n">
        <v>6308</v>
      </c>
      <c r="M1202" s="69" t="n">
        <v>23164.67</v>
      </c>
      <c r="N1202" s="69" t="n">
        <v>0</v>
      </c>
      <c r="O1202" s="70"/>
      <c r="P1202" s="7" t="n">
        <v>21721</v>
      </c>
      <c r="Q1202" s="69" t="n">
        <v>8800</v>
      </c>
      <c r="R1202" s="70" t="n">
        <v>2535.435</v>
      </c>
      <c r="S1202" s="69" t="n">
        <v>0</v>
      </c>
      <c r="T1202" s="69"/>
      <c r="U1202" s="69" t="n">
        <v>-82.6410875</v>
      </c>
      <c r="V1202" s="7" t="n">
        <v>15930</v>
      </c>
      <c r="W1202" s="69" t="n">
        <v>14400</v>
      </c>
      <c r="X1202" s="69" t="n">
        <v>0</v>
      </c>
      <c r="Y1202" s="69" t="n">
        <v>0</v>
      </c>
      <c r="Z1202" s="70" t="n">
        <v>-303</v>
      </c>
      <c r="AA1202" s="69" t="n">
        <v>0</v>
      </c>
      <c r="AB1202" s="71" t="n">
        <f aca="false">SUM(K1202:Z1202)</f>
        <v>118424.4639125</v>
      </c>
      <c r="AC1202" s="69" t="n">
        <v>117031</v>
      </c>
      <c r="AD1202" s="69" t="n">
        <v>53050</v>
      </c>
      <c r="AE1202" s="69" t="n">
        <v>1611</v>
      </c>
      <c r="AF1202" s="69" t="n">
        <v>0</v>
      </c>
      <c r="AG1202" s="69" t="n">
        <v>516</v>
      </c>
      <c r="AH1202" s="71" t="n">
        <f aca="false">SUM(AC1202:AG1202)</f>
        <v>172208</v>
      </c>
      <c r="AI1202" s="72" t="n">
        <f aca="false">+AB1202-L1202-Q1202</f>
        <v>103316.4639125</v>
      </c>
      <c r="AJ1202" s="73" t="n">
        <f aca="false">L1202+Q1202</f>
        <v>15108</v>
      </c>
      <c r="AK1202" s="74" t="n">
        <v>5903.7</v>
      </c>
      <c r="AL1202" s="74" t="n">
        <v>21545.23069</v>
      </c>
      <c r="AM1202" s="74" t="n">
        <v>0</v>
      </c>
      <c r="AN1202" s="73" t="n">
        <f aca="false">+AJ1202-AM1202</f>
        <v>15108</v>
      </c>
      <c r="AO1202" s="32" t="n">
        <f aca="false">AC1202-AJ1202</f>
        <v>101923</v>
      </c>
      <c r="AP1202" s="6" t="n">
        <v>36625</v>
      </c>
      <c r="AQ1202" s="74" t="n">
        <f aca="false">+AC1202-AK1202-AL1202</f>
        <v>89582.06931</v>
      </c>
      <c r="AR1202" s="74" t="n">
        <f aca="false">+AK1202+AL1202-AN1202</f>
        <v>12340.93069</v>
      </c>
      <c r="AS1202" s="74" t="n">
        <f aca="false">+AN1202</f>
        <v>15108</v>
      </c>
      <c r="AT1202" s="57" t="n">
        <f aca="false">+AQ1202+IF(AR1202&lt;0,-AR1202,0)</f>
        <v>89582.06931</v>
      </c>
      <c r="AX1202" s="32" t="n">
        <f aca="false">+M1202</f>
        <v>23164.67</v>
      </c>
      <c r="AY1202" s="32" t="n">
        <f aca="false">+N1202</f>
        <v>0</v>
      </c>
      <c r="AZ1202" s="32" t="n">
        <f aca="false">+R1202</f>
        <v>2535.435</v>
      </c>
      <c r="BA1202" s="32" t="n">
        <f aca="false">+'load Info'!S1202</f>
        <v>0</v>
      </c>
      <c r="BB1202" s="32" t="n">
        <f aca="false">+X1202</f>
        <v>0</v>
      </c>
      <c r="BE1202" s="57" t="n">
        <f aca="false">IF(AX1202&lt;0,AX1202,0)</f>
        <v>0</v>
      </c>
      <c r="BF1202" s="57" t="n">
        <f aca="false">IF(AY1202&lt;0,AY1202,0)</f>
        <v>0</v>
      </c>
      <c r="BG1202" s="57" t="n">
        <f aca="false">IF(AZ1202&lt;0,AZ1202,0)</f>
        <v>0</v>
      </c>
      <c r="BH1202" s="57" t="n">
        <f aca="false">IF(BA1202&lt;0,BA1202,0)</f>
        <v>0</v>
      </c>
      <c r="BI1202" s="57" t="n">
        <f aca="false">IF(BB1202&lt;0,BB1202,0)</f>
        <v>0</v>
      </c>
      <c r="BJ1202" s="32" t="n">
        <f aca="false">SUM(BE1202:BI1202)</f>
        <v>0</v>
      </c>
    </row>
    <row r="1203" customFormat="false" ht="12.75" hidden="false" customHeight="false" outlineLevel="0" collapsed="false">
      <c r="B1203" s="65" t="n">
        <f aca="false">+MONTH(D1203)</f>
        <v>4</v>
      </c>
      <c r="C1203" s="65"/>
      <c r="D1203" s="6" t="n">
        <v>36626</v>
      </c>
      <c r="E1203" s="66" t="n">
        <v>11</v>
      </c>
      <c r="F1203" s="66" t="n">
        <v>7</v>
      </c>
      <c r="G1203" s="66" t="n">
        <v>41</v>
      </c>
      <c r="H1203" s="66" t="n">
        <v>66</v>
      </c>
      <c r="I1203" s="67" t="n">
        <f aca="false">AVERAGE(G1203:H1203)</f>
        <v>53.5</v>
      </c>
      <c r="J1203" s="68" t="s">
        <v>72</v>
      </c>
      <c r="K1203" s="7" t="n">
        <v>25951</v>
      </c>
      <c r="L1203" s="69" t="n">
        <v>6308</v>
      </c>
      <c r="M1203" s="69" t="n">
        <v>-6256.32999999999</v>
      </c>
      <c r="N1203" s="69" t="n">
        <v>0</v>
      </c>
      <c r="O1203" s="70"/>
      <c r="P1203" s="7" t="n">
        <v>21721</v>
      </c>
      <c r="Q1203" s="69" t="n">
        <v>8800</v>
      </c>
      <c r="R1203" s="70" t="n">
        <v>-1491.6075</v>
      </c>
      <c r="S1203" s="69" t="n">
        <v>0</v>
      </c>
      <c r="T1203" s="69"/>
      <c r="U1203" s="69" t="n">
        <v>-72.57348125</v>
      </c>
      <c r="V1203" s="7" t="n">
        <v>15930</v>
      </c>
      <c r="W1203" s="69" t="n">
        <v>14400</v>
      </c>
      <c r="X1203" s="69" t="n">
        <v>0</v>
      </c>
      <c r="Y1203" s="69" t="n">
        <v>0</v>
      </c>
      <c r="Z1203" s="70" t="n">
        <v>-303</v>
      </c>
      <c r="AA1203" s="69" t="n">
        <v>0</v>
      </c>
      <c r="AB1203" s="71" t="n">
        <f aca="false">SUM(K1203:Z1203)</f>
        <v>84986.48901875</v>
      </c>
      <c r="AC1203" s="69" t="n">
        <v>84251</v>
      </c>
      <c r="AD1203" s="69" t="n">
        <v>75669</v>
      </c>
      <c r="AE1203" s="69" t="n">
        <v>3129</v>
      </c>
      <c r="AF1203" s="69" t="n">
        <v>0</v>
      </c>
      <c r="AG1203" s="69" t="n">
        <v>271</v>
      </c>
      <c r="AH1203" s="71" t="n">
        <f aca="false">SUM(AC1203:AG1203)</f>
        <v>163320</v>
      </c>
      <c r="AI1203" s="72" t="n">
        <f aca="false">+AB1203-L1203-Q1203</f>
        <v>69878.48901875</v>
      </c>
      <c r="AJ1203" s="73" t="n">
        <f aca="false">L1203+Q1203</f>
        <v>15108</v>
      </c>
      <c r="AK1203" s="74" t="n">
        <v>6142.8</v>
      </c>
      <c r="AL1203" s="74" t="n">
        <v>22247.59784</v>
      </c>
      <c r="AM1203" s="74" t="n">
        <v>0</v>
      </c>
      <c r="AN1203" s="73" t="n">
        <f aca="false">+AJ1203-AM1203</f>
        <v>15108</v>
      </c>
      <c r="AO1203" s="32" t="n">
        <f aca="false">AC1203-AJ1203</f>
        <v>69143</v>
      </c>
      <c r="AP1203" s="6" t="n">
        <v>36626</v>
      </c>
      <c r="AQ1203" s="74" t="n">
        <f aca="false">+AC1203-AK1203-AL1203</f>
        <v>55860.60216</v>
      </c>
      <c r="AR1203" s="74" t="n">
        <f aca="false">+AK1203+AL1203-AN1203</f>
        <v>13282.39784</v>
      </c>
      <c r="AS1203" s="74" t="n">
        <f aca="false">+AN1203</f>
        <v>15108</v>
      </c>
      <c r="AT1203" s="57" t="n">
        <f aca="false">+AQ1203+IF(AR1203&lt;0,-AR1203,0)</f>
        <v>55860.60216</v>
      </c>
      <c r="AX1203" s="32" t="n">
        <f aca="false">+M1203</f>
        <v>-6256.32999999999</v>
      </c>
      <c r="AY1203" s="32" t="n">
        <f aca="false">+N1203</f>
        <v>0</v>
      </c>
      <c r="AZ1203" s="32" t="n">
        <f aca="false">+R1203</f>
        <v>-1491.6075</v>
      </c>
      <c r="BA1203" s="32" t="n">
        <f aca="false">+'load Info'!S1203</f>
        <v>0</v>
      </c>
      <c r="BB1203" s="32" t="n">
        <f aca="false">+X1203</f>
        <v>0</v>
      </c>
      <c r="BE1203" s="57" t="n">
        <f aca="false">IF(AX1203&lt;0,AX1203,0)</f>
        <v>-6256.32999999999</v>
      </c>
      <c r="BF1203" s="57" t="n">
        <f aca="false">IF(AY1203&lt;0,AY1203,0)</f>
        <v>0</v>
      </c>
      <c r="BG1203" s="57" t="n">
        <f aca="false">IF(AZ1203&lt;0,AZ1203,0)</f>
        <v>-1491.6075</v>
      </c>
      <c r="BH1203" s="57" t="n">
        <f aca="false">IF(BA1203&lt;0,BA1203,0)</f>
        <v>0</v>
      </c>
      <c r="BI1203" s="57" t="n">
        <f aca="false">IF(BB1203&lt;0,BB1203,0)</f>
        <v>0</v>
      </c>
      <c r="BJ1203" s="32" t="n">
        <f aca="false">SUM(BE1203:BI1203)</f>
        <v>-7747.9375</v>
      </c>
    </row>
    <row r="1204" customFormat="false" ht="12.75" hidden="false" customHeight="false" outlineLevel="0" collapsed="false">
      <c r="B1204" s="65" t="n">
        <f aca="false">+MONTH(D1204)</f>
        <v>4</v>
      </c>
      <c r="C1204" s="65"/>
      <c r="D1204" s="6" t="n">
        <v>36627</v>
      </c>
      <c r="E1204" s="66" t="n">
        <v>0</v>
      </c>
      <c r="F1204" s="66" t="n">
        <v>0</v>
      </c>
      <c r="G1204" s="66" t="n">
        <v>54</v>
      </c>
      <c r="H1204" s="66" t="n">
        <v>76</v>
      </c>
      <c r="I1204" s="67" t="n">
        <f aca="false">AVERAGE(G1204:H1204)</f>
        <v>65</v>
      </c>
      <c r="J1204" s="68" t="s">
        <v>72</v>
      </c>
      <c r="K1204" s="7" t="n">
        <v>25951</v>
      </c>
      <c r="L1204" s="69" t="n">
        <v>7558</v>
      </c>
      <c r="M1204" s="69" t="n">
        <v>-15962.83</v>
      </c>
      <c r="N1204" s="69" t="n">
        <v>0</v>
      </c>
      <c r="O1204" s="70"/>
      <c r="P1204" s="7" t="n">
        <v>21721</v>
      </c>
      <c r="Q1204" s="69" t="n">
        <v>12500</v>
      </c>
      <c r="R1204" s="70" t="n">
        <v>-17348.925</v>
      </c>
      <c r="S1204" s="69" t="n">
        <v>0</v>
      </c>
      <c r="T1204" s="69"/>
      <c r="U1204" s="69" t="n">
        <v>-42.1801875</v>
      </c>
      <c r="V1204" s="7" t="n">
        <v>15930</v>
      </c>
      <c r="W1204" s="69" t="n">
        <v>14400</v>
      </c>
      <c r="X1204" s="69" t="n">
        <v>0</v>
      </c>
      <c r="Y1204" s="69" t="n">
        <v>0</v>
      </c>
      <c r="Z1204" s="70" t="n">
        <v>-303</v>
      </c>
      <c r="AA1204" s="69" t="n">
        <v>0</v>
      </c>
      <c r="AB1204" s="71" t="n">
        <f aca="false">SUM(K1204:Z1204)</f>
        <v>64403.0648125</v>
      </c>
      <c r="AC1204" s="69" t="n">
        <v>61418</v>
      </c>
      <c r="AD1204" s="69" t="n">
        <v>51441</v>
      </c>
      <c r="AE1204" s="69" t="n">
        <v>0</v>
      </c>
      <c r="AF1204" s="69" t="n">
        <v>0</v>
      </c>
      <c r="AG1204" s="69" t="n">
        <v>201</v>
      </c>
      <c r="AH1204" s="71" t="n">
        <f aca="false">SUM(AC1204:AG1204)</f>
        <v>113060</v>
      </c>
      <c r="AI1204" s="72" t="n">
        <f aca="false">+AB1204-L1204-Q1204</f>
        <v>44345.0648125</v>
      </c>
      <c r="AJ1204" s="73" t="n">
        <f aca="false">L1204+Q1204</f>
        <v>20058</v>
      </c>
      <c r="AK1204" s="74" t="n">
        <v>5420.9</v>
      </c>
      <c r="AL1204" s="74" t="n">
        <v>20398.85106</v>
      </c>
      <c r="AM1204" s="74" t="n">
        <v>0</v>
      </c>
      <c r="AN1204" s="73" t="n">
        <f aca="false">+AJ1204-AM1204</f>
        <v>20058</v>
      </c>
      <c r="AO1204" s="32" t="n">
        <f aca="false">AC1204-AJ1204</f>
        <v>41360</v>
      </c>
      <c r="AP1204" s="6" t="n">
        <v>36627</v>
      </c>
      <c r="AQ1204" s="74" t="n">
        <f aca="false">+AC1204-AK1204-AL1204</f>
        <v>35598.24894</v>
      </c>
      <c r="AR1204" s="74" t="n">
        <f aca="false">+AK1204+AL1204-AN1204</f>
        <v>5761.75106</v>
      </c>
      <c r="AS1204" s="74" t="n">
        <f aca="false">+AN1204</f>
        <v>20058</v>
      </c>
      <c r="AT1204" s="57" t="n">
        <f aca="false">+AQ1204+IF(AR1204&lt;0,-AR1204,0)</f>
        <v>35598.24894</v>
      </c>
      <c r="AX1204" s="32" t="n">
        <f aca="false">+M1204</f>
        <v>-15962.83</v>
      </c>
      <c r="AY1204" s="32" t="n">
        <f aca="false">+N1204</f>
        <v>0</v>
      </c>
      <c r="AZ1204" s="32" t="n">
        <f aca="false">+R1204</f>
        <v>-17348.925</v>
      </c>
      <c r="BA1204" s="32" t="n">
        <f aca="false">+'load Info'!S1204</f>
        <v>0</v>
      </c>
      <c r="BB1204" s="32" t="n">
        <f aca="false">+X1204</f>
        <v>0</v>
      </c>
      <c r="BE1204" s="57" t="n">
        <f aca="false">IF(AX1204&lt;0,AX1204,0)</f>
        <v>-15962.83</v>
      </c>
      <c r="BF1204" s="57" t="n">
        <f aca="false">IF(AY1204&lt;0,AY1204,0)</f>
        <v>0</v>
      </c>
      <c r="BG1204" s="57" t="n">
        <f aca="false">IF(AZ1204&lt;0,AZ1204,0)</f>
        <v>-17348.925</v>
      </c>
      <c r="BH1204" s="57" t="n">
        <f aca="false">IF(BA1204&lt;0,BA1204,0)</f>
        <v>0</v>
      </c>
      <c r="BI1204" s="57" t="n">
        <f aca="false">IF(BB1204&lt;0,BB1204,0)</f>
        <v>0</v>
      </c>
      <c r="BJ1204" s="32" t="n">
        <f aca="false">SUM(BE1204:BI1204)</f>
        <v>-33311.755</v>
      </c>
    </row>
    <row r="1205" customFormat="false" ht="12.75" hidden="false" customHeight="false" outlineLevel="0" collapsed="false">
      <c r="B1205" s="65" t="n">
        <f aca="false">+MONTH(D1205)</f>
        <v>4</v>
      </c>
      <c r="C1205" s="65"/>
      <c r="D1205" s="6" t="n">
        <v>36628</v>
      </c>
      <c r="E1205" s="66" t="n">
        <v>5</v>
      </c>
      <c r="F1205" s="66" t="n">
        <v>12</v>
      </c>
      <c r="G1205" s="66" t="n">
        <v>50</v>
      </c>
      <c r="H1205" s="66" t="n">
        <v>70</v>
      </c>
      <c r="I1205" s="67" t="n">
        <f aca="false">AVERAGE(G1205:H1205)</f>
        <v>60</v>
      </c>
      <c r="J1205" s="68" t="s">
        <v>72</v>
      </c>
      <c r="K1205" s="7" t="n">
        <v>25951</v>
      </c>
      <c r="L1205" s="69" t="n">
        <v>9953</v>
      </c>
      <c r="M1205" s="69" t="n">
        <v>-3099.25</v>
      </c>
      <c r="N1205" s="69" t="n">
        <v>0</v>
      </c>
      <c r="O1205" s="70"/>
      <c r="P1205" s="7" t="n">
        <v>21721</v>
      </c>
      <c r="Q1205" s="69" t="n">
        <v>11500</v>
      </c>
      <c r="R1205" s="70" t="n">
        <v>-4824.185</v>
      </c>
      <c r="S1205" s="69" t="n">
        <v>0</v>
      </c>
      <c r="T1205" s="69"/>
      <c r="U1205" s="69" t="n">
        <v>-70.9920375</v>
      </c>
      <c r="V1205" s="7" t="n">
        <v>15930</v>
      </c>
      <c r="W1205" s="69" t="n">
        <v>14400</v>
      </c>
      <c r="X1205" s="69" t="n">
        <v>0</v>
      </c>
      <c r="Y1205" s="69" t="n">
        <v>0</v>
      </c>
      <c r="Z1205" s="70" t="n">
        <v>-303</v>
      </c>
      <c r="AA1205" s="69" t="n">
        <v>0</v>
      </c>
      <c r="AB1205" s="71" t="n">
        <f aca="false">SUM(K1205:Z1205)</f>
        <v>91157.5729625</v>
      </c>
      <c r="AC1205" s="69" t="n">
        <v>92933</v>
      </c>
      <c r="AD1205" s="69" t="n">
        <v>53077</v>
      </c>
      <c r="AE1205" s="69" t="n">
        <v>395</v>
      </c>
      <c r="AF1205" s="69" t="n">
        <v>0</v>
      </c>
      <c r="AG1205" s="69" t="n">
        <v>582</v>
      </c>
      <c r="AH1205" s="71" t="n">
        <f aca="false">SUM(AC1205:AG1205)</f>
        <v>146987</v>
      </c>
      <c r="AI1205" s="72" t="n">
        <f aca="false">+AB1205-L1205-Q1205</f>
        <v>69704.5729625</v>
      </c>
      <c r="AJ1205" s="73" t="n">
        <f aca="false">L1205+Q1205</f>
        <v>21453</v>
      </c>
      <c r="AK1205" s="74" t="n">
        <v>6895</v>
      </c>
      <c r="AL1205" s="74" t="n">
        <v>21751.43938</v>
      </c>
      <c r="AM1205" s="74" t="n">
        <v>0</v>
      </c>
      <c r="AN1205" s="73" t="n">
        <f aca="false">+AJ1205-AM1205</f>
        <v>21453</v>
      </c>
      <c r="AO1205" s="32" t="n">
        <f aca="false">AC1205-AJ1205</f>
        <v>71480</v>
      </c>
      <c r="AP1205" s="6" t="n">
        <v>36628</v>
      </c>
      <c r="AQ1205" s="74" t="n">
        <f aca="false">+AC1205-AK1205-AL1205</f>
        <v>64286.56062</v>
      </c>
      <c r="AR1205" s="74" t="n">
        <f aca="false">+AK1205+AL1205-AN1205</f>
        <v>7193.43938</v>
      </c>
      <c r="AS1205" s="74" t="n">
        <f aca="false">+AN1205</f>
        <v>21453</v>
      </c>
      <c r="AT1205" s="57" t="n">
        <f aca="false">+AQ1205+IF(AR1205&lt;0,-AR1205,0)</f>
        <v>64286.56062</v>
      </c>
      <c r="AX1205" s="32" t="n">
        <f aca="false">+M1205</f>
        <v>-3099.25</v>
      </c>
      <c r="AY1205" s="32" t="n">
        <f aca="false">+N1205</f>
        <v>0</v>
      </c>
      <c r="AZ1205" s="32" t="n">
        <f aca="false">+R1205</f>
        <v>-4824.185</v>
      </c>
      <c r="BA1205" s="32" t="n">
        <f aca="false">+'load Info'!S1205</f>
        <v>0</v>
      </c>
      <c r="BB1205" s="32" t="n">
        <f aca="false">+X1205</f>
        <v>0</v>
      </c>
      <c r="BE1205" s="57" t="n">
        <f aca="false">IF(AX1205&lt;0,AX1205,0)</f>
        <v>-3099.25</v>
      </c>
      <c r="BF1205" s="57" t="n">
        <f aca="false">IF(AY1205&lt;0,AY1205,0)</f>
        <v>0</v>
      </c>
      <c r="BG1205" s="57" t="n">
        <f aca="false">IF(AZ1205&lt;0,AZ1205,0)</f>
        <v>-4824.185</v>
      </c>
      <c r="BH1205" s="57" t="n">
        <f aca="false">IF(BA1205&lt;0,BA1205,0)</f>
        <v>0</v>
      </c>
      <c r="BI1205" s="57" t="n">
        <f aca="false">IF(BB1205&lt;0,BB1205,0)</f>
        <v>0</v>
      </c>
      <c r="BJ1205" s="32" t="n">
        <f aca="false">SUM(BE1205:BI1205)</f>
        <v>-7923.435</v>
      </c>
    </row>
    <row r="1206" customFormat="false" ht="12.75" hidden="false" customHeight="false" outlineLevel="0" collapsed="false">
      <c r="B1206" s="65" t="n">
        <f aca="false">+MONTH(D1206)</f>
        <v>4</v>
      </c>
      <c r="C1206" s="65"/>
      <c r="D1206" s="6" t="n">
        <v>36629</v>
      </c>
      <c r="E1206" s="66" t="n">
        <v>17</v>
      </c>
      <c r="F1206" s="66" t="n">
        <v>17</v>
      </c>
      <c r="G1206" s="66" t="n">
        <v>46</v>
      </c>
      <c r="H1206" s="66" t="n">
        <v>50</v>
      </c>
      <c r="I1206" s="67" t="n">
        <f aca="false">AVERAGE(G1206:H1206)</f>
        <v>48</v>
      </c>
      <c r="J1206" s="68" t="s">
        <v>72</v>
      </c>
      <c r="K1206" s="7" t="n">
        <v>25951</v>
      </c>
      <c r="L1206" s="69" t="n">
        <v>9978</v>
      </c>
      <c r="M1206" s="69" t="n">
        <v>25208.75</v>
      </c>
      <c r="N1206" s="69" t="n">
        <v>0</v>
      </c>
      <c r="O1206" s="70"/>
      <c r="P1206" s="7" t="n">
        <v>21721</v>
      </c>
      <c r="Q1206" s="69" t="n">
        <v>12501</v>
      </c>
      <c r="R1206" s="70" t="n">
        <v>10339.125</v>
      </c>
      <c r="S1206" s="69" t="n">
        <v>0</v>
      </c>
      <c r="T1206" s="69"/>
      <c r="U1206" s="69" t="n">
        <v>-111.4028125</v>
      </c>
      <c r="V1206" s="7" t="n">
        <v>15930</v>
      </c>
      <c r="W1206" s="69" t="n">
        <v>14400</v>
      </c>
      <c r="X1206" s="69" t="n">
        <v>0</v>
      </c>
      <c r="Y1206" s="69" t="n">
        <v>0</v>
      </c>
      <c r="Z1206" s="70" t="n">
        <v>-303</v>
      </c>
      <c r="AA1206" s="69" t="n">
        <v>0</v>
      </c>
      <c r="AB1206" s="71" t="n">
        <f aca="false">SUM(K1206:Z1206)</f>
        <v>135614.4721875</v>
      </c>
      <c r="AC1206" s="69" t="n">
        <v>139385</v>
      </c>
      <c r="AD1206" s="69" t="n">
        <v>84801</v>
      </c>
      <c r="AE1206" s="69" t="n">
        <v>306</v>
      </c>
      <c r="AF1206" s="69" t="n">
        <v>4</v>
      </c>
      <c r="AG1206" s="69" t="n">
        <v>691</v>
      </c>
      <c r="AH1206" s="71" t="n">
        <f aca="false">SUM(AC1206:AG1206)</f>
        <v>225187</v>
      </c>
      <c r="AI1206" s="72" t="n">
        <f aca="false">+AB1206-L1206-Q1206</f>
        <v>113135.4721875</v>
      </c>
      <c r="AJ1206" s="73" t="n">
        <f aca="false">L1206+Q1206</f>
        <v>22479</v>
      </c>
      <c r="AK1206" s="74" t="n">
        <v>7344</v>
      </c>
      <c r="AL1206" s="74" t="n">
        <v>23225.38814</v>
      </c>
      <c r="AM1206" s="74" t="n">
        <v>0</v>
      </c>
      <c r="AN1206" s="73" t="n">
        <f aca="false">+AJ1206-AM1206</f>
        <v>22479</v>
      </c>
      <c r="AO1206" s="32" t="n">
        <f aca="false">AC1206-AJ1206</f>
        <v>116906</v>
      </c>
      <c r="AP1206" s="6" t="n">
        <v>36629</v>
      </c>
      <c r="AQ1206" s="74" t="n">
        <f aca="false">+AC1206-AK1206-AL1206</f>
        <v>108815.61186</v>
      </c>
      <c r="AR1206" s="74" t="n">
        <f aca="false">+AK1206+AL1206-AN1206</f>
        <v>8090.38814</v>
      </c>
      <c r="AS1206" s="74" t="n">
        <f aca="false">+AN1206</f>
        <v>22479</v>
      </c>
      <c r="AT1206" s="57" t="n">
        <f aca="false">+AQ1206+IF(AR1206&lt;0,-AR1206,0)</f>
        <v>108815.61186</v>
      </c>
      <c r="AX1206" s="32" t="n">
        <f aca="false">+M1206</f>
        <v>25208.75</v>
      </c>
      <c r="AY1206" s="32" t="n">
        <f aca="false">+N1206</f>
        <v>0</v>
      </c>
      <c r="AZ1206" s="32" t="n">
        <f aca="false">+R1206</f>
        <v>10339.125</v>
      </c>
      <c r="BA1206" s="32" t="n">
        <f aca="false">+'load Info'!S1206</f>
        <v>0</v>
      </c>
      <c r="BB1206" s="32" t="n">
        <f aca="false">+X1206</f>
        <v>0</v>
      </c>
      <c r="BE1206" s="57" t="n">
        <f aca="false">IF(AX1206&lt;0,AX1206,0)</f>
        <v>0</v>
      </c>
      <c r="BF1206" s="57" t="n">
        <f aca="false">IF(AY1206&lt;0,AY1206,0)</f>
        <v>0</v>
      </c>
      <c r="BG1206" s="57" t="n">
        <f aca="false">IF(AZ1206&lt;0,AZ1206,0)</f>
        <v>0</v>
      </c>
      <c r="BH1206" s="57" t="n">
        <f aca="false">IF(BA1206&lt;0,BA1206,0)</f>
        <v>0</v>
      </c>
      <c r="BI1206" s="57" t="n">
        <f aca="false">IF(BB1206&lt;0,BB1206,0)</f>
        <v>0</v>
      </c>
      <c r="BJ1206" s="32" t="n">
        <f aca="false">SUM(BE1206:BI1206)</f>
        <v>0</v>
      </c>
    </row>
    <row r="1207" customFormat="false" ht="12.75" hidden="false" customHeight="false" outlineLevel="0" collapsed="false">
      <c r="B1207" s="65" t="n">
        <f aca="false">+MONTH(D1207)</f>
        <v>4</v>
      </c>
      <c r="C1207" s="65"/>
      <c r="D1207" s="6" t="n">
        <v>36630</v>
      </c>
      <c r="E1207" s="66" t="n">
        <v>12</v>
      </c>
      <c r="F1207" s="66" t="n">
        <v>9</v>
      </c>
      <c r="G1207" s="66" t="n">
        <v>48</v>
      </c>
      <c r="H1207" s="66" t="n">
        <v>57</v>
      </c>
      <c r="I1207" s="67" t="n">
        <f aca="false">AVERAGE(G1207:H1207)</f>
        <v>52.5</v>
      </c>
      <c r="J1207" s="68" t="s">
        <v>72</v>
      </c>
      <c r="K1207" s="7" t="n">
        <v>25951</v>
      </c>
      <c r="L1207" s="69" t="n">
        <v>10653</v>
      </c>
      <c r="M1207" s="69" t="n">
        <v>-2646</v>
      </c>
      <c r="N1207" s="69" t="n">
        <v>0</v>
      </c>
      <c r="O1207" s="70"/>
      <c r="P1207" s="7" t="n">
        <v>21721</v>
      </c>
      <c r="Q1207" s="69" t="n">
        <v>12501</v>
      </c>
      <c r="R1207" s="70" t="n">
        <v>-2321.4475</v>
      </c>
      <c r="S1207" s="69" t="n">
        <v>0</v>
      </c>
      <c r="T1207" s="69"/>
      <c r="U1207" s="69" t="n">
        <v>-79.75138125</v>
      </c>
      <c r="V1207" s="7" t="n">
        <v>15930</v>
      </c>
      <c r="W1207" s="69" t="n">
        <v>14400</v>
      </c>
      <c r="X1207" s="69" t="n">
        <v>0</v>
      </c>
      <c r="Y1207" s="69" t="n">
        <v>0</v>
      </c>
      <c r="Z1207" s="70" t="n">
        <v>-303</v>
      </c>
      <c r="AA1207" s="69" t="n">
        <v>0</v>
      </c>
      <c r="AB1207" s="71" t="n">
        <f aca="false">SUM(K1207:Z1207)</f>
        <v>95805.80111875</v>
      </c>
      <c r="AC1207" s="69" t="n">
        <v>97394</v>
      </c>
      <c r="AD1207" s="69" t="n">
        <v>26817</v>
      </c>
      <c r="AE1207" s="69" t="n">
        <v>326</v>
      </c>
      <c r="AF1207" s="69" t="n">
        <v>0</v>
      </c>
      <c r="AG1207" s="69" t="n">
        <v>252</v>
      </c>
      <c r="AH1207" s="71" t="n">
        <f aca="false">SUM(AC1207:AG1207)</f>
        <v>124789</v>
      </c>
      <c r="AI1207" s="72" t="n">
        <f aca="false">+AB1207-L1207-Q1207</f>
        <v>72651.80111875</v>
      </c>
      <c r="AJ1207" s="73" t="n">
        <f aca="false">L1207+Q1207</f>
        <v>23154</v>
      </c>
      <c r="AK1207" s="74" t="n">
        <v>5782.2</v>
      </c>
      <c r="AL1207" s="74" t="n">
        <v>20882.19005</v>
      </c>
      <c r="AM1207" s="74" t="n">
        <v>0</v>
      </c>
      <c r="AN1207" s="73" t="n">
        <f aca="false">+AJ1207-AM1207</f>
        <v>23154</v>
      </c>
      <c r="AO1207" s="32" t="n">
        <f aca="false">AC1207-AJ1207</f>
        <v>74240</v>
      </c>
      <c r="AP1207" s="6" t="n">
        <v>36630</v>
      </c>
      <c r="AQ1207" s="74" t="n">
        <f aca="false">+AC1207-AK1207-AL1207</f>
        <v>70729.60995</v>
      </c>
      <c r="AR1207" s="74" t="n">
        <f aca="false">+AK1207+AL1207-AN1207</f>
        <v>3510.39005</v>
      </c>
      <c r="AS1207" s="74" t="n">
        <f aca="false">+AN1207</f>
        <v>23154</v>
      </c>
      <c r="AT1207" s="57" t="n">
        <f aca="false">+AQ1207+IF(AR1207&lt;0,-AR1207,0)</f>
        <v>70729.60995</v>
      </c>
      <c r="AX1207" s="32" t="n">
        <f aca="false">+M1207</f>
        <v>-2646</v>
      </c>
      <c r="AY1207" s="32" t="n">
        <f aca="false">+N1207</f>
        <v>0</v>
      </c>
      <c r="AZ1207" s="32" t="n">
        <f aca="false">+R1207</f>
        <v>-2321.4475</v>
      </c>
      <c r="BA1207" s="32" t="n">
        <f aca="false">+'load Info'!S1207</f>
        <v>0</v>
      </c>
      <c r="BB1207" s="32" t="n">
        <f aca="false">+X1207</f>
        <v>0</v>
      </c>
      <c r="BE1207" s="57" t="n">
        <f aca="false">IF(AX1207&lt;0,AX1207,0)</f>
        <v>-2646</v>
      </c>
      <c r="BF1207" s="57" t="n">
        <f aca="false">IF(AY1207&lt;0,AY1207,0)</f>
        <v>0</v>
      </c>
      <c r="BG1207" s="57" t="n">
        <f aca="false">IF(AZ1207&lt;0,AZ1207,0)</f>
        <v>-2321.4475</v>
      </c>
      <c r="BH1207" s="57" t="n">
        <f aca="false">IF(BA1207&lt;0,BA1207,0)</f>
        <v>0</v>
      </c>
      <c r="BI1207" s="57" t="n">
        <f aca="false">IF(BB1207&lt;0,BB1207,0)</f>
        <v>0</v>
      </c>
      <c r="BJ1207" s="32" t="n">
        <f aca="false">SUM(BE1207:BI1207)</f>
        <v>-4967.4475</v>
      </c>
    </row>
    <row r="1208" customFormat="false" ht="12.75" hidden="false" customHeight="false" outlineLevel="0" collapsed="false">
      <c r="B1208" s="65" t="n">
        <f aca="false">+MONTH(D1208)</f>
        <v>4</v>
      </c>
      <c r="C1208" s="65"/>
      <c r="D1208" s="6" t="n">
        <v>36631</v>
      </c>
      <c r="E1208" s="66" t="n">
        <v>4</v>
      </c>
      <c r="F1208" s="66" t="n">
        <v>1</v>
      </c>
      <c r="G1208" s="66" t="n">
        <v>55</v>
      </c>
      <c r="H1208" s="66" t="n">
        <v>67</v>
      </c>
      <c r="I1208" s="67" t="n">
        <f aca="false">AVERAGE(G1208:H1208)</f>
        <v>61</v>
      </c>
      <c r="J1208" s="68" t="s">
        <v>72</v>
      </c>
      <c r="K1208" s="7" t="n">
        <v>25951</v>
      </c>
      <c r="L1208" s="69" t="n">
        <v>9978</v>
      </c>
      <c r="M1208" s="69" t="n">
        <v>-11948.25</v>
      </c>
      <c r="N1208" s="69" t="n">
        <v>0</v>
      </c>
      <c r="O1208" s="70"/>
      <c r="P1208" s="7" t="n">
        <v>21721</v>
      </c>
      <c r="Q1208" s="69" t="n">
        <v>12398</v>
      </c>
      <c r="R1208" s="70" t="n">
        <v>-18310.5775</v>
      </c>
      <c r="S1208" s="69" t="n">
        <v>0</v>
      </c>
      <c r="T1208" s="69"/>
      <c r="U1208" s="69" t="n">
        <v>-39.52105625</v>
      </c>
      <c r="V1208" s="7" t="n">
        <v>15930</v>
      </c>
      <c r="W1208" s="69" t="n">
        <v>14400</v>
      </c>
      <c r="X1208" s="69" t="n">
        <v>0</v>
      </c>
      <c r="Y1208" s="69" t="n">
        <v>0</v>
      </c>
      <c r="Z1208" s="70" t="n">
        <v>-303</v>
      </c>
      <c r="AA1208" s="69" t="n">
        <v>0</v>
      </c>
      <c r="AB1208" s="71" t="n">
        <f aca="false">SUM(K1208:Z1208)</f>
        <v>69776.65144375</v>
      </c>
      <c r="AC1208" s="69" t="n">
        <v>66509</v>
      </c>
      <c r="AD1208" s="69" t="n">
        <v>0</v>
      </c>
      <c r="AE1208" s="69" t="n">
        <v>0</v>
      </c>
      <c r="AF1208" s="69" t="n">
        <v>1</v>
      </c>
      <c r="AG1208" s="69" t="n">
        <v>40</v>
      </c>
      <c r="AH1208" s="71" t="n">
        <f aca="false">SUM(AC1208:AG1208)</f>
        <v>66550</v>
      </c>
      <c r="AI1208" s="72" t="n">
        <f aca="false">+AB1208-L1208-Q1208</f>
        <v>47400.65144375</v>
      </c>
      <c r="AJ1208" s="73" t="n">
        <f aca="false">L1208+Q1208</f>
        <v>22376</v>
      </c>
      <c r="AK1208" s="74" t="n">
        <v>4058.6</v>
      </c>
      <c r="AL1208" s="74" t="n">
        <v>18352.0093</v>
      </c>
      <c r="AM1208" s="74" t="n">
        <v>0</v>
      </c>
      <c r="AN1208" s="73" t="n">
        <f aca="false">+AJ1208-AM1208</f>
        <v>22376</v>
      </c>
      <c r="AO1208" s="32" t="n">
        <f aca="false">AC1208-AJ1208</f>
        <v>44133</v>
      </c>
      <c r="AP1208" s="6" t="n">
        <v>36631</v>
      </c>
      <c r="AQ1208" s="74" t="n">
        <f aca="false">+AC1208-AK1208-AL1208</f>
        <v>44098.3907</v>
      </c>
      <c r="AR1208" s="74" t="n">
        <f aca="false">+AK1208+AL1208-AN1208</f>
        <v>34.6092999999964</v>
      </c>
      <c r="AS1208" s="74" t="n">
        <f aca="false">+AN1208</f>
        <v>22376</v>
      </c>
      <c r="AT1208" s="57" t="n">
        <f aca="false">+AQ1208+IF(AR1208&lt;0,-AR1208,0)</f>
        <v>44098.3907</v>
      </c>
      <c r="AX1208" s="32" t="n">
        <f aca="false">+M1208</f>
        <v>-11948.25</v>
      </c>
      <c r="AY1208" s="32" t="n">
        <f aca="false">+N1208</f>
        <v>0</v>
      </c>
      <c r="AZ1208" s="32" t="n">
        <f aca="false">+R1208</f>
        <v>-18310.5775</v>
      </c>
      <c r="BA1208" s="32" t="n">
        <f aca="false">+'load Info'!S1208</f>
        <v>0</v>
      </c>
      <c r="BB1208" s="32" t="n">
        <f aca="false">+X1208</f>
        <v>0</v>
      </c>
      <c r="BE1208" s="57" t="n">
        <f aca="false">IF(AX1208&lt;0,AX1208,0)</f>
        <v>-11948.25</v>
      </c>
      <c r="BF1208" s="57" t="n">
        <f aca="false">IF(AY1208&lt;0,AY1208,0)</f>
        <v>0</v>
      </c>
      <c r="BG1208" s="57" t="n">
        <f aca="false">IF(AZ1208&lt;0,AZ1208,0)</f>
        <v>-18310.5775</v>
      </c>
      <c r="BH1208" s="57" t="n">
        <f aca="false">IF(BA1208&lt;0,BA1208,0)</f>
        <v>0</v>
      </c>
      <c r="BI1208" s="57" t="n">
        <f aca="false">IF(BB1208&lt;0,BB1208,0)</f>
        <v>0</v>
      </c>
      <c r="BJ1208" s="32" t="n">
        <f aca="false">SUM(BE1208:BI1208)</f>
        <v>-30258.8275</v>
      </c>
    </row>
    <row r="1209" customFormat="false" ht="12.75" hidden="false" customHeight="false" outlineLevel="0" collapsed="false">
      <c r="B1209" s="65" t="n">
        <f aca="false">+MONTH(D1209)</f>
        <v>4</v>
      </c>
      <c r="C1209" s="65"/>
      <c r="D1209" s="6" t="n">
        <v>36632</v>
      </c>
      <c r="E1209" s="66" t="n">
        <v>0</v>
      </c>
      <c r="F1209" s="66" t="n">
        <v>1</v>
      </c>
      <c r="G1209" s="66" t="n">
        <v>59</v>
      </c>
      <c r="H1209" s="66" t="n">
        <v>73</v>
      </c>
      <c r="I1209" s="67" t="n">
        <f aca="false">AVERAGE(G1209:H1209)</f>
        <v>66</v>
      </c>
      <c r="J1209" s="68" t="s">
        <v>72</v>
      </c>
      <c r="K1209" s="7" t="n">
        <v>25951</v>
      </c>
      <c r="L1209" s="69" t="n">
        <v>9978</v>
      </c>
      <c r="M1209" s="69" t="n">
        <v>-15498.25</v>
      </c>
      <c r="N1209" s="69" t="n">
        <v>0</v>
      </c>
      <c r="O1209" s="70"/>
      <c r="P1209" s="7" t="n">
        <v>21721</v>
      </c>
      <c r="Q1209" s="69" t="n">
        <v>12220</v>
      </c>
      <c r="R1209" s="70" t="n">
        <v>-19886.9525</v>
      </c>
      <c r="S1209" s="69" t="n">
        <v>0</v>
      </c>
      <c r="T1209" s="69"/>
      <c r="U1209" s="69" t="n">
        <v>-35.13511875</v>
      </c>
      <c r="V1209" s="7" t="n">
        <v>15930</v>
      </c>
      <c r="W1209" s="69" t="n">
        <v>14400</v>
      </c>
      <c r="X1209" s="69" t="n">
        <v>0</v>
      </c>
      <c r="Y1209" s="69" t="n">
        <v>0</v>
      </c>
      <c r="Z1209" s="70" t="n">
        <v>-303</v>
      </c>
      <c r="AA1209" s="69" t="n">
        <v>0</v>
      </c>
      <c r="AB1209" s="71" t="n">
        <f aca="false">SUM(K1209:Z1209)</f>
        <v>64476.66238125</v>
      </c>
      <c r="AC1209" s="69" t="n">
        <v>59542</v>
      </c>
      <c r="AD1209" s="69" t="n">
        <v>24788</v>
      </c>
      <c r="AE1209" s="69" t="n">
        <v>754</v>
      </c>
      <c r="AF1209" s="69" t="n">
        <v>0</v>
      </c>
      <c r="AG1209" s="69" t="n">
        <v>1</v>
      </c>
      <c r="AH1209" s="71" t="n">
        <f aca="false">SUM(AC1209:AG1209)</f>
        <v>85085</v>
      </c>
      <c r="AI1209" s="72" t="n">
        <f aca="false">+AB1209-L1209-Q1209</f>
        <v>42278.66238125</v>
      </c>
      <c r="AJ1209" s="73" t="n">
        <f aca="false">L1209+Q1209</f>
        <v>22198</v>
      </c>
      <c r="AK1209" s="74" t="n">
        <v>4274.8</v>
      </c>
      <c r="AL1209" s="74" t="n">
        <v>19694.4864</v>
      </c>
      <c r="AM1209" s="74" t="n">
        <v>0</v>
      </c>
      <c r="AN1209" s="73" t="n">
        <f aca="false">+AJ1209-AM1209</f>
        <v>22198</v>
      </c>
      <c r="AO1209" s="32" t="n">
        <f aca="false">AC1209-AJ1209</f>
        <v>37344</v>
      </c>
      <c r="AP1209" s="6" t="n">
        <v>36632</v>
      </c>
      <c r="AQ1209" s="74" t="n">
        <f aca="false">+AC1209-AK1209-AL1209</f>
        <v>35572.7136</v>
      </c>
      <c r="AR1209" s="74" t="n">
        <f aca="false">+AK1209+AL1209-AN1209</f>
        <v>1771.2864</v>
      </c>
      <c r="AS1209" s="74" t="n">
        <f aca="false">+AN1209</f>
        <v>22198</v>
      </c>
      <c r="AT1209" s="57" t="n">
        <f aca="false">+AQ1209+IF(AR1209&lt;0,-AR1209,0)</f>
        <v>35572.7136</v>
      </c>
      <c r="AX1209" s="32" t="n">
        <f aca="false">+M1209</f>
        <v>-15498.25</v>
      </c>
      <c r="AY1209" s="32" t="n">
        <f aca="false">+N1209</f>
        <v>0</v>
      </c>
      <c r="AZ1209" s="32" t="n">
        <f aca="false">+R1209</f>
        <v>-19886.9525</v>
      </c>
      <c r="BA1209" s="32" t="n">
        <f aca="false">+'load Info'!S1209</f>
        <v>0</v>
      </c>
      <c r="BB1209" s="32" t="n">
        <f aca="false">+X1209</f>
        <v>0</v>
      </c>
      <c r="BE1209" s="57" t="n">
        <f aca="false">IF(AX1209&lt;0,AX1209,0)</f>
        <v>-15498.25</v>
      </c>
      <c r="BF1209" s="57" t="n">
        <f aca="false">IF(AY1209&lt;0,AY1209,0)</f>
        <v>0</v>
      </c>
      <c r="BG1209" s="57" t="n">
        <f aca="false">IF(AZ1209&lt;0,AZ1209,0)</f>
        <v>-19886.9525</v>
      </c>
      <c r="BH1209" s="57" t="n">
        <f aca="false">IF(BA1209&lt;0,BA1209,0)</f>
        <v>0</v>
      </c>
      <c r="BI1209" s="57" t="n">
        <f aca="false">IF(BB1209&lt;0,BB1209,0)</f>
        <v>0</v>
      </c>
      <c r="BJ1209" s="32" t="n">
        <f aca="false">SUM(BE1209:BI1209)</f>
        <v>-35385.2025</v>
      </c>
    </row>
    <row r="1210" customFormat="false" ht="12.75" hidden="false" customHeight="false" outlineLevel="0" collapsed="false">
      <c r="B1210" s="65" t="n">
        <f aca="false">+MONTH(D1210)</f>
        <v>4</v>
      </c>
      <c r="C1210" s="65"/>
      <c r="D1210" s="6" t="n">
        <v>36633</v>
      </c>
      <c r="E1210" s="66" t="n">
        <v>1</v>
      </c>
      <c r="F1210" s="66" t="n">
        <v>6</v>
      </c>
      <c r="G1210" s="66" t="n">
        <v>55</v>
      </c>
      <c r="H1210" s="66" t="n">
        <v>72</v>
      </c>
      <c r="I1210" s="67" t="n">
        <f aca="false">AVERAGE(G1210:H1210)</f>
        <v>63.5</v>
      </c>
      <c r="J1210" s="68" t="s">
        <v>72</v>
      </c>
      <c r="K1210" s="7" t="n">
        <v>25608</v>
      </c>
      <c r="L1210" s="69" t="n">
        <v>9978</v>
      </c>
      <c r="M1210" s="69" t="n">
        <v>-8213.25</v>
      </c>
      <c r="N1210" s="69" t="n">
        <v>0</v>
      </c>
      <c r="O1210" s="70"/>
      <c r="P1210" s="7" t="n">
        <v>21721</v>
      </c>
      <c r="Q1210" s="69" t="n">
        <v>11900</v>
      </c>
      <c r="R1210" s="70" t="n">
        <v>-19477.73</v>
      </c>
      <c r="S1210" s="69" t="n">
        <v>0</v>
      </c>
      <c r="T1210" s="69"/>
      <c r="U1210" s="69" t="n">
        <v>-35.358175</v>
      </c>
      <c r="V1210" s="7" t="n">
        <v>15930</v>
      </c>
      <c r="W1210" s="69" t="n">
        <v>14400</v>
      </c>
      <c r="X1210" s="69" t="n">
        <v>0</v>
      </c>
      <c r="Y1210" s="69" t="n">
        <v>0</v>
      </c>
      <c r="Z1210" s="70" t="n">
        <v>-303</v>
      </c>
      <c r="AA1210" s="69" t="n">
        <v>0</v>
      </c>
      <c r="AB1210" s="71" t="n">
        <f aca="false">SUM(K1210:Z1210)</f>
        <v>71507.661825</v>
      </c>
      <c r="AC1210" s="69" t="n">
        <v>67632</v>
      </c>
      <c r="AD1210" s="69" t="n">
        <v>84093</v>
      </c>
      <c r="AE1210" s="69" t="n">
        <v>24878</v>
      </c>
      <c r="AF1210" s="69" t="n">
        <v>0</v>
      </c>
      <c r="AG1210" s="69" t="n">
        <v>140</v>
      </c>
      <c r="AH1210" s="71" t="n">
        <f aca="false">SUM(AC1210:AG1210)</f>
        <v>176743</v>
      </c>
      <c r="AI1210" s="72" t="n">
        <f aca="false">+AB1210-L1210-Q1210</f>
        <v>49629.661825</v>
      </c>
      <c r="AJ1210" s="73" t="n">
        <f aca="false">L1210+Q1210</f>
        <v>21878</v>
      </c>
      <c r="AK1210" s="74" t="n">
        <v>5609.8</v>
      </c>
      <c r="AL1210" s="74" t="n">
        <v>20930.59481</v>
      </c>
      <c r="AM1210" s="74" t="n">
        <v>0</v>
      </c>
      <c r="AN1210" s="73" t="n">
        <f aca="false">+AJ1210-AM1210</f>
        <v>21878</v>
      </c>
      <c r="AO1210" s="32" t="n">
        <f aca="false">AC1210-AJ1210</f>
        <v>45754</v>
      </c>
      <c r="AP1210" s="6" t="n">
        <v>36633</v>
      </c>
      <c r="AQ1210" s="74" t="n">
        <f aca="false">+AC1210-AK1210-AL1210</f>
        <v>41091.60519</v>
      </c>
      <c r="AR1210" s="74" t="n">
        <f aca="false">+AK1210+AL1210-AN1210</f>
        <v>4662.39481</v>
      </c>
      <c r="AS1210" s="74" t="n">
        <f aca="false">+AN1210</f>
        <v>21878</v>
      </c>
      <c r="AT1210" s="57" t="n">
        <f aca="false">+AQ1210+IF(AR1210&lt;0,-AR1210,0)</f>
        <v>41091.60519</v>
      </c>
      <c r="AX1210" s="32" t="n">
        <f aca="false">+M1210</f>
        <v>-8213.25</v>
      </c>
      <c r="AY1210" s="32" t="n">
        <f aca="false">+N1210</f>
        <v>0</v>
      </c>
      <c r="AZ1210" s="32" t="n">
        <f aca="false">+R1210</f>
        <v>-19477.73</v>
      </c>
      <c r="BA1210" s="32" t="n">
        <f aca="false">+'load Info'!S1210</f>
        <v>0</v>
      </c>
      <c r="BB1210" s="32" t="n">
        <f aca="false">+X1210</f>
        <v>0</v>
      </c>
      <c r="BE1210" s="57" t="n">
        <f aca="false">IF(AX1210&lt;0,AX1210,0)</f>
        <v>-8213.25</v>
      </c>
      <c r="BF1210" s="57" t="n">
        <f aca="false">IF(AY1210&lt;0,AY1210,0)</f>
        <v>0</v>
      </c>
      <c r="BG1210" s="57" t="n">
        <f aca="false">IF(AZ1210&lt;0,AZ1210,0)</f>
        <v>-19477.73</v>
      </c>
      <c r="BH1210" s="57" t="n">
        <f aca="false">IF(BA1210&lt;0,BA1210,0)</f>
        <v>0</v>
      </c>
      <c r="BI1210" s="57" t="n">
        <f aca="false">IF(BB1210&lt;0,BB1210,0)</f>
        <v>0</v>
      </c>
      <c r="BJ1210" s="32" t="n">
        <f aca="false">SUM(BE1210:BI1210)</f>
        <v>-27690.98</v>
      </c>
    </row>
    <row r="1211" customFormat="false" ht="12.75" hidden="false" customHeight="false" outlineLevel="0" collapsed="false">
      <c r="B1211" s="65" t="n">
        <f aca="false">+MONTH(D1211)</f>
        <v>4</v>
      </c>
      <c r="C1211" s="65"/>
      <c r="D1211" s="6" t="n">
        <v>36634</v>
      </c>
      <c r="E1211" s="66" t="n">
        <v>10</v>
      </c>
      <c r="F1211" s="66" t="n">
        <v>13</v>
      </c>
      <c r="G1211" s="66" t="n">
        <v>50</v>
      </c>
      <c r="H1211" s="66" t="n">
        <v>59</v>
      </c>
      <c r="I1211" s="67" t="n">
        <f aca="false">AVERAGE(G1211:H1211)</f>
        <v>54.5</v>
      </c>
      <c r="J1211" s="68" t="s">
        <v>72</v>
      </c>
      <c r="K1211" s="7" t="n">
        <v>25599</v>
      </c>
      <c r="L1211" s="69" t="n">
        <v>9978</v>
      </c>
      <c r="M1211" s="69" t="n">
        <v>8117.75</v>
      </c>
      <c r="N1211" s="69" t="n">
        <v>0</v>
      </c>
      <c r="O1211" s="70"/>
      <c r="P1211" s="7" t="n">
        <v>21721</v>
      </c>
      <c r="Q1211" s="69" t="n">
        <v>13501</v>
      </c>
      <c r="R1211" s="70" t="n">
        <v>1612.8575</v>
      </c>
      <c r="S1211" s="69" t="n">
        <v>0</v>
      </c>
      <c r="T1211" s="69"/>
      <c r="U1211" s="69" t="n">
        <v>-92.08714375</v>
      </c>
      <c r="V1211" s="7" t="n">
        <v>15930</v>
      </c>
      <c r="W1211" s="69" t="n">
        <v>14400</v>
      </c>
      <c r="X1211" s="69" t="n">
        <v>0</v>
      </c>
      <c r="Y1211" s="69" t="n">
        <v>0</v>
      </c>
      <c r="Z1211" s="70" t="n">
        <v>-303</v>
      </c>
      <c r="AA1211" s="69" t="n">
        <v>0</v>
      </c>
      <c r="AB1211" s="71" t="n">
        <f aca="false">SUM(K1211:Z1211)</f>
        <v>110464.52035625</v>
      </c>
      <c r="AC1211" s="69" t="n">
        <v>120332</v>
      </c>
      <c r="AD1211" s="69" t="n">
        <v>95230</v>
      </c>
      <c r="AE1211" s="69" t="n">
        <v>35029</v>
      </c>
      <c r="AF1211" s="69" t="n">
        <v>0</v>
      </c>
      <c r="AG1211" s="69" t="n">
        <v>697</v>
      </c>
      <c r="AH1211" s="71" t="n">
        <f aca="false">SUM(AC1211:AG1211)</f>
        <v>251288</v>
      </c>
      <c r="AI1211" s="72" t="n">
        <f aca="false">+AB1211-L1211-Q1211</f>
        <v>86985.52035625</v>
      </c>
      <c r="AJ1211" s="73" t="n">
        <f aca="false">L1211+Q1211</f>
        <v>23479</v>
      </c>
      <c r="AK1211" s="74" t="n">
        <v>6909.2</v>
      </c>
      <c r="AL1211" s="74" t="n">
        <v>26671.32932</v>
      </c>
      <c r="AM1211" s="74" t="n">
        <v>0</v>
      </c>
      <c r="AN1211" s="73" t="n">
        <f aca="false">+AJ1211-AM1211</f>
        <v>23479</v>
      </c>
      <c r="AO1211" s="32" t="n">
        <f aca="false">AC1211-AJ1211</f>
        <v>96853</v>
      </c>
      <c r="AP1211" s="6" t="n">
        <v>36634</v>
      </c>
      <c r="AQ1211" s="74" t="n">
        <f aca="false">+AC1211-AK1211-AL1211</f>
        <v>86751.47068</v>
      </c>
      <c r="AR1211" s="74" t="n">
        <f aca="false">+AK1211+AL1211-AN1211</f>
        <v>10101.52932</v>
      </c>
      <c r="AS1211" s="74" t="n">
        <f aca="false">+AN1211</f>
        <v>23479</v>
      </c>
      <c r="AT1211" s="57" t="n">
        <f aca="false">+AQ1211+IF(AR1211&lt;0,-AR1211,0)</f>
        <v>86751.47068</v>
      </c>
      <c r="AX1211" s="32" t="n">
        <f aca="false">+M1211</f>
        <v>8117.75</v>
      </c>
      <c r="AY1211" s="32" t="n">
        <f aca="false">+N1211</f>
        <v>0</v>
      </c>
      <c r="AZ1211" s="32" t="n">
        <f aca="false">+R1211</f>
        <v>1612.8575</v>
      </c>
      <c r="BA1211" s="32" t="n">
        <f aca="false">+'load Info'!S1211</f>
        <v>0</v>
      </c>
      <c r="BB1211" s="32" t="n">
        <f aca="false">+X1211</f>
        <v>0</v>
      </c>
      <c r="BE1211" s="57" t="n">
        <f aca="false">IF(AX1211&lt;0,AX1211,0)</f>
        <v>0</v>
      </c>
      <c r="BF1211" s="57" t="n">
        <f aca="false">IF(AY1211&lt;0,AY1211,0)</f>
        <v>0</v>
      </c>
      <c r="BG1211" s="57" t="n">
        <f aca="false">IF(AZ1211&lt;0,AZ1211,0)</f>
        <v>0</v>
      </c>
      <c r="BH1211" s="57" t="n">
        <f aca="false">IF(BA1211&lt;0,BA1211,0)</f>
        <v>0</v>
      </c>
      <c r="BI1211" s="57" t="n">
        <f aca="false">IF(BB1211&lt;0,BB1211,0)</f>
        <v>0</v>
      </c>
      <c r="BJ1211" s="32" t="n">
        <f aca="false">SUM(BE1211:BI1211)</f>
        <v>0</v>
      </c>
    </row>
    <row r="1212" customFormat="false" ht="12.75" hidden="false" customHeight="false" outlineLevel="0" collapsed="false">
      <c r="B1212" s="65" t="n">
        <f aca="false">+MONTH(D1212)</f>
        <v>4</v>
      </c>
      <c r="C1212" s="65"/>
      <c r="D1212" s="6" t="n">
        <v>36635</v>
      </c>
      <c r="E1212" s="66" t="n">
        <v>13</v>
      </c>
      <c r="F1212" s="66" t="n">
        <v>13</v>
      </c>
      <c r="G1212" s="66" t="n">
        <v>49</v>
      </c>
      <c r="H1212" s="66" t="n">
        <v>54</v>
      </c>
      <c r="I1212" s="67" t="n">
        <f aca="false">AVERAGE(G1212:H1212)</f>
        <v>51.5</v>
      </c>
      <c r="J1212" s="68" t="s">
        <v>72</v>
      </c>
      <c r="K1212" s="7" t="n">
        <v>25599</v>
      </c>
      <c r="L1212" s="69" t="n">
        <v>9886</v>
      </c>
      <c r="M1212" s="69" t="n">
        <v>16192.67</v>
      </c>
      <c r="N1212" s="69" t="n">
        <v>0</v>
      </c>
      <c r="O1212" s="70"/>
      <c r="P1212" s="7" t="n">
        <v>21721</v>
      </c>
      <c r="Q1212" s="69" t="n">
        <v>14901</v>
      </c>
      <c r="R1212" s="70" t="n">
        <v>16274.9125</v>
      </c>
      <c r="S1212" s="69" t="n">
        <v>0</v>
      </c>
      <c r="T1212" s="69"/>
      <c r="U1212" s="69" t="n">
        <v>-132.24228125</v>
      </c>
      <c r="V1212" s="7" t="n">
        <v>15930</v>
      </c>
      <c r="W1212" s="69" t="n">
        <v>14400</v>
      </c>
      <c r="X1212" s="69" t="n">
        <v>0</v>
      </c>
      <c r="Y1212" s="69" t="n">
        <v>0</v>
      </c>
      <c r="Z1212" s="70" t="n">
        <v>-303</v>
      </c>
      <c r="AA1212" s="69" t="n">
        <v>0</v>
      </c>
      <c r="AB1212" s="71" t="n">
        <f aca="false">SUM(K1212:Z1212)</f>
        <v>134469.34021875</v>
      </c>
      <c r="AC1212" s="69" t="n">
        <v>136730</v>
      </c>
      <c r="AD1212" s="69" t="n">
        <v>85990</v>
      </c>
      <c r="AE1212" s="69" t="n">
        <v>39325</v>
      </c>
      <c r="AF1212" s="69" t="n">
        <v>0</v>
      </c>
      <c r="AG1212" s="69" t="n">
        <v>306</v>
      </c>
      <c r="AH1212" s="71" t="n">
        <f aca="false">SUM(AC1212:AG1212)</f>
        <v>262351</v>
      </c>
      <c r="AI1212" s="72" t="n">
        <f aca="false">+AB1212-L1212-Q1212</f>
        <v>109682.34021875</v>
      </c>
      <c r="AJ1212" s="73" t="n">
        <f aca="false">L1212+Q1212</f>
        <v>24787</v>
      </c>
      <c r="AK1212" s="74" t="n">
        <v>6990.1</v>
      </c>
      <c r="AL1212" s="74" t="n">
        <v>30130.40364</v>
      </c>
      <c r="AM1212" s="74" t="n">
        <v>0</v>
      </c>
      <c r="AN1212" s="73" t="n">
        <f aca="false">+AJ1212-AM1212</f>
        <v>24787</v>
      </c>
      <c r="AO1212" s="32" t="n">
        <f aca="false">AC1212-AJ1212</f>
        <v>111943</v>
      </c>
      <c r="AP1212" s="6" t="n">
        <v>36635</v>
      </c>
      <c r="AQ1212" s="74" t="n">
        <f aca="false">+AC1212-AK1212-AL1212</f>
        <v>99609.49636</v>
      </c>
      <c r="AR1212" s="74" t="n">
        <f aca="false">+AK1212+AL1212-AN1212</f>
        <v>12333.50364</v>
      </c>
      <c r="AS1212" s="74" t="n">
        <f aca="false">+AN1212</f>
        <v>24787</v>
      </c>
      <c r="AT1212" s="57" t="n">
        <f aca="false">+AQ1212+IF(AR1212&lt;0,-AR1212,0)</f>
        <v>99609.49636</v>
      </c>
      <c r="AX1212" s="32" t="n">
        <f aca="false">+M1212</f>
        <v>16192.67</v>
      </c>
      <c r="AY1212" s="32" t="n">
        <f aca="false">+N1212</f>
        <v>0</v>
      </c>
      <c r="AZ1212" s="32" t="n">
        <f aca="false">+R1212</f>
        <v>16274.9125</v>
      </c>
      <c r="BA1212" s="32" t="n">
        <f aca="false">+'load Info'!S1212</f>
        <v>0</v>
      </c>
      <c r="BB1212" s="32" t="n">
        <f aca="false">+X1212</f>
        <v>0</v>
      </c>
      <c r="BE1212" s="57" t="n">
        <f aca="false">IF(AX1212&lt;0,AX1212,0)</f>
        <v>0</v>
      </c>
      <c r="BF1212" s="57" t="n">
        <f aca="false">IF(AY1212&lt;0,AY1212,0)</f>
        <v>0</v>
      </c>
      <c r="BG1212" s="57" t="n">
        <f aca="false">IF(AZ1212&lt;0,AZ1212,0)</f>
        <v>0</v>
      </c>
      <c r="BH1212" s="57" t="n">
        <f aca="false">IF(BA1212&lt;0,BA1212,0)</f>
        <v>0</v>
      </c>
      <c r="BI1212" s="57" t="n">
        <f aca="false">IF(BB1212&lt;0,BB1212,0)</f>
        <v>0</v>
      </c>
      <c r="BJ1212" s="32" t="n">
        <f aca="false">SUM(BE1212:BI1212)</f>
        <v>0</v>
      </c>
    </row>
    <row r="1213" customFormat="false" ht="12.75" hidden="false" customHeight="false" outlineLevel="0" collapsed="false">
      <c r="B1213" s="65" t="n">
        <f aca="false">+MONTH(D1213)</f>
        <v>4</v>
      </c>
      <c r="C1213" s="65"/>
      <c r="D1213" s="6" t="n">
        <v>36636</v>
      </c>
      <c r="E1213" s="66" t="n">
        <v>7</v>
      </c>
      <c r="F1213" s="66" t="n">
        <v>12</v>
      </c>
      <c r="G1213" s="66" t="n">
        <v>50</v>
      </c>
      <c r="H1213" s="66" t="n">
        <v>66</v>
      </c>
      <c r="I1213" s="67" t="n">
        <f aca="false">AVERAGE(G1213:H1213)</f>
        <v>58</v>
      </c>
      <c r="J1213" s="68" t="s">
        <v>72</v>
      </c>
      <c r="K1213" s="7" t="n">
        <v>25599</v>
      </c>
      <c r="L1213" s="69" t="n">
        <v>9978</v>
      </c>
      <c r="M1213" s="69" t="n">
        <v>-8153.25</v>
      </c>
      <c r="N1213" s="69" t="n">
        <v>0</v>
      </c>
      <c r="O1213" s="70"/>
      <c r="P1213" s="7" t="n">
        <v>21721</v>
      </c>
      <c r="Q1213" s="69" t="n">
        <v>15901</v>
      </c>
      <c r="R1213" s="70" t="n">
        <v>-10015.155</v>
      </c>
      <c r="S1213" s="69" t="n">
        <v>0</v>
      </c>
      <c r="T1213" s="69"/>
      <c r="U1213" s="69" t="n">
        <v>-69.0171125</v>
      </c>
      <c r="V1213" s="7" t="n">
        <v>15930</v>
      </c>
      <c r="W1213" s="69" t="n">
        <v>14400</v>
      </c>
      <c r="X1213" s="69" t="n">
        <v>-575</v>
      </c>
      <c r="Y1213" s="69" t="n">
        <v>0</v>
      </c>
      <c r="Z1213" s="70" t="n">
        <v>-298</v>
      </c>
      <c r="AA1213" s="69" t="n">
        <v>0</v>
      </c>
      <c r="AB1213" s="71" t="n">
        <f aca="false">SUM(K1213:Z1213)</f>
        <v>84418.5778875</v>
      </c>
      <c r="AC1213" s="69" t="n">
        <v>85415</v>
      </c>
      <c r="AD1213" s="69" t="n">
        <v>64004</v>
      </c>
      <c r="AE1213" s="69" t="n">
        <v>32383</v>
      </c>
      <c r="AF1213" s="69" t="n">
        <v>0</v>
      </c>
      <c r="AG1213" s="69" t="n">
        <v>79</v>
      </c>
      <c r="AH1213" s="71" t="n">
        <f aca="false">SUM(AC1213:AG1213)</f>
        <v>181881</v>
      </c>
      <c r="AI1213" s="72" t="n">
        <f aca="false">+AB1213-L1213-Q1213</f>
        <v>58539.5778875</v>
      </c>
      <c r="AJ1213" s="73" t="n">
        <f aca="false">L1213+Q1213</f>
        <v>25879</v>
      </c>
      <c r="AK1213" s="74" t="n">
        <v>5632.8</v>
      </c>
      <c r="AL1213" s="74" t="n">
        <v>29127.37267</v>
      </c>
      <c r="AM1213" s="74" t="n">
        <v>0</v>
      </c>
      <c r="AN1213" s="73" t="n">
        <f aca="false">+AJ1213-AM1213</f>
        <v>25879</v>
      </c>
      <c r="AO1213" s="32" t="n">
        <f aca="false">AC1213-AJ1213</f>
        <v>59536</v>
      </c>
      <c r="AP1213" s="6" t="n">
        <v>36636</v>
      </c>
      <c r="AQ1213" s="74" t="n">
        <f aca="false">+AC1213-AK1213-AL1213</f>
        <v>50654.82733</v>
      </c>
      <c r="AR1213" s="74" t="n">
        <f aca="false">+AK1213+AL1213-AN1213</f>
        <v>8881.17267</v>
      </c>
      <c r="AS1213" s="74" t="n">
        <f aca="false">+AN1213</f>
        <v>25879</v>
      </c>
      <c r="AT1213" s="57" t="n">
        <f aca="false">+AQ1213+IF(AR1213&lt;0,-AR1213,0)</f>
        <v>50654.82733</v>
      </c>
      <c r="AX1213" s="32" t="n">
        <f aca="false">+M1213</f>
        <v>-8153.25</v>
      </c>
      <c r="AY1213" s="32" t="n">
        <f aca="false">+N1213</f>
        <v>0</v>
      </c>
      <c r="AZ1213" s="32" t="n">
        <f aca="false">+R1213</f>
        <v>-10015.155</v>
      </c>
      <c r="BA1213" s="32" t="n">
        <f aca="false">+'load Info'!S1213</f>
        <v>0</v>
      </c>
      <c r="BB1213" s="32" t="n">
        <f aca="false">+X1213</f>
        <v>-575</v>
      </c>
      <c r="BE1213" s="57" t="n">
        <f aca="false">IF(AX1213&lt;0,AX1213,0)</f>
        <v>-8153.25</v>
      </c>
      <c r="BF1213" s="57" t="n">
        <f aca="false">IF(AY1213&lt;0,AY1213,0)</f>
        <v>0</v>
      </c>
      <c r="BG1213" s="57" t="n">
        <f aca="false">IF(AZ1213&lt;0,AZ1213,0)</f>
        <v>-10015.155</v>
      </c>
      <c r="BH1213" s="57" t="n">
        <f aca="false">IF(BA1213&lt;0,BA1213,0)</f>
        <v>0</v>
      </c>
      <c r="BI1213" s="57" t="n">
        <f aca="false">IF(BB1213&lt;0,BB1213,0)</f>
        <v>-575</v>
      </c>
      <c r="BJ1213" s="32" t="n">
        <f aca="false">SUM(BE1213:BI1213)</f>
        <v>-18743.405</v>
      </c>
    </row>
    <row r="1214" customFormat="false" ht="12.75" hidden="false" customHeight="false" outlineLevel="0" collapsed="false">
      <c r="B1214" s="65" t="n">
        <f aca="false">+MONTH(D1214)</f>
        <v>4</v>
      </c>
      <c r="C1214" s="65"/>
      <c r="D1214" s="6" t="n">
        <v>36637</v>
      </c>
      <c r="E1214" s="66" t="n">
        <v>0</v>
      </c>
      <c r="F1214" s="66" t="n">
        <v>0</v>
      </c>
      <c r="G1214" s="66" t="n">
        <v>55</v>
      </c>
      <c r="H1214" s="66" t="n">
        <v>78</v>
      </c>
      <c r="I1214" s="67" t="n">
        <f aca="false">AVERAGE(G1214:H1214)</f>
        <v>66.5</v>
      </c>
      <c r="J1214" s="68" t="s">
        <v>72</v>
      </c>
      <c r="K1214" s="7" t="n">
        <v>25599</v>
      </c>
      <c r="L1214" s="69" t="n">
        <v>9978</v>
      </c>
      <c r="M1214" s="69" t="n">
        <v>-3067.25</v>
      </c>
      <c r="N1214" s="69" t="n">
        <v>0</v>
      </c>
      <c r="O1214" s="70"/>
      <c r="P1214" s="7" t="n">
        <v>21721</v>
      </c>
      <c r="Q1214" s="69" t="n">
        <v>15901</v>
      </c>
      <c r="R1214" s="70" t="n">
        <v>-26589.4875</v>
      </c>
      <c r="S1214" s="69" t="n">
        <v>0</v>
      </c>
      <c r="T1214" s="69"/>
      <c r="U1214" s="69" t="n">
        <v>-27.58128125</v>
      </c>
      <c r="V1214" s="7" t="n">
        <v>15930</v>
      </c>
      <c r="W1214" s="69" t="n">
        <v>14400</v>
      </c>
      <c r="X1214" s="69" t="n">
        <v>-575</v>
      </c>
      <c r="Y1214" s="69" t="n">
        <v>-4025</v>
      </c>
      <c r="Z1214" s="70" t="n">
        <v>-257</v>
      </c>
      <c r="AA1214" s="69" t="n">
        <v>0</v>
      </c>
      <c r="AB1214" s="71" t="n">
        <f aca="false">SUM(K1214:Z1214)</f>
        <v>68987.68121875</v>
      </c>
      <c r="AC1214" s="69" t="n">
        <v>69059</v>
      </c>
      <c r="AD1214" s="69" t="n">
        <v>3911</v>
      </c>
      <c r="AE1214" s="69" t="n">
        <v>20426</v>
      </c>
      <c r="AF1214" s="69" t="n">
        <v>0</v>
      </c>
      <c r="AG1214" s="69" t="n">
        <v>79</v>
      </c>
      <c r="AH1214" s="71" t="n">
        <f aca="false">SUM(AC1214:AG1214)</f>
        <v>93475</v>
      </c>
      <c r="AI1214" s="72" t="n">
        <f aca="false">+AB1214-L1214-Q1214</f>
        <v>43108.68121875</v>
      </c>
      <c r="AJ1214" s="73" t="n">
        <f aca="false">L1214+Q1214</f>
        <v>25879</v>
      </c>
      <c r="AK1214" s="74" t="n">
        <v>4140.2</v>
      </c>
      <c r="AL1214" s="74" t="n">
        <v>27459.83981</v>
      </c>
      <c r="AM1214" s="74" t="n">
        <v>0</v>
      </c>
      <c r="AN1214" s="73" t="n">
        <f aca="false">+AJ1214-AM1214</f>
        <v>25879</v>
      </c>
      <c r="AO1214" s="32" t="n">
        <f aca="false">AC1214-AJ1214</f>
        <v>43180</v>
      </c>
      <c r="AP1214" s="6" t="n">
        <v>36637</v>
      </c>
      <c r="AQ1214" s="74" t="n">
        <f aca="false">+AC1214-AK1214-AL1214</f>
        <v>37458.96019</v>
      </c>
      <c r="AR1214" s="74" t="n">
        <f aca="false">+AK1214+AL1214-AN1214</f>
        <v>5721.03981</v>
      </c>
      <c r="AS1214" s="74" t="n">
        <f aca="false">+AN1214</f>
        <v>25879</v>
      </c>
      <c r="AT1214" s="57" t="n">
        <f aca="false">+AQ1214+IF(AR1214&lt;0,-AR1214,0)</f>
        <v>37458.96019</v>
      </c>
      <c r="AX1214" s="32" t="n">
        <f aca="false">+M1214</f>
        <v>-3067.25</v>
      </c>
      <c r="AY1214" s="32" t="n">
        <f aca="false">+N1214</f>
        <v>0</v>
      </c>
      <c r="AZ1214" s="32" t="n">
        <f aca="false">+R1214</f>
        <v>-26589.4875</v>
      </c>
      <c r="BA1214" s="32" t="n">
        <f aca="false">+'load Info'!S1214</f>
        <v>0</v>
      </c>
      <c r="BB1214" s="32" t="n">
        <f aca="false">+X1214</f>
        <v>-575</v>
      </c>
      <c r="BE1214" s="57" t="n">
        <f aca="false">IF(AX1214&lt;0,AX1214,0)</f>
        <v>-3067.25</v>
      </c>
      <c r="BF1214" s="57" t="n">
        <f aca="false">IF(AY1214&lt;0,AY1214,0)</f>
        <v>0</v>
      </c>
      <c r="BG1214" s="57" t="n">
        <f aca="false">IF(AZ1214&lt;0,AZ1214,0)</f>
        <v>-26589.4875</v>
      </c>
      <c r="BH1214" s="57" t="n">
        <f aca="false">IF(BA1214&lt;0,BA1214,0)</f>
        <v>0</v>
      </c>
      <c r="BI1214" s="57" t="n">
        <f aca="false">IF(BB1214&lt;0,BB1214,0)</f>
        <v>-575</v>
      </c>
      <c r="BJ1214" s="32" t="n">
        <f aca="false">SUM(BE1214:BI1214)</f>
        <v>-30231.7375</v>
      </c>
    </row>
    <row r="1215" customFormat="false" ht="12.75" hidden="false" customHeight="false" outlineLevel="0" collapsed="false">
      <c r="B1215" s="65" t="n">
        <f aca="false">+MONTH(D1215)</f>
        <v>4</v>
      </c>
      <c r="C1215" s="65"/>
      <c r="D1215" s="6" t="n">
        <v>36638</v>
      </c>
      <c r="E1215" s="66" t="n">
        <v>8</v>
      </c>
      <c r="F1215" s="66" t="n">
        <v>7</v>
      </c>
      <c r="G1215" s="66" t="n">
        <v>52</v>
      </c>
      <c r="H1215" s="66" t="n">
        <v>61</v>
      </c>
      <c r="I1215" s="67" t="n">
        <f aca="false">AVERAGE(G1215:H1215)</f>
        <v>56.5</v>
      </c>
      <c r="J1215" s="68" t="s">
        <v>72</v>
      </c>
      <c r="K1215" s="7" t="n">
        <v>25599</v>
      </c>
      <c r="L1215" s="69" t="n">
        <v>9978</v>
      </c>
      <c r="M1215" s="69" t="n">
        <v>-7150.25</v>
      </c>
      <c r="N1215" s="69" t="n">
        <v>0</v>
      </c>
      <c r="O1215" s="70"/>
      <c r="P1215" s="7" t="n">
        <v>21721</v>
      </c>
      <c r="Q1215" s="69" t="n">
        <v>18701</v>
      </c>
      <c r="R1215" s="70" t="n">
        <v>-11764.535</v>
      </c>
      <c r="S1215" s="69" t="n">
        <v>0</v>
      </c>
      <c r="T1215" s="69"/>
      <c r="U1215" s="69" t="n">
        <v>-71.6436625</v>
      </c>
      <c r="V1215" s="7" t="n">
        <v>15930</v>
      </c>
      <c r="W1215" s="69" t="n">
        <v>14400</v>
      </c>
      <c r="X1215" s="69" t="n">
        <v>-575</v>
      </c>
      <c r="Y1215" s="69" t="n">
        <v>0</v>
      </c>
      <c r="Z1215" s="70" t="n">
        <v>-298</v>
      </c>
      <c r="AA1215" s="69" t="n">
        <v>0</v>
      </c>
      <c r="AB1215" s="71" t="n">
        <f aca="false">SUM(K1215:Z1215)</f>
        <v>86469.5713375</v>
      </c>
      <c r="AC1215" s="69" t="n">
        <v>86978</v>
      </c>
      <c r="AD1215" s="69" t="n">
        <v>0</v>
      </c>
      <c r="AE1215" s="69" t="n">
        <v>125</v>
      </c>
      <c r="AF1215" s="69" t="n">
        <v>9</v>
      </c>
      <c r="AG1215" s="69" t="n">
        <v>79</v>
      </c>
      <c r="AH1215" s="71" t="n">
        <f aca="false">SUM(AC1215:AG1215)</f>
        <v>87191</v>
      </c>
      <c r="AI1215" s="72" t="n">
        <f aca="false">+AB1215-L1215-Q1215</f>
        <v>57790.5713375</v>
      </c>
      <c r="AJ1215" s="73" t="n">
        <f aca="false">L1215+Q1215</f>
        <v>28679</v>
      </c>
      <c r="AK1215" s="74" t="n">
        <v>4339.9</v>
      </c>
      <c r="AL1215" s="74" t="n">
        <v>24812.44165</v>
      </c>
      <c r="AM1215" s="74" t="n">
        <v>0</v>
      </c>
      <c r="AN1215" s="73" t="n">
        <f aca="false">+AJ1215-AM1215</f>
        <v>28679</v>
      </c>
      <c r="AO1215" s="32" t="n">
        <f aca="false">AC1215-AJ1215</f>
        <v>58299</v>
      </c>
      <c r="AP1215" s="6" t="n">
        <v>36638</v>
      </c>
      <c r="AQ1215" s="74" t="n">
        <f aca="false">+AC1215-AK1215-AL1215</f>
        <v>57825.65835</v>
      </c>
      <c r="AR1215" s="74" t="n">
        <f aca="false">+AK1215+AL1215-AN1215</f>
        <v>473.341650000002</v>
      </c>
      <c r="AS1215" s="74" t="n">
        <f aca="false">+AN1215</f>
        <v>28679</v>
      </c>
      <c r="AT1215" s="57" t="n">
        <f aca="false">+AQ1215+IF(AR1215&lt;0,-AR1215,0)</f>
        <v>57825.65835</v>
      </c>
      <c r="AX1215" s="32" t="n">
        <f aca="false">+M1215</f>
        <v>-7150.25</v>
      </c>
      <c r="AY1215" s="32" t="n">
        <f aca="false">+N1215</f>
        <v>0</v>
      </c>
      <c r="AZ1215" s="32" t="n">
        <f aca="false">+R1215</f>
        <v>-11764.535</v>
      </c>
      <c r="BA1215" s="32" t="n">
        <f aca="false">+'load Info'!S1215</f>
        <v>0</v>
      </c>
      <c r="BB1215" s="32" t="n">
        <f aca="false">+X1215</f>
        <v>-575</v>
      </c>
      <c r="BE1215" s="57" t="n">
        <f aca="false">IF(AX1215&lt;0,AX1215,0)</f>
        <v>-7150.25</v>
      </c>
      <c r="BF1215" s="57" t="n">
        <f aca="false">IF(AY1215&lt;0,AY1215,0)</f>
        <v>0</v>
      </c>
      <c r="BG1215" s="57" t="n">
        <f aca="false">IF(AZ1215&lt;0,AZ1215,0)</f>
        <v>-11764.535</v>
      </c>
      <c r="BH1215" s="57" t="n">
        <f aca="false">IF(BA1215&lt;0,BA1215,0)</f>
        <v>0</v>
      </c>
      <c r="BI1215" s="57" t="n">
        <f aca="false">IF(BB1215&lt;0,BB1215,0)</f>
        <v>-575</v>
      </c>
      <c r="BJ1215" s="32" t="n">
        <f aca="false">SUM(BE1215:BI1215)</f>
        <v>-19489.785</v>
      </c>
    </row>
    <row r="1216" customFormat="false" ht="12.75" hidden="false" customHeight="false" outlineLevel="0" collapsed="false">
      <c r="B1216" s="65" t="n">
        <f aca="false">+MONTH(D1216)</f>
        <v>4</v>
      </c>
      <c r="C1216" s="65"/>
      <c r="D1216" s="6" t="n">
        <v>36639</v>
      </c>
      <c r="E1216" s="66" t="n">
        <v>8</v>
      </c>
      <c r="F1216" s="66" t="n">
        <v>9</v>
      </c>
      <c r="G1216" s="66" t="n">
        <v>51</v>
      </c>
      <c r="H1216" s="66" t="n">
        <v>63</v>
      </c>
      <c r="I1216" s="67" t="n">
        <f aca="false">AVERAGE(G1216:H1216)</f>
        <v>57</v>
      </c>
      <c r="J1216" s="68" t="s">
        <v>72</v>
      </c>
      <c r="K1216" s="7" t="n">
        <v>25599</v>
      </c>
      <c r="L1216" s="69" t="n">
        <v>9978</v>
      </c>
      <c r="M1216" s="69" t="n">
        <v>-7494.25</v>
      </c>
      <c r="N1216" s="69" t="n">
        <v>0</v>
      </c>
      <c r="O1216" s="70"/>
      <c r="P1216" s="7" t="n">
        <v>21721</v>
      </c>
      <c r="Q1216" s="69" t="n">
        <v>15901</v>
      </c>
      <c r="R1216" s="70" t="n">
        <v>-11751.485</v>
      </c>
      <c r="S1216" s="69" t="n">
        <v>0</v>
      </c>
      <c r="T1216" s="69"/>
      <c r="U1216" s="69" t="n">
        <v>-64.6762875</v>
      </c>
      <c r="V1216" s="7" t="n">
        <v>15930</v>
      </c>
      <c r="W1216" s="69" t="n">
        <v>14400</v>
      </c>
      <c r="X1216" s="69" t="n">
        <v>-575</v>
      </c>
      <c r="Y1216" s="69" t="n">
        <v>0</v>
      </c>
      <c r="Z1216" s="70" t="n">
        <v>-298</v>
      </c>
      <c r="AA1216" s="69" t="n">
        <v>0</v>
      </c>
      <c r="AB1216" s="71" t="n">
        <f aca="false">SUM(K1216:Z1216)</f>
        <v>83345.5887125</v>
      </c>
      <c r="AC1216" s="69" t="n">
        <v>83300</v>
      </c>
      <c r="AD1216" s="69" t="n">
        <v>11986</v>
      </c>
      <c r="AE1216" s="69" t="n">
        <v>7224</v>
      </c>
      <c r="AF1216" s="69" t="n">
        <v>7</v>
      </c>
      <c r="AG1216" s="69" t="n">
        <v>80</v>
      </c>
      <c r="AH1216" s="71" t="n">
        <f aca="false">SUM(AC1216:AG1216)</f>
        <v>102597</v>
      </c>
      <c r="AI1216" s="72" t="n">
        <f aca="false">+AB1216-L1216-Q1216</f>
        <v>57466.5887125</v>
      </c>
      <c r="AJ1216" s="73" t="n">
        <f aca="false">L1216+Q1216</f>
        <v>25879</v>
      </c>
      <c r="AK1216" s="74" t="n">
        <v>4916.7</v>
      </c>
      <c r="AL1216" s="74" t="n">
        <v>24704.87007</v>
      </c>
      <c r="AM1216" s="74" t="n">
        <v>0</v>
      </c>
      <c r="AN1216" s="73" t="n">
        <f aca="false">+AJ1216-AM1216</f>
        <v>25879</v>
      </c>
      <c r="AO1216" s="32" t="n">
        <f aca="false">AC1216-AJ1216</f>
        <v>57421</v>
      </c>
      <c r="AP1216" s="6" t="n">
        <v>36639</v>
      </c>
      <c r="AQ1216" s="74" t="n">
        <f aca="false">+AC1216-AK1216-AL1216</f>
        <v>53678.42993</v>
      </c>
      <c r="AR1216" s="74" t="n">
        <f aca="false">+AK1216+AL1216-AN1216</f>
        <v>3742.57007</v>
      </c>
      <c r="AS1216" s="74" t="n">
        <f aca="false">+AN1216</f>
        <v>25879</v>
      </c>
      <c r="AT1216" s="57" t="n">
        <f aca="false">+AQ1216+IF(AR1216&lt;0,-AR1216,0)</f>
        <v>53678.42993</v>
      </c>
      <c r="AX1216" s="32" t="n">
        <f aca="false">+M1216</f>
        <v>-7494.25</v>
      </c>
      <c r="AY1216" s="32" t="n">
        <f aca="false">+N1216</f>
        <v>0</v>
      </c>
      <c r="AZ1216" s="32" t="n">
        <f aca="false">+R1216</f>
        <v>-11751.485</v>
      </c>
      <c r="BA1216" s="32" t="n">
        <f aca="false">+'load Info'!S1216</f>
        <v>0</v>
      </c>
      <c r="BB1216" s="32" t="n">
        <f aca="false">+X1216</f>
        <v>-575</v>
      </c>
      <c r="BE1216" s="57" t="n">
        <f aca="false">IF(AX1216&lt;0,AX1216,0)</f>
        <v>-7494.25</v>
      </c>
      <c r="BF1216" s="57" t="n">
        <f aca="false">IF(AY1216&lt;0,AY1216,0)</f>
        <v>0</v>
      </c>
      <c r="BG1216" s="57" t="n">
        <f aca="false">IF(AZ1216&lt;0,AZ1216,0)</f>
        <v>-11751.485</v>
      </c>
      <c r="BH1216" s="57" t="n">
        <f aca="false">IF(BA1216&lt;0,BA1216,0)</f>
        <v>0</v>
      </c>
      <c r="BI1216" s="57" t="n">
        <f aca="false">IF(BB1216&lt;0,BB1216,0)</f>
        <v>-575</v>
      </c>
      <c r="BJ1216" s="32" t="n">
        <f aca="false">SUM(BE1216:BI1216)</f>
        <v>-19820.735</v>
      </c>
    </row>
    <row r="1217" customFormat="false" ht="12.75" hidden="false" customHeight="false" outlineLevel="0" collapsed="false">
      <c r="B1217" s="65" t="n">
        <f aca="false">+MONTH(D1217)</f>
        <v>4</v>
      </c>
      <c r="C1217" s="65"/>
      <c r="D1217" s="6" t="n">
        <v>36640</v>
      </c>
      <c r="E1217" s="66" t="n">
        <v>9</v>
      </c>
      <c r="F1217" s="66" t="n">
        <v>8</v>
      </c>
      <c r="G1217" s="66" t="n">
        <v>48</v>
      </c>
      <c r="H1217" s="66" t="n">
        <v>63</v>
      </c>
      <c r="I1217" s="67" t="n">
        <f aca="false">AVERAGE(G1217:H1217)</f>
        <v>55.5</v>
      </c>
      <c r="J1217" s="68" t="s">
        <v>72</v>
      </c>
      <c r="K1217" s="7" t="n">
        <v>25599</v>
      </c>
      <c r="L1217" s="69" t="n">
        <v>9978</v>
      </c>
      <c r="M1217" s="69" t="n">
        <v>-1320.25</v>
      </c>
      <c r="N1217" s="69" t="n">
        <v>0</v>
      </c>
      <c r="O1217" s="70"/>
      <c r="P1217" s="7" t="n">
        <v>21721</v>
      </c>
      <c r="Q1217" s="69" t="n">
        <v>15901</v>
      </c>
      <c r="R1217" s="70" t="n">
        <v>-15684.2925</v>
      </c>
      <c r="S1217" s="69" t="n">
        <v>0</v>
      </c>
      <c r="T1217" s="69"/>
      <c r="U1217" s="69" t="n">
        <v>-54.84426875</v>
      </c>
      <c r="V1217" s="7" t="n">
        <v>15930</v>
      </c>
      <c r="W1217" s="69" t="n">
        <v>14400</v>
      </c>
      <c r="X1217" s="69" t="n">
        <v>-575</v>
      </c>
      <c r="Y1217" s="69" t="n">
        <v>0</v>
      </c>
      <c r="Z1217" s="70" t="n">
        <v>-298</v>
      </c>
      <c r="AA1217" s="69" t="n">
        <v>0</v>
      </c>
      <c r="AB1217" s="71" t="n">
        <f aca="false">SUM(K1217:Z1217)</f>
        <v>85596.61323125</v>
      </c>
      <c r="AC1217" s="69" t="n">
        <v>84069</v>
      </c>
      <c r="AD1217" s="69" t="n">
        <v>7557</v>
      </c>
      <c r="AE1217" s="69" t="n">
        <v>26074</v>
      </c>
      <c r="AF1217" s="69" t="n">
        <v>0</v>
      </c>
      <c r="AG1217" s="69" t="n">
        <v>102</v>
      </c>
      <c r="AH1217" s="71" t="n">
        <f aca="false">SUM(AC1217:AG1217)</f>
        <v>117802</v>
      </c>
      <c r="AI1217" s="72" t="n">
        <f aca="false">+AB1217-L1217-Q1217</f>
        <v>59717.61323125</v>
      </c>
      <c r="AJ1217" s="73" t="n">
        <f aca="false">L1217+Q1217</f>
        <v>25879</v>
      </c>
      <c r="AK1217" s="74" t="n">
        <v>5963.7</v>
      </c>
      <c r="AL1217" s="74" t="n">
        <v>26526.73402</v>
      </c>
      <c r="AM1217" s="74" t="n">
        <v>0</v>
      </c>
      <c r="AN1217" s="73" t="n">
        <f aca="false">+AJ1217-AM1217</f>
        <v>25879</v>
      </c>
      <c r="AO1217" s="32" t="n">
        <f aca="false">AC1217-AJ1217</f>
        <v>58190</v>
      </c>
      <c r="AP1217" s="6" t="n">
        <v>36640</v>
      </c>
      <c r="AQ1217" s="74" t="n">
        <f aca="false">+AC1217-AK1217-AL1217</f>
        <v>51578.56598</v>
      </c>
      <c r="AR1217" s="74" t="n">
        <f aca="false">+AK1217+AL1217-AN1217</f>
        <v>6611.43402</v>
      </c>
      <c r="AS1217" s="74" t="n">
        <f aca="false">+AN1217</f>
        <v>25879</v>
      </c>
      <c r="AT1217" s="57" t="n">
        <f aca="false">+AQ1217+IF(AR1217&lt;0,-AR1217,0)</f>
        <v>51578.56598</v>
      </c>
      <c r="AX1217" s="32" t="n">
        <f aca="false">+M1217</f>
        <v>-1320.25</v>
      </c>
      <c r="AY1217" s="32" t="n">
        <f aca="false">+N1217</f>
        <v>0</v>
      </c>
      <c r="AZ1217" s="32" t="n">
        <f aca="false">+R1217</f>
        <v>-15684.2925</v>
      </c>
      <c r="BA1217" s="32" t="n">
        <f aca="false">+'load Info'!S1217</f>
        <v>0</v>
      </c>
      <c r="BB1217" s="32" t="n">
        <f aca="false">+X1217</f>
        <v>-575</v>
      </c>
      <c r="BE1217" s="57" t="n">
        <f aca="false">IF(AX1217&lt;0,AX1217,0)</f>
        <v>-1320.25</v>
      </c>
      <c r="BF1217" s="57" t="n">
        <f aca="false">IF(AY1217&lt;0,AY1217,0)</f>
        <v>0</v>
      </c>
      <c r="BG1217" s="57" t="n">
        <f aca="false">IF(AZ1217&lt;0,AZ1217,0)</f>
        <v>-15684.2925</v>
      </c>
      <c r="BH1217" s="57" t="n">
        <f aca="false">IF(BA1217&lt;0,BA1217,0)</f>
        <v>0</v>
      </c>
      <c r="BI1217" s="57" t="n">
        <f aca="false">IF(BB1217&lt;0,BB1217,0)</f>
        <v>-575</v>
      </c>
      <c r="BJ1217" s="32" t="n">
        <f aca="false">SUM(BE1217:BI1217)</f>
        <v>-17579.5425</v>
      </c>
    </row>
    <row r="1218" customFormat="false" ht="12.75" hidden="false" customHeight="false" outlineLevel="0" collapsed="false">
      <c r="B1218" s="65" t="n">
        <f aca="false">+MONTH(D1218)</f>
        <v>4</v>
      </c>
      <c r="C1218" s="65"/>
      <c r="D1218" s="6" t="n">
        <v>36641</v>
      </c>
      <c r="E1218" s="66" t="n">
        <v>14</v>
      </c>
      <c r="F1218" s="66" t="n">
        <v>15</v>
      </c>
      <c r="G1218" s="66" t="n">
        <v>47</v>
      </c>
      <c r="H1218" s="66" t="n">
        <v>55</v>
      </c>
      <c r="I1218" s="67" t="n">
        <f aca="false">AVERAGE(G1218:H1218)</f>
        <v>51</v>
      </c>
      <c r="J1218" s="68" t="s">
        <v>72</v>
      </c>
      <c r="K1218" s="7" t="n">
        <v>25599</v>
      </c>
      <c r="L1218" s="69" t="n">
        <v>9978</v>
      </c>
      <c r="M1218" s="69" t="n">
        <v>34744.75</v>
      </c>
      <c r="N1218" s="69" t="n">
        <v>0</v>
      </c>
      <c r="O1218" s="70"/>
      <c r="P1218" s="7" t="n">
        <v>21721</v>
      </c>
      <c r="Q1218" s="69" t="n">
        <v>15626</v>
      </c>
      <c r="R1218" s="70" t="n">
        <v>8902.335</v>
      </c>
      <c r="S1218" s="69" t="n">
        <v>0</v>
      </c>
      <c r="T1218" s="69"/>
      <c r="U1218" s="69" t="n">
        <v>-115.6233375</v>
      </c>
      <c r="V1218" s="7" t="n">
        <v>15930</v>
      </c>
      <c r="W1218" s="69" t="n">
        <v>14400</v>
      </c>
      <c r="X1218" s="69" t="n">
        <v>-575</v>
      </c>
      <c r="Y1218" s="69" t="n">
        <v>0</v>
      </c>
      <c r="Z1218" s="70" t="n">
        <v>-298</v>
      </c>
      <c r="AA1218" s="69" t="n">
        <v>0</v>
      </c>
      <c r="AB1218" s="71" t="n">
        <f aca="false">SUM(K1218:Z1218)</f>
        <v>145912.4616625</v>
      </c>
      <c r="AC1218" s="69" t="n">
        <v>147442</v>
      </c>
      <c r="AD1218" s="69" t="n">
        <v>341</v>
      </c>
      <c r="AE1218" s="69" t="n">
        <v>25391</v>
      </c>
      <c r="AF1218" s="69" t="n">
        <v>6328</v>
      </c>
      <c r="AG1218" s="69" t="n">
        <v>524</v>
      </c>
      <c r="AH1218" s="71" t="n">
        <f aca="false">SUM(AC1218:AG1218)</f>
        <v>180026</v>
      </c>
      <c r="AI1218" s="72" t="n">
        <f aca="false">+AB1218-L1218-Q1218</f>
        <v>120308.4616625</v>
      </c>
      <c r="AJ1218" s="73" t="n">
        <f aca="false">L1218+Q1218</f>
        <v>25604</v>
      </c>
      <c r="AK1218" s="74" t="n">
        <v>7041.2</v>
      </c>
      <c r="AL1218" s="74" t="n">
        <v>28327.31383</v>
      </c>
      <c r="AM1218" s="74" t="n">
        <v>0</v>
      </c>
      <c r="AN1218" s="73" t="n">
        <f aca="false">+AJ1218-AM1218</f>
        <v>25604</v>
      </c>
      <c r="AO1218" s="32" t="n">
        <f aca="false">AC1218-AJ1218</f>
        <v>121838</v>
      </c>
      <c r="AP1218" s="6" t="n">
        <v>36641</v>
      </c>
      <c r="AQ1218" s="74" t="n">
        <f aca="false">+AC1218-AK1218-AL1218</f>
        <v>112073.48617</v>
      </c>
      <c r="AR1218" s="74" t="n">
        <f aca="false">+AK1218+AL1218-AN1218</f>
        <v>9764.51383</v>
      </c>
      <c r="AS1218" s="74" t="n">
        <f aca="false">+AN1218</f>
        <v>25604</v>
      </c>
      <c r="AT1218" s="57" t="n">
        <f aca="false">+AQ1218+IF(AR1218&lt;0,-AR1218,0)</f>
        <v>112073.48617</v>
      </c>
      <c r="AX1218" s="32" t="n">
        <f aca="false">+M1218</f>
        <v>34744.75</v>
      </c>
      <c r="AY1218" s="32" t="n">
        <f aca="false">+N1218</f>
        <v>0</v>
      </c>
      <c r="AZ1218" s="32" t="n">
        <f aca="false">+R1218</f>
        <v>8902.335</v>
      </c>
      <c r="BA1218" s="32" t="n">
        <f aca="false">+'load Info'!S1218</f>
        <v>0</v>
      </c>
      <c r="BB1218" s="32" t="n">
        <f aca="false">+X1218</f>
        <v>-575</v>
      </c>
      <c r="BE1218" s="57" t="n">
        <f aca="false">IF(AX1218&lt;0,AX1218,0)</f>
        <v>0</v>
      </c>
      <c r="BF1218" s="57" t="n">
        <f aca="false">IF(AY1218&lt;0,AY1218,0)</f>
        <v>0</v>
      </c>
      <c r="BG1218" s="57" t="n">
        <f aca="false">IF(AZ1218&lt;0,AZ1218,0)</f>
        <v>0</v>
      </c>
      <c r="BH1218" s="57" t="n">
        <f aca="false">IF(BA1218&lt;0,BA1218,0)</f>
        <v>0</v>
      </c>
      <c r="BI1218" s="57" t="n">
        <f aca="false">IF(BB1218&lt;0,BB1218,0)</f>
        <v>-575</v>
      </c>
      <c r="BJ1218" s="32" t="n">
        <f aca="false">SUM(BE1218:BI1218)</f>
        <v>-575</v>
      </c>
    </row>
    <row r="1219" customFormat="false" ht="12.75" hidden="false" customHeight="false" outlineLevel="0" collapsed="false">
      <c r="B1219" s="65" t="n">
        <f aca="false">+MONTH(D1219)</f>
        <v>4</v>
      </c>
      <c r="C1219" s="65"/>
      <c r="D1219" s="6" t="n">
        <v>36642</v>
      </c>
      <c r="E1219" s="66" t="n">
        <v>15</v>
      </c>
      <c r="F1219" s="66" t="n">
        <v>17</v>
      </c>
      <c r="G1219" s="66" t="n">
        <v>45</v>
      </c>
      <c r="H1219" s="66" t="n">
        <v>54</v>
      </c>
      <c r="I1219" s="67" t="n">
        <f aca="false">AVERAGE(G1219:H1219)</f>
        <v>49.5</v>
      </c>
      <c r="J1219" s="68" t="s">
        <v>72</v>
      </c>
      <c r="K1219" s="7" t="n">
        <v>44896</v>
      </c>
      <c r="L1219" s="69" t="n">
        <v>12378</v>
      </c>
      <c r="M1219" s="69" t="n">
        <v>-1144.25</v>
      </c>
      <c r="N1219" s="69" t="n">
        <v>0</v>
      </c>
      <c r="O1219" s="70"/>
      <c r="P1219" s="7" t="n">
        <v>36721</v>
      </c>
      <c r="Q1219" s="69" t="n">
        <v>16512</v>
      </c>
      <c r="R1219" s="70" t="n">
        <v>-15136.9975</v>
      </c>
      <c r="S1219" s="69" t="n">
        <v>0</v>
      </c>
      <c r="T1219" s="69"/>
      <c r="U1219" s="69" t="n">
        <v>-95.24000625</v>
      </c>
      <c r="V1219" s="7" t="n">
        <v>15930</v>
      </c>
      <c r="W1219" s="69" t="n">
        <v>14400</v>
      </c>
      <c r="X1219" s="69" t="n">
        <v>-575</v>
      </c>
      <c r="Y1219" s="69" t="n">
        <v>2499</v>
      </c>
      <c r="Z1219" s="70" t="n">
        <v>-323</v>
      </c>
      <c r="AA1219" s="69" t="n">
        <v>0</v>
      </c>
      <c r="AB1219" s="71" t="n">
        <f aca="false">SUM(K1219:Z1219)</f>
        <v>126061.51249375</v>
      </c>
      <c r="AC1219" s="69" t="n">
        <v>123906</v>
      </c>
      <c r="AD1219" s="69" t="n">
        <v>0</v>
      </c>
      <c r="AE1219" s="69" t="n">
        <v>6281</v>
      </c>
      <c r="AF1219" s="69" t="n">
        <v>6595</v>
      </c>
      <c r="AG1219" s="69" t="n">
        <v>471</v>
      </c>
      <c r="AH1219" s="71" t="n">
        <f aca="false">SUM(AC1219:AG1219)</f>
        <v>137253</v>
      </c>
      <c r="AI1219" s="72" t="n">
        <f aca="false">+AB1219-L1219-Q1219</f>
        <v>97171.51249375</v>
      </c>
      <c r="AJ1219" s="73" t="n">
        <f aca="false">L1219+Q1219</f>
        <v>28890</v>
      </c>
      <c r="AK1219" s="74" t="n">
        <v>7061.5</v>
      </c>
      <c r="AL1219" s="74" t="n">
        <v>25873.04798</v>
      </c>
      <c r="AM1219" s="74" t="n">
        <v>0</v>
      </c>
      <c r="AN1219" s="73" t="n">
        <f aca="false">+AJ1219-AM1219</f>
        <v>28890</v>
      </c>
      <c r="AO1219" s="32" t="n">
        <f aca="false">AC1219-AJ1219</f>
        <v>95016</v>
      </c>
      <c r="AP1219" s="6" t="n">
        <v>36642</v>
      </c>
      <c r="AQ1219" s="74" t="n">
        <f aca="false">+AC1219-AK1219-AL1219</f>
        <v>90971.45202</v>
      </c>
      <c r="AR1219" s="74" t="n">
        <f aca="false">+AK1219+AL1219-AN1219</f>
        <v>4044.54798</v>
      </c>
      <c r="AS1219" s="74" t="n">
        <f aca="false">+AN1219</f>
        <v>28890</v>
      </c>
      <c r="AT1219" s="57" t="n">
        <f aca="false">+AQ1219+IF(AR1219&lt;0,-AR1219,0)</f>
        <v>90971.45202</v>
      </c>
      <c r="AX1219" s="32" t="n">
        <f aca="false">+M1219</f>
        <v>-1144.25</v>
      </c>
      <c r="AY1219" s="32" t="n">
        <f aca="false">+N1219</f>
        <v>0</v>
      </c>
      <c r="AZ1219" s="32" t="n">
        <f aca="false">+R1219</f>
        <v>-15136.9975</v>
      </c>
      <c r="BA1219" s="32" t="n">
        <f aca="false">+'load Info'!S1219</f>
        <v>0</v>
      </c>
      <c r="BB1219" s="32" t="n">
        <f aca="false">+X1219</f>
        <v>-575</v>
      </c>
      <c r="BE1219" s="57" t="n">
        <f aca="false">IF(AX1219&lt;0,AX1219,0)</f>
        <v>-1144.25</v>
      </c>
      <c r="BF1219" s="57" t="n">
        <f aca="false">IF(AY1219&lt;0,AY1219,0)</f>
        <v>0</v>
      </c>
      <c r="BG1219" s="57" t="n">
        <f aca="false">IF(AZ1219&lt;0,AZ1219,0)</f>
        <v>-15136.9975</v>
      </c>
      <c r="BH1219" s="57" t="n">
        <f aca="false">IF(BA1219&lt;0,BA1219,0)</f>
        <v>0</v>
      </c>
      <c r="BI1219" s="57" t="n">
        <f aca="false">IF(BB1219&lt;0,BB1219,0)</f>
        <v>-575</v>
      </c>
      <c r="BJ1219" s="32" t="n">
        <f aca="false">SUM(BE1219:BI1219)</f>
        <v>-16856.2475</v>
      </c>
    </row>
    <row r="1220" customFormat="false" ht="12.75" hidden="false" customHeight="false" outlineLevel="0" collapsed="false">
      <c r="B1220" s="65" t="n">
        <f aca="false">+MONTH(D1220)</f>
        <v>4</v>
      </c>
      <c r="C1220" s="65"/>
      <c r="D1220" s="6" t="n">
        <v>36643</v>
      </c>
      <c r="E1220" s="66" t="n">
        <v>14</v>
      </c>
      <c r="F1220" s="66" t="n">
        <v>13</v>
      </c>
      <c r="G1220" s="66" t="n">
        <v>41</v>
      </c>
      <c r="H1220" s="66" t="n">
        <v>60</v>
      </c>
      <c r="I1220" s="67" t="n">
        <f aca="false">AVERAGE(G1220:H1220)</f>
        <v>50.5</v>
      </c>
      <c r="J1220" s="68" t="s">
        <v>72</v>
      </c>
      <c r="K1220" s="7" t="n">
        <v>44896</v>
      </c>
      <c r="L1220" s="69" t="n">
        <v>12378</v>
      </c>
      <c r="M1220" s="69" t="n">
        <v>-12800.25</v>
      </c>
      <c r="N1220" s="69" t="n">
        <v>0</v>
      </c>
      <c r="O1220" s="70"/>
      <c r="P1220" s="7" t="n">
        <v>36721</v>
      </c>
      <c r="Q1220" s="69" t="n">
        <v>22024</v>
      </c>
      <c r="R1220" s="70" t="n">
        <v>-17589.3675</v>
      </c>
      <c r="S1220" s="69" t="n">
        <v>0</v>
      </c>
      <c r="T1220" s="69"/>
      <c r="U1220" s="69" t="n">
        <v>-102.88908125</v>
      </c>
      <c r="V1220" s="7" t="n">
        <v>15930</v>
      </c>
      <c r="W1220" s="69" t="n">
        <v>14400</v>
      </c>
      <c r="X1220" s="69" t="n">
        <v>-575</v>
      </c>
      <c r="Y1220" s="69" t="n">
        <v>2499</v>
      </c>
      <c r="Z1220" s="70" t="n">
        <v>-323</v>
      </c>
      <c r="AA1220" s="69" t="n">
        <v>0</v>
      </c>
      <c r="AB1220" s="71" t="n">
        <f aca="false">SUM(K1220:Z1220)</f>
        <v>117457.49341875</v>
      </c>
      <c r="AC1220" s="69" t="n">
        <v>115675</v>
      </c>
      <c r="AD1220" s="69" t="n">
        <v>0</v>
      </c>
      <c r="AE1220" s="69" t="n">
        <v>62</v>
      </c>
      <c r="AF1220" s="69" t="n">
        <v>6894</v>
      </c>
      <c r="AG1220" s="69" t="n">
        <v>437</v>
      </c>
      <c r="AH1220" s="71" t="n">
        <f aca="false">SUM(AC1220:AG1220)</f>
        <v>123068</v>
      </c>
      <c r="AI1220" s="72" t="n">
        <f aca="false">+AB1220-L1220-Q1220</f>
        <v>83055.49341875</v>
      </c>
      <c r="AJ1220" s="73" t="n">
        <f aca="false">L1220+Q1220</f>
        <v>34402</v>
      </c>
      <c r="AK1220" s="74" t="n">
        <v>6608.8</v>
      </c>
      <c r="AL1220" s="74" t="n">
        <v>25322.71298</v>
      </c>
      <c r="AM1220" s="74" t="n">
        <v>0</v>
      </c>
      <c r="AN1220" s="73" t="n">
        <f aca="false">+AJ1220-AM1220</f>
        <v>34402</v>
      </c>
      <c r="AO1220" s="32" t="n">
        <f aca="false">AC1220-AJ1220</f>
        <v>81273</v>
      </c>
      <c r="AP1220" s="6" t="n">
        <v>36643</v>
      </c>
      <c r="AQ1220" s="74" t="n">
        <f aca="false">+AC1220-AK1220-AL1220</f>
        <v>83743.48702</v>
      </c>
      <c r="AR1220" s="74" t="n">
        <f aca="false">+AK1220+AL1220-AN1220</f>
        <v>-2470.48702</v>
      </c>
      <c r="AS1220" s="74" t="n">
        <f aca="false">+AN1220</f>
        <v>34402</v>
      </c>
      <c r="AT1220" s="57" t="n">
        <f aca="false">+AQ1220+IF(AR1220&lt;0,-AR1220,0)</f>
        <v>86213.97404</v>
      </c>
      <c r="AX1220" s="32" t="n">
        <f aca="false">+M1220</f>
        <v>-12800.25</v>
      </c>
      <c r="AY1220" s="32" t="n">
        <f aca="false">+N1220</f>
        <v>0</v>
      </c>
      <c r="AZ1220" s="32" t="n">
        <f aca="false">+R1220</f>
        <v>-17589.3675</v>
      </c>
      <c r="BA1220" s="32" t="n">
        <f aca="false">+'load Info'!S1220</f>
        <v>0</v>
      </c>
      <c r="BB1220" s="32" t="n">
        <f aca="false">+X1220</f>
        <v>-575</v>
      </c>
      <c r="BE1220" s="57" t="n">
        <f aca="false">IF(AX1220&lt;0,AX1220,0)</f>
        <v>-12800.25</v>
      </c>
      <c r="BF1220" s="57" t="n">
        <f aca="false">IF(AY1220&lt;0,AY1220,0)</f>
        <v>0</v>
      </c>
      <c r="BG1220" s="57" t="n">
        <f aca="false">IF(AZ1220&lt;0,AZ1220,0)</f>
        <v>-17589.3675</v>
      </c>
      <c r="BH1220" s="57" t="n">
        <f aca="false">IF(BA1220&lt;0,BA1220,0)</f>
        <v>0</v>
      </c>
      <c r="BI1220" s="57" t="n">
        <f aca="false">IF(BB1220&lt;0,BB1220,0)</f>
        <v>-575</v>
      </c>
      <c r="BJ1220" s="32" t="n">
        <f aca="false">SUM(BE1220:BI1220)</f>
        <v>-30964.6175</v>
      </c>
    </row>
    <row r="1221" customFormat="false" ht="12.75" hidden="false" customHeight="false" outlineLevel="0" collapsed="false">
      <c r="B1221" s="65" t="n">
        <f aca="false">+MONTH(D1221)</f>
        <v>4</v>
      </c>
      <c r="C1221" s="65"/>
      <c r="D1221" s="6" t="n">
        <v>36644</v>
      </c>
      <c r="E1221" s="66" t="n">
        <v>11</v>
      </c>
      <c r="F1221" s="66" t="n">
        <v>13</v>
      </c>
      <c r="G1221" s="66" t="n">
        <v>45</v>
      </c>
      <c r="H1221" s="66" t="n">
        <v>63</v>
      </c>
      <c r="I1221" s="67" t="n">
        <f aca="false">AVERAGE(G1221:H1221)</f>
        <v>54</v>
      </c>
      <c r="J1221" s="68" t="s">
        <v>72</v>
      </c>
      <c r="K1221" s="7" t="n">
        <v>44896</v>
      </c>
      <c r="L1221" s="69" t="n">
        <v>12100</v>
      </c>
      <c r="M1221" s="69" t="n">
        <v>-16300.56</v>
      </c>
      <c r="N1221" s="69" t="n">
        <v>0</v>
      </c>
      <c r="O1221" s="70"/>
      <c r="P1221" s="7" t="n">
        <v>21721</v>
      </c>
      <c r="Q1221" s="69" t="n">
        <v>25946</v>
      </c>
      <c r="R1221" s="70" t="n">
        <v>-18582.47</v>
      </c>
      <c r="S1221" s="69" t="n">
        <v>0</v>
      </c>
      <c r="T1221" s="69"/>
      <c r="U1221" s="69" t="n">
        <v>-72.711325</v>
      </c>
      <c r="V1221" s="7" t="n">
        <v>15930</v>
      </c>
      <c r="W1221" s="69" t="n">
        <v>14400</v>
      </c>
      <c r="X1221" s="69" t="n">
        <v>-2101</v>
      </c>
      <c r="Y1221" s="69" t="n">
        <v>0</v>
      </c>
      <c r="Z1221" s="70" t="n">
        <v>-282</v>
      </c>
      <c r="AA1221" s="69" t="n">
        <v>0</v>
      </c>
      <c r="AB1221" s="71" t="n">
        <f aca="false">SUM(K1221:Z1221)</f>
        <v>97654.258675</v>
      </c>
      <c r="AC1221" s="69" t="n">
        <v>96993</v>
      </c>
      <c r="AD1221" s="69" t="n">
        <v>0</v>
      </c>
      <c r="AE1221" s="69" t="n">
        <v>183</v>
      </c>
      <c r="AF1221" s="69" t="n">
        <v>6149</v>
      </c>
      <c r="AG1221" s="69" t="n">
        <v>264</v>
      </c>
      <c r="AH1221" s="71" t="n">
        <f aca="false">SUM(AC1221:AG1221)</f>
        <v>103589</v>
      </c>
      <c r="AI1221" s="72" t="n">
        <f aca="false">+AB1221-L1221-Q1221</f>
        <v>59608.258675</v>
      </c>
      <c r="AJ1221" s="73" t="n">
        <f aca="false">L1221+Q1221</f>
        <v>38046</v>
      </c>
      <c r="AK1221" s="74" t="n">
        <v>5686</v>
      </c>
      <c r="AL1221" s="74" t="n">
        <v>23199.10489</v>
      </c>
      <c r="AM1221" s="74" t="n">
        <v>0</v>
      </c>
      <c r="AN1221" s="73" t="n">
        <f aca="false">+AJ1221-AM1221</f>
        <v>38046</v>
      </c>
      <c r="AO1221" s="32" t="n">
        <f aca="false">AC1221-AJ1221</f>
        <v>58947</v>
      </c>
      <c r="AP1221" s="6" t="n">
        <v>36644</v>
      </c>
      <c r="AQ1221" s="74" t="n">
        <f aca="false">+AC1221-AK1221-AL1221</f>
        <v>68107.89511</v>
      </c>
      <c r="AR1221" s="74" t="n">
        <f aca="false">+AK1221+AL1221-AN1221</f>
        <v>-9160.89511</v>
      </c>
      <c r="AS1221" s="74" t="n">
        <f aca="false">+AN1221</f>
        <v>38046</v>
      </c>
      <c r="AT1221" s="57" t="n">
        <f aca="false">+AQ1221+IF(AR1221&lt;0,-AR1221,0)</f>
        <v>77268.79022</v>
      </c>
      <c r="AX1221" s="32" t="n">
        <f aca="false">+M1221</f>
        <v>-16300.56</v>
      </c>
      <c r="AY1221" s="32" t="n">
        <f aca="false">+N1221</f>
        <v>0</v>
      </c>
      <c r="AZ1221" s="32" t="n">
        <f aca="false">+R1221</f>
        <v>-18582.47</v>
      </c>
      <c r="BA1221" s="32" t="n">
        <f aca="false">+'load Info'!S1221</f>
        <v>0</v>
      </c>
      <c r="BB1221" s="32" t="n">
        <f aca="false">+X1221</f>
        <v>-2101</v>
      </c>
      <c r="BE1221" s="57" t="n">
        <f aca="false">IF(AX1221&lt;0,AX1221,0)</f>
        <v>-16300.56</v>
      </c>
      <c r="BF1221" s="57" t="n">
        <f aca="false">IF(AY1221&lt;0,AY1221,0)</f>
        <v>0</v>
      </c>
      <c r="BG1221" s="57" t="n">
        <f aca="false">IF(AZ1221&lt;0,AZ1221,0)</f>
        <v>-18582.47</v>
      </c>
      <c r="BH1221" s="57" t="n">
        <f aca="false">IF(BA1221&lt;0,BA1221,0)</f>
        <v>0</v>
      </c>
      <c r="BI1221" s="57" t="n">
        <f aca="false">IF(BB1221&lt;0,BB1221,0)</f>
        <v>-2101</v>
      </c>
      <c r="BJ1221" s="32" t="n">
        <f aca="false">SUM(BE1221:BI1221)</f>
        <v>-36984.03</v>
      </c>
    </row>
    <row r="1222" customFormat="false" ht="12.75" hidden="false" customHeight="false" outlineLevel="0" collapsed="false">
      <c r="B1222" s="65" t="n">
        <f aca="false">+MONTH(D1222)</f>
        <v>4</v>
      </c>
      <c r="C1222" s="65"/>
      <c r="D1222" s="6" t="n">
        <v>36645</v>
      </c>
      <c r="E1222" s="66" t="n">
        <v>9</v>
      </c>
      <c r="F1222" s="66" t="n">
        <v>8</v>
      </c>
      <c r="G1222" s="66" t="n">
        <v>49</v>
      </c>
      <c r="H1222" s="66" t="n">
        <v>62</v>
      </c>
      <c r="I1222" s="67" t="n">
        <f aca="false">AVERAGE(G1222:H1222)</f>
        <v>55.5</v>
      </c>
      <c r="J1222" s="68" t="s">
        <v>72</v>
      </c>
      <c r="K1222" s="7" t="n">
        <v>44896</v>
      </c>
      <c r="L1222" s="69" t="n">
        <v>12100</v>
      </c>
      <c r="M1222" s="69" t="n">
        <v>-17201.25</v>
      </c>
      <c r="N1222" s="69" t="n">
        <v>0</v>
      </c>
      <c r="O1222" s="70"/>
      <c r="P1222" s="7" t="n">
        <v>21721</v>
      </c>
      <c r="Q1222" s="69" t="n">
        <v>17246</v>
      </c>
      <c r="R1222" s="70" t="n">
        <v>-21692.9225</v>
      </c>
      <c r="S1222" s="69" t="n">
        <v>0</v>
      </c>
      <c r="T1222" s="69"/>
      <c r="U1222" s="69" t="n">
        <v>-43.18519375</v>
      </c>
      <c r="V1222" s="7" t="n">
        <v>15930</v>
      </c>
      <c r="W1222" s="69" t="n">
        <v>14400</v>
      </c>
      <c r="X1222" s="69" t="n">
        <v>-2101</v>
      </c>
      <c r="Y1222" s="69" t="n">
        <v>0</v>
      </c>
      <c r="Z1222" s="70" t="n">
        <v>-282</v>
      </c>
      <c r="AA1222" s="69" t="n">
        <v>0</v>
      </c>
      <c r="AB1222" s="71" t="n">
        <f aca="false">SUM(K1222:Z1222)</f>
        <v>84972.64230625</v>
      </c>
      <c r="AC1222" s="69" t="n">
        <v>85071</v>
      </c>
      <c r="AD1222" s="69" t="n">
        <v>0</v>
      </c>
      <c r="AE1222" s="69" t="n">
        <v>120</v>
      </c>
      <c r="AF1222" s="69" t="n">
        <v>4060</v>
      </c>
      <c r="AG1222" s="69" t="n">
        <v>42</v>
      </c>
      <c r="AH1222" s="71" t="n">
        <f aca="false">SUM(AC1222:AG1222)</f>
        <v>89293</v>
      </c>
      <c r="AI1222" s="72" t="n">
        <f aca="false">+AB1222-L1222-Q1222</f>
        <v>55626.64230625</v>
      </c>
      <c r="AJ1222" s="73" t="n">
        <f aca="false">L1222+Q1222</f>
        <v>29346</v>
      </c>
      <c r="AK1222" s="74" t="n">
        <v>4831.1</v>
      </c>
      <c r="AL1222" s="74" t="n">
        <v>21497.59342</v>
      </c>
      <c r="AM1222" s="74" t="n">
        <v>0</v>
      </c>
      <c r="AN1222" s="73" t="n">
        <f aca="false">+AJ1222-AM1222</f>
        <v>29346</v>
      </c>
      <c r="AO1222" s="32" t="n">
        <f aca="false">AC1222-AJ1222</f>
        <v>55725</v>
      </c>
      <c r="AP1222" s="6" t="n">
        <v>36645</v>
      </c>
      <c r="AQ1222" s="74" t="n">
        <f aca="false">+AC1222-AK1222-AL1222</f>
        <v>58742.30658</v>
      </c>
      <c r="AR1222" s="74" t="n">
        <f aca="false">+AK1222+AL1222-AN1222</f>
        <v>-3017.30658</v>
      </c>
      <c r="AS1222" s="74" t="n">
        <f aca="false">+AN1222</f>
        <v>29346</v>
      </c>
      <c r="AT1222" s="57" t="n">
        <f aca="false">+AQ1222+IF(AR1222&lt;0,-AR1222,0)</f>
        <v>61759.61316</v>
      </c>
      <c r="AX1222" s="32" t="n">
        <f aca="false">+M1222</f>
        <v>-17201.25</v>
      </c>
      <c r="AY1222" s="32" t="n">
        <f aca="false">+N1222</f>
        <v>0</v>
      </c>
      <c r="AZ1222" s="32" t="n">
        <f aca="false">+R1222</f>
        <v>-21692.9225</v>
      </c>
      <c r="BA1222" s="32" t="n">
        <f aca="false">+'load Info'!S1222</f>
        <v>0</v>
      </c>
      <c r="BB1222" s="32" t="n">
        <f aca="false">+X1222</f>
        <v>-2101</v>
      </c>
      <c r="BE1222" s="57" t="n">
        <f aca="false">IF(AX1222&lt;0,AX1222,0)</f>
        <v>-17201.25</v>
      </c>
      <c r="BF1222" s="57" t="n">
        <f aca="false">IF(AY1222&lt;0,AY1222,0)</f>
        <v>0</v>
      </c>
      <c r="BG1222" s="57" t="n">
        <f aca="false">IF(AZ1222&lt;0,AZ1222,0)</f>
        <v>-21692.9225</v>
      </c>
      <c r="BH1222" s="57" t="n">
        <f aca="false">IF(BA1222&lt;0,BA1222,0)</f>
        <v>0</v>
      </c>
      <c r="BI1222" s="57" t="n">
        <f aca="false">IF(BB1222&lt;0,BB1222,0)</f>
        <v>-2101</v>
      </c>
      <c r="BJ1222" s="32" t="n">
        <f aca="false">SUM(BE1222:BI1222)</f>
        <v>-40995.1725</v>
      </c>
    </row>
    <row r="1223" customFormat="false" ht="12.75" hidden="false" customHeight="false" outlineLevel="0" collapsed="false">
      <c r="B1223" s="65" t="n">
        <f aca="false">+MONTH(D1223)</f>
        <v>4</v>
      </c>
      <c r="C1223" s="65"/>
      <c r="D1223" s="6" t="n">
        <v>36646</v>
      </c>
      <c r="E1223" s="66" t="n">
        <v>5</v>
      </c>
      <c r="F1223" s="66" t="n">
        <v>8</v>
      </c>
      <c r="G1223" s="66" t="n">
        <v>50</v>
      </c>
      <c r="H1223" s="66" t="n">
        <v>69</v>
      </c>
      <c r="I1223" s="67" t="n">
        <f aca="false">AVERAGE(G1223:H1223)</f>
        <v>59.5</v>
      </c>
      <c r="J1223" s="68" t="s">
        <v>72</v>
      </c>
      <c r="K1223" s="7" t="n">
        <v>44896</v>
      </c>
      <c r="L1223" s="69" t="n">
        <v>12100</v>
      </c>
      <c r="M1223" s="69" t="n">
        <v>-17822.25</v>
      </c>
      <c r="N1223" s="69" t="n">
        <v>0</v>
      </c>
      <c r="O1223" s="70"/>
      <c r="P1223" s="7" t="n">
        <v>21721</v>
      </c>
      <c r="Q1223" s="69" t="n">
        <v>17246</v>
      </c>
      <c r="R1223" s="70" t="n">
        <v>-27515.4425</v>
      </c>
      <c r="S1223" s="69" t="n">
        <v>0</v>
      </c>
      <c r="T1223" s="69"/>
      <c r="U1223" s="69" t="n">
        <v>-28.62889375</v>
      </c>
      <c r="V1223" s="7" t="n">
        <v>15930</v>
      </c>
      <c r="W1223" s="69" t="n">
        <v>14400</v>
      </c>
      <c r="X1223" s="69" t="n">
        <v>-2101</v>
      </c>
      <c r="Y1223" s="69" t="n">
        <v>0</v>
      </c>
      <c r="Z1223" s="70" t="n">
        <v>-282</v>
      </c>
      <c r="AA1223" s="69" t="n">
        <v>0</v>
      </c>
      <c r="AB1223" s="71" t="n">
        <f aca="false">SUM(K1223:Z1223)</f>
        <v>78543.67860625</v>
      </c>
      <c r="AC1223" s="69" t="n">
        <v>76296</v>
      </c>
      <c r="AD1223" s="69" t="n">
        <v>16413</v>
      </c>
      <c r="AE1223" s="69" t="n">
        <v>7921</v>
      </c>
      <c r="AF1223" s="69" t="n">
        <v>2849</v>
      </c>
      <c r="AG1223" s="69" t="n">
        <v>76</v>
      </c>
      <c r="AH1223" s="71" t="n">
        <f aca="false">SUM(AC1223:AG1223)</f>
        <v>103555</v>
      </c>
      <c r="AI1223" s="72" t="n">
        <f aca="false">+AB1223-L1223-Q1223</f>
        <v>49197.67860625</v>
      </c>
      <c r="AJ1223" s="73" t="n">
        <f aca="false">L1223+Q1223</f>
        <v>29346</v>
      </c>
      <c r="AK1223" s="74" t="n">
        <v>5136.7</v>
      </c>
      <c r="AL1223" s="74" t="n">
        <v>23249.3819</v>
      </c>
      <c r="AM1223" s="74" t="n">
        <v>0</v>
      </c>
      <c r="AN1223" s="73" t="n">
        <f aca="false">+AJ1223-AM1223</f>
        <v>29346</v>
      </c>
      <c r="AO1223" s="32" t="n">
        <f aca="false">AC1223-AJ1223</f>
        <v>46950</v>
      </c>
      <c r="AP1223" s="6" t="n">
        <v>36646</v>
      </c>
      <c r="AQ1223" s="74" t="n">
        <f aca="false">+AC1223-AK1223-AL1223</f>
        <v>47909.9181</v>
      </c>
      <c r="AR1223" s="74" t="n">
        <f aca="false">+AK1223+AL1223-AN1223</f>
        <v>-959.918099999999</v>
      </c>
      <c r="AS1223" s="74" t="n">
        <f aca="false">+AN1223</f>
        <v>29346</v>
      </c>
      <c r="AT1223" s="57" t="n">
        <f aca="false">+AQ1223+IF(AR1223&lt;0,-AR1223,0)</f>
        <v>48869.8362</v>
      </c>
      <c r="AX1223" s="32" t="n">
        <f aca="false">+M1223</f>
        <v>-17822.25</v>
      </c>
      <c r="AY1223" s="32" t="n">
        <f aca="false">+N1223</f>
        <v>0</v>
      </c>
      <c r="AZ1223" s="32" t="n">
        <f aca="false">+R1223</f>
        <v>-27515.4425</v>
      </c>
      <c r="BA1223" s="32" t="n">
        <f aca="false">+'load Info'!S1223</f>
        <v>0</v>
      </c>
      <c r="BB1223" s="32" t="n">
        <f aca="false">+X1223</f>
        <v>-2101</v>
      </c>
      <c r="BE1223" s="57" t="n">
        <f aca="false">IF(AX1223&lt;0,AX1223,0)</f>
        <v>-17822.25</v>
      </c>
      <c r="BF1223" s="57" t="n">
        <f aca="false">IF(AY1223&lt;0,AY1223,0)</f>
        <v>0</v>
      </c>
      <c r="BG1223" s="57" t="n">
        <f aca="false">IF(AZ1223&lt;0,AZ1223,0)</f>
        <v>-27515.4425</v>
      </c>
      <c r="BH1223" s="57" t="n">
        <f aca="false">IF(BA1223&lt;0,BA1223,0)</f>
        <v>0</v>
      </c>
      <c r="BI1223" s="57" t="n">
        <f aca="false">IF(BB1223&lt;0,BB1223,0)</f>
        <v>-2101</v>
      </c>
      <c r="BJ1223" s="32" t="n">
        <f aca="false">SUM(BE1223:BI1223)</f>
        <v>-47438.6925</v>
      </c>
    </row>
    <row r="1224" customFormat="false" ht="12.75" hidden="false" customHeight="false" outlineLevel="0" collapsed="false">
      <c r="B1224" s="65" t="n">
        <f aca="false">+MONTH(D1224)</f>
        <v>5</v>
      </c>
      <c r="C1224" s="65"/>
      <c r="D1224" s="6" t="n">
        <v>36647</v>
      </c>
      <c r="E1224" s="66" t="n">
        <v>2</v>
      </c>
      <c r="F1224" s="66" t="n">
        <v>0</v>
      </c>
      <c r="G1224" s="66" t="n">
        <v>45</v>
      </c>
      <c r="H1224" s="66" t="n">
        <v>81</v>
      </c>
      <c r="I1224" s="67" t="n">
        <f aca="false">AVERAGE(G1224:H1224)</f>
        <v>63</v>
      </c>
      <c r="J1224" s="68" t="s">
        <v>72</v>
      </c>
      <c r="K1224" s="7" t="n">
        <v>36911</v>
      </c>
      <c r="L1224" s="69" t="n">
        <v>8761</v>
      </c>
      <c r="M1224" s="69" t="n">
        <v>-20738</v>
      </c>
      <c r="N1224" s="69" t="n">
        <v>0</v>
      </c>
      <c r="O1224" s="70"/>
      <c r="P1224" s="7" t="n">
        <v>7746</v>
      </c>
      <c r="Q1224" s="69" t="n">
        <v>7519</v>
      </c>
      <c r="R1224" s="70" t="n">
        <v>-13759.245</v>
      </c>
      <c r="S1224" s="69" t="n">
        <v>0</v>
      </c>
      <c r="T1224" s="69"/>
      <c r="U1224" s="69" t="n">
        <v>-3.7643875</v>
      </c>
      <c r="V1224" s="7" t="n">
        <v>15930</v>
      </c>
      <c r="W1224" s="69" t="n">
        <v>14400</v>
      </c>
      <c r="X1224" s="69" t="n">
        <v>-575</v>
      </c>
      <c r="Y1224" s="69" t="n">
        <v>-2245</v>
      </c>
      <c r="Z1224" s="70" t="n">
        <v>-275</v>
      </c>
      <c r="AA1224" s="69" t="n">
        <v>0</v>
      </c>
      <c r="AB1224" s="71" t="n">
        <f aca="false">SUM(K1224:Z1224)</f>
        <v>53670.9906125</v>
      </c>
      <c r="AC1224" s="69" t="n">
        <v>59655</v>
      </c>
      <c r="AD1224" s="69" t="n">
        <v>52625</v>
      </c>
      <c r="AE1224" s="69" t="n">
        <v>30909</v>
      </c>
      <c r="AF1224" s="69" t="n">
        <v>245</v>
      </c>
      <c r="AG1224" s="69" t="n">
        <v>0</v>
      </c>
      <c r="AH1224" s="71" t="n">
        <f aca="false">SUM(AC1224:AG1224)</f>
        <v>143434</v>
      </c>
      <c r="AI1224" s="72" t="n">
        <f aca="false">+AB1224-L1224-Q1224</f>
        <v>37390.9906125</v>
      </c>
      <c r="AJ1224" s="73" t="n">
        <f aca="false">L1224+Q1224</f>
        <v>16280</v>
      </c>
      <c r="AK1224" s="74" t="n">
        <v>6068</v>
      </c>
      <c r="AL1224" s="74" t="n">
        <v>24207.80365</v>
      </c>
      <c r="AM1224" s="74" t="n">
        <v>0</v>
      </c>
      <c r="AN1224" s="73" t="n">
        <f aca="false">+AJ1224-AM1224</f>
        <v>16280</v>
      </c>
      <c r="AO1224" s="32" t="n">
        <f aca="false">AC1224-AJ1224</f>
        <v>43375</v>
      </c>
      <c r="AP1224" s="6" t="n">
        <v>36647</v>
      </c>
      <c r="AQ1224" s="74" t="n">
        <f aca="false">+AC1224-AK1224-AL1224</f>
        <v>29379.19635</v>
      </c>
      <c r="AR1224" s="74" t="n">
        <f aca="false">+AK1224+AL1224-AN1224</f>
        <v>13995.80365</v>
      </c>
      <c r="AS1224" s="74" t="n">
        <f aca="false">+AN1224</f>
        <v>16280</v>
      </c>
      <c r="AT1224" s="57" t="n">
        <f aca="false">+AQ1224+IF(AR1224&lt;0,-AR1224,0)</f>
        <v>29379.19635</v>
      </c>
      <c r="AX1224" s="32" t="n">
        <f aca="false">+M1224</f>
        <v>-20738</v>
      </c>
      <c r="AY1224" s="32" t="n">
        <f aca="false">+N1224</f>
        <v>0</v>
      </c>
      <c r="AZ1224" s="32" t="n">
        <f aca="false">+R1224</f>
        <v>-13759.245</v>
      </c>
      <c r="BA1224" s="32" t="n">
        <f aca="false">+'load Info'!S1224</f>
        <v>0</v>
      </c>
      <c r="BB1224" s="32" t="n">
        <f aca="false">+X1224</f>
        <v>-575</v>
      </c>
      <c r="BE1224" s="57" t="n">
        <f aca="false">IF(AX1224&lt;0,AX1224,0)</f>
        <v>-20738</v>
      </c>
      <c r="BF1224" s="57" t="n">
        <f aca="false">IF(AY1224&lt;0,AY1224,0)</f>
        <v>0</v>
      </c>
      <c r="BG1224" s="57" t="n">
        <f aca="false">IF(AZ1224&lt;0,AZ1224,0)</f>
        <v>-13759.245</v>
      </c>
      <c r="BH1224" s="57" t="n">
        <f aca="false">IF(BA1224&lt;0,BA1224,0)</f>
        <v>0</v>
      </c>
      <c r="BI1224" s="57" t="n">
        <f aca="false">IF(BB1224&lt;0,BB1224,0)</f>
        <v>-575</v>
      </c>
      <c r="BJ1224" s="32" t="n">
        <f aca="false">SUM(BE1224:BI1224)</f>
        <v>-35072.245</v>
      </c>
    </row>
    <row r="1225" customFormat="false" ht="12.75" hidden="false" customHeight="false" outlineLevel="0" collapsed="false">
      <c r="B1225" s="65" t="n">
        <f aca="false">+MONTH(D1225)</f>
        <v>5</v>
      </c>
      <c r="C1225" s="65"/>
      <c r="D1225" s="6" t="n">
        <v>36648</v>
      </c>
      <c r="E1225" s="66" t="n">
        <v>0</v>
      </c>
      <c r="F1225" s="66" t="n">
        <v>0</v>
      </c>
      <c r="G1225" s="66" t="n">
        <v>56</v>
      </c>
      <c r="H1225" s="66" t="n">
        <v>75</v>
      </c>
      <c r="I1225" s="67" t="n">
        <f aca="false">AVERAGE(G1225:H1225)</f>
        <v>65.5</v>
      </c>
      <c r="J1225" s="68" t="s">
        <v>72</v>
      </c>
      <c r="K1225" s="7" t="n">
        <v>36911</v>
      </c>
      <c r="L1225" s="69" t="n">
        <v>9689</v>
      </c>
      <c r="M1225" s="69" t="n">
        <v>-19587</v>
      </c>
      <c r="N1225" s="69" t="n">
        <v>0</v>
      </c>
      <c r="O1225" s="70"/>
      <c r="P1225" s="7" t="n">
        <v>7746</v>
      </c>
      <c r="Q1225" s="69" t="n">
        <v>13519</v>
      </c>
      <c r="R1225" s="70" t="n">
        <v>-19173.785</v>
      </c>
      <c r="S1225" s="69" t="n">
        <v>0</v>
      </c>
      <c r="T1225" s="69"/>
      <c r="U1225" s="69" t="n">
        <v>-5.2280375</v>
      </c>
      <c r="V1225" s="7" t="n">
        <v>15930</v>
      </c>
      <c r="W1225" s="69" t="n">
        <v>14400</v>
      </c>
      <c r="X1225" s="69" t="n">
        <v>-575</v>
      </c>
      <c r="Y1225" s="69" t="n">
        <v>-2245</v>
      </c>
      <c r="Z1225" s="70" t="n">
        <v>-275</v>
      </c>
      <c r="AA1225" s="69" t="n">
        <v>0</v>
      </c>
      <c r="AB1225" s="71" t="n">
        <f aca="false">SUM(K1225:Z1225)</f>
        <v>56333.9869625</v>
      </c>
      <c r="AC1225" s="69" t="n">
        <v>61643</v>
      </c>
      <c r="AD1225" s="69" t="n">
        <v>32201</v>
      </c>
      <c r="AE1225" s="69" t="n">
        <v>33345</v>
      </c>
      <c r="AF1225" s="69" t="n">
        <v>0</v>
      </c>
      <c r="AG1225" s="69" t="n">
        <v>11</v>
      </c>
      <c r="AH1225" s="71" t="n">
        <f aca="false">SUM(AC1225:AG1225)</f>
        <v>127200</v>
      </c>
      <c r="AI1225" s="72" t="n">
        <f aca="false">+AB1225-L1225-Q1225</f>
        <v>33125.9869625</v>
      </c>
      <c r="AJ1225" s="73" t="n">
        <f aca="false">L1225+Q1225</f>
        <v>23208</v>
      </c>
      <c r="AK1225" s="74" t="n">
        <v>6607.5</v>
      </c>
      <c r="AL1225" s="74" t="n">
        <v>21300.91346</v>
      </c>
      <c r="AM1225" s="74" t="n">
        <v>0</v>
      </c>
      <c r="AN1225" s="73" t="n">
        <f aca="false">+AJ1225-AM1225</f>
        <v>23208</v>
      </c>
      <c r="AO1225" s="32" t="n">
        <f aca="false">AC1225-AJ1225</f>
        <v>38435</v>
      </c>
      <c r="AP1225" s="6" t="n">
        <v>36648</v>
      </c>
      <c r="AQ1225" s="74" t="n">
        <f aca="false">+AC1225-AK1225-AL1225</f>
        <v>33734.58654</v>
      </c>
      <c r="AR1225" s="74" t="n">
        <f aca="false">+AK1225+AL1225-AN1225</f>
        <v>4700.41346</v>
      </c>
      <c r="AS1225" s="74" t="n">
        <f aca="false">+AN1225</f>
        <v>23208</v>
      </c>
      <c r="AT1225" s="57" t="n">
        <f aca="false">+AQ1225+IF(AR1225&lt;0,-AR1225,0)</f>
        <v>33734.58654</v>
      </c>
      <c r="AX1225" s="32" t="n">
        <f aca="false">+M1225</f>
        <v>-19587</v>
      </c>
      <c r="AY1225" s="32" t="n">
        <f aca="false">+N1225</f>
        <v>0</v>
      </c>
      <c r="AZ1225" s="32" t="n">
        <f aca="false">+R1225</f>
        <v>-19173.785</v>
      </c>
      <c r="BA1225" s="32" t="n">
        <f aca="false">+'load Info'!S1225</f>
        <v>0</v>
      </c>
      <c r="BB1225" s="32" t="n">
        <f aca="false">+X1225</f>
        <v>-575</v>
      </c>
      <c r="BE1225" s="57" t="n">
        <f aca="false">IF(AX1225&lt;0,AX1225,0)</f>
        <v>-19587</v>
      </c>
      <c r="BF1225" s="57" t="n">
        <f aca="false">IF(AY1225&lt;0,AY1225,0)</f>
        <v>0</v>
      </c>
      <c r="BG1225" s="57" t="n">
        <f aca="false">IF(AZ1225&lt;0,AZ1225,0)</f>
        <v>-19173.785</v>
      </c>
      <c r="BH1225" s="57" t="n">
        <f aca="false">IF(BA1225&lt;0,BA1225,0)</f>
        <v>0</v>
      </c>
      <c r="BI1225" s="57" t="n">
        <f aca="false">IF(BB1225&lt;0,BB1225,0)</f>
        <v>-575</v>
      </c>
      <c r="BJ1225" s="32" t="n">
        <f aca="false">SUM(BE1225:BI1225)</f>
        <v>-39335.785</v>
      </c>
    </row>
    <row r="1226" customFormat="false" ht="12.75" hidden="false" customHeight="false" outlineLevel="0" collapsed="false">
      <c r="B1226" s="65" t="n">
        <f aca="false">+MONTH(D1226)</f>
        <v>5</v>
      </c>
      <c r="C1226" s="65"/>
      <c r="D1226" s="6" t="n">
        <v>36649</v>
      </c>
      <c r="E1226" s="66" t="n">
        <v>3</v>
      </c>
      <c r="F1226" s="66" t="n">
        <v>0</v>
      </c>
      <c r="G1226" s="66" t="n">
        <v>54</v>
      </c>
      <c r="H1226" s="66" t="n">
        <v>69</v>
      </c>
      <c r="I1226" s="67" t="n">
        <f aca="false">AVERAGE(G1226:H1226)</f>
        <v>61.5</v>
      </c>
      <c r="J1226" s="68" t="s">
        <v>72</v>
      </c>
      <c r="K1226" s="7" t="n">
        <v>36911</v>
      </c>
      <c r="L1226" s="69" t="n">
        <v>8761</v>
      </c>
      <c r="M1226" s="69" t="n">
        <v>-17734</v>
      </c>
      <c r="N1226" s="69" t="n">
        <v>0</v>
      </c>
      <c r="O1226" s="70"/>
      <c r="P1226" s="7" t="n">
        <v>7746</v>
      </c>
      <c r="Q1226" s="69" t="n">
        <v>16333</v>
      </c>
      <c r="R1226" s="70" t="n">
        <v>-21717.11</v>
      </c>
      <c r="S1226" s="69" t="n">
        <v>0</v>
      </c>
      <c r="T1226" s="69"/>
      <c r="U1226" s="69" t="n">
        <v>-5.904725</v>
      </c>
      <c r="V1226" s="7" t="n">
        <v>15930</v>
      </c>
      <c r="W1226" s="69" t="n">
        <v>14400</v>
      </c>
      <c r="X1226" s="69" t="n">
        <v>-575</v>
      </c>
      <c r="Y1226" s="69" t="n">
        <v>-2245</v>
      </c>
      <c r="Z1226" s="70" t="n">
        <v>-275</v>
      </c>
      <c r="AA1226" s="69" t="n">
        <v>0</v>
      </c>
      <c r="AB1226" s="71" t="n">
        <f aca="false">SUM(K1226:Z1226)</f>
        <v>57528.985275</v>
      </c>
      <c r="AC1226" s="69" t="n">
        <v>63006</v>
      </c>
      <c r="AD1226" s="69" t="n">
        <v>31105</v>
      </c>
      <c r="AE1226" s="69" t="n">
        <v>33401</v>
      </c>
      <c r="AF1226" s="69" t="n">
        <v>0</v>
      </c>
      <c r="AG1226" s="69" t="n">
        <v>0</v>
      </c>
      <c r="AH1226" s="71" t="n">
        <f aca="false">SUM(AC1226:AG1226)</f>
        <v>127512</v>
      </c>
      <c r="AI1226" s="72" t="n">
        <f aca="false">+AB1226-L1226-Q1226</f>
        <v>32434.985275</v>
      </c>
      <c r="AJ1226" s="73" t="n">
        <f aca="false">L1226+Q1226</f>
        <v>25094</v>
      </c>
      <c r="AK1226" s="74" t="n">
        <v>6575.8</v>
      </c>
      <c r="AL1226" s="74" t="n">
        <v>21351.64083</v>
      </c>
      <c r="AM1226" s="74" t="n">
        <v>0</v>
      </c>
      <c r="AN1226" s="73" t="n">
        <f aca="false">+AJ1226-AM1226</f>
        <v>25094</v>
      </c>
      <c r="AO1226" s="32" t="n">
        <f aca="false">AC1226-AJ1226</f>
        <v>37912</v>
      </c>
      <c r="AP1226" s="6" t="n">
        <v>36649</v>
      </c>
      <c r="AQ1226" s="74" t="n">
        <f aca="false">+AC1226-AK1226-AL1226</f>
        <v>35078.55917</v>
      </c>
      <c r="AR1226" s="74" t="n">
        <f aca="false">+AK1226+AL1226-AN1226</f>
        <v>2833.44083</v>
      </c>
      <c r="AS1226" s="74" t="n">
        <f aca="false">+AN1226</f>
        <v>25094</v>
      </c>
      <c r="AT1226" s="57" t="n">
        <f aca="false">+AQ1226+IF(AR1226&lt;0,-AR1226,0)</f>
        <v>35078.55917</v>
      </c>
      <c r="AX1226" s="32" t="n">
        <f aca="false">+M1226</f>
        <v>-17734</v>
      </c>
      <c r="AY1226" s="32" t="n">
        <f aca="false">+N1226</f>
        <v>0</v>
      </c>
      <c r="AZ1226" s="32" t="n">
        <f aca="false">+R1226</f>
        <v>-21717.11</v>
      </c>
      <c r="BA1226" s="32" t="n">
        <f aca="false">+'load Info'!S1226</f>
        <v>0</v>
      </c>
      <c r="BB1226" s="32" t="n">
        <f aca="false">+X1226</f>
        <v>-575</v>
      </c>
      <c r="BE1226" s="57" t="n">
        <f aca="false">IF(AX1226&lt;0,AX1226,0)</f>
        <v>-17734</v>
      </c>
      <c r="BF1226" s="57" t="n">
        <f aca="false">IF(AY1226&lt;0,AY1226,0)</f>
        <v>0</v>
      </c>
      <c r="BG1226" s="57" t="n">
        <f aca="false">IF(AZ1226&lt;0,AZ1226,0)</f>
        <v>-21717.11</v>
      </c>
      <c r="BH1226" s="57" t="n">
        <f aca="false">IF(BA1226&lt;0,BA1226,0)</f>
        <v>0</v>
      </c>
      <c r="BI1226" s="57" t="n">
        <f aca="false">IF(BB1226&lt;0,BB1226,0)</f>
        <v>-575</v>
      </c>
      <c r="BJ1226" s="32" t="n">
        <f aca="false">SUM(BE1226:BI1226)</f>
        <v>-40026.11</v>
      </c>
    </row>
    <row r="1227" customFormat="false" ht="12.75" hidden="false" customHeight="false" outlineLevel="0" collapsed="false">
      <c r="B1227" s="65" t="n">
        <f aca="false">+MONTH(D1227)</f>
        <v>5</v>
      </c>
      <c r="C1227" s="65"/>
      <c r="D1227" s="6" t="n">
        <v>36650</v>
      </c>
      <c r="E1227" s="66" t="n">
        <v>0</v>
      </c>
      <c r="F1227" s="66" t="n">
        <v>0</v>
      </c>
      <c r="G1227" s="66" t="n">
        <v>54</v>
      </c>
      <c r="H1227" s="66" t="n">
        <v>75</v>
      </c>
      <c r="I1227" s="67" t="n">
        <f aca="false">AVERAGE(G1227:H1227)</f>
        <v>64.5</v>
      </c>
      <c r="J1227" s="68" t="s">
        <v>72</v>
      </c>
      <c r="K1227" s="7" t="n">
        <v>36911</v>
      </c>
      <c r="L1227" s="69" t="n">
        <v>9689</v>
      </c>
      <c r="M1227" s="69" t="n">
        <v>-24971</v>
      </c>
      <c r="N1227" s="69" t="n">
        <v>0</v>
      </c>
      <c r="O1227" s="70"/>
      <c r="P1227" s="7" t="n">
        <v>7746</v>
      </c>
      <c r="Q1227" s="69" t="n">
        <v>13519</v>
      </c>
      <c r="R1227" s="70" t="n">
        <v>-18781.8075</v>
      </c>
      <c r="S1227" s="69" t="n">
        <v>0</v>
      </c>
      <c r="T1227" s="69"/>
      <c r="U1227" s="69" t="n">
        <v>-6.20798124999999</v>
      </c>
      <c r="V1227" s="7" t="n">
        <v>15930</v>
      </c>
      <c r="W1227" s="69" t="n">
        <v>14400</v>
      </c>
      <c r="X1227" s="69" t="n">
        <v>-575</v>
      </c>
      <c r="Y1227" s="69" t="n">
        <v>-2245</v>
      </c>
      <c r="Z1227" s="70" t="n">
        <v>-275</v>
      </c>
      <c r="AA1227" s="69" t="n">
        <v>0</v>
      </c>
      <c r="AB1227" s="71" t="n">
        <f aca="false">SUM(K1227:Z1227)</f>
        <v>51340.98451875</v>
      </c>
      <c r="AC1227" s="69" t="n">
        <v>56132</v>
      </c>
      <c r="AD1227" s="69" t="n">
        <v>46517</v>
      </c>
      <c r="AE1227" s="69" t="n">
        <v>33655</v>
      </c>
      <c r="AF1227" s="69" t="n">
        <v>0</v>
      </c>
      <c r="AG1227" s="69" t="n">
        <v>0</v>
      </c>
      <c r="AH1227" s="71" t="n">
        <f aca="false">SUM(AC1227:AG1227)</f>
        <v>136304</v>
      </c>
      <c r="AI1227" s="72" t="n">
        <f aca="false">+AB1227-L1227-Q1227</f>
        <v>28132.98451875</v>
      </c>
      <c r="AJ1227" s="73" t="n">
        <f aca="false">L1227+Q1227</f>
        <v>23208</v>
      </c>
      <c r="AK1227" s="74" t="n">
        <v>6096.9</v>
      </c>
      <c r="AL1227" s="74" t="n">
        <v>21133.56792</v>
      </c>
      <c r="AM1227" s="74" t="n">
        <v>0</v>
      </c>
      <c r="AN1227" s="73" t="n">
        <f aca="false">+AJ1227-AM1227</f>
        <v>23208</v>
      </c>
      <c r="AO1227" s="32" t="n">
        <f aca="false">AC1227-AJ1227</f>
        <v>32924</v>
      </c>
      <c r="AP1227" s="6" t="n">
        <v>36650</v>
      </c>
      <c r="AQ1227" s="74" t="n">
        <f aca="false">+AC1227-AK1227-AL1227</f>
        <v>28901.53208</v>
      </c>
      <c r="AR1227" s="74" t="n">
        <f aca="false">+AK1227+AL1227-AN1227</f>
        <v>4022.46792</v>
      </c>
      <c r="AS1227" s="74" t="n">
        <f aca="false">+AN1227</f>
        <v>23208</v>
      </c>
      <c r="AT1227" s="57" t="n">
        <f aca="false">+AQ1227+IF(AR1227&lt;0,-AR1227,0)</f>
        <v>28901.53208</v>
      </c>
      <c r="AX1227" s="32" t="n">
        <f aca="false">+M1227</f>
        <v>-24971</v>
      </c>
      <c r="AY1227" s="32" t="n">
        <f aca="false">+N1227</f>
        <v>0</v>
      </c>
      <c r="AZ1227" s="32" t="n">
        <f aca="false">+R1227</f>
        <v>-18781.8075</v>
      </c>
      <c r="BA1227" s="32" t="n">
        <f aca="false">+'load Info'!S1227</f>
        <v>0</v>
      </c>
      <c r="BB1227" s="32" t="n">
        <f aca="false">+X1227</f>
        <v>-575</v>
      </c>
      <c r="BE1227" s="57" t="n">
        <f aca="false">IF(AX1227&lt;0,AX1227,0)</f>
        <v>-24971</v>
      </c>
      <c r="BF1227" s="57" t="n">
        <f aca="false">IF(AY1227&lt;0,AY1227,0)</f>
        <v>0</v>
      </c>
      <c r="BG1227" s="57" t="n">
        <f aca="false">IF(AZ1227&lt;0,AZ1227,0)</f>
        <v>-18781.8075</v>
      </c>
      <c r="BH1227" s="57" t="n">
        <f aca="false">IF(BA1227&lt;0,BA1227,0)</f>
        <v>0</v>
      </c>
      <c r="BI1227" s="57" t="n">
        <f aca="false">IF(BB1227&lt;0,BB1227,0)</f>
        <v>-575</v>
      </c>
      <c r="BJ1227" s="32" t="n">
        <f aca="false">SUM(BE1227:BI1227)</f>
        <v>-44327.8075</v>
      </c>
    </row>
    <row r="1228" customFormat="false" ht="12.75" hidden="false" customHeight="false" outlineLevel="0" collapsed="false">
      <c r="B1228" s="65" t="n">
        <f aca="false">+MONTH(D1228)</f>
        <v>5</v>
      </c>
      <c r="C1228" s="65"/>
      <c r="D1228" s="6" t="n">
        <v>36651</v>
      </c>
      <c r="E1228" s="66" t="n">
        <v>0</v>
      </c>
      <c r="F1228" s="66" t="n">
        <v>0</v>
      </c>
      <c r="G1228" s="66" t="n">
        <v>59</v>
      </c>
      <c r="H1228" s="66" t="n">
        <v>85</v>
      </c>
      <c r="I1228" s="67" t="n">
        <f aca="false">AVERAGE(G1228:H1228)</f>
        <v>72</v>
      </c>
      <c r="J1228" s="68" t="s">
        <v>72</v>
      </c>
      <c r="K1228" s="7" t="n">
        <v>31911</v>
      </c>
      <c r="L1228" s="69" t="n">
        <v>9689</v>
      </c>
      <c r="M1228" s="69" t="n">
        <v>-17370</v>
      </c>
      <c r="N1228" s="69" t="n">
        <v>0</v>
      </c>
      <c r="O1228" s="70"/>
      <c r="P1228" s="7" t="n">
        <v>7746</v>
      </c>
      <c r="Q1228" s="69" t="n">
        <v>13019</v>
      </c>
      <c r="R1228" s="70" t="n">
        <v>-18366.0175</v>
      </c>
      <c r="S1228" s="69" t="n">
        <v>0</v>
      </c>
      <c r="T1228" s="69"/>
      <c r="U1228" s="69" t="n">
        <v>-5.99745625</v>
      </c>
      <c r="V1228" s="7" t="n">
        <v>15930</v>
      </c>
      <c r="W1228" s="69" t="n">
        <v>14400</v>
      </c>
      <c r="X1228" s="69" t="n">
        <v>-4600</v>
      </c>
      <c r="Y1228" s="69" t="n">
        <v>0</v>
      </c>
      <c r="Z1228" s="70" t="n">
        <v>-257</v>
      </c>
      <c r="AA1228" s="69" t="n">
        <v>0</v>
      </c>
      <c r="AB1228" s="71" t="n">
        <f aca="false">SUM(K1228:Z1228)</f>
        <v>52095.98504375</v>
      </c>
      <c r="AC1228" s="69" t="n">
        <v>52368</v>
      </c>
      <c r="AD1228" s="69" t="n">
        <v>56574</v>
      </c>
      <c r="AE1228" s="69" t="n">
        <v>33655</v>
      </c>
      <c r="AF1228" s="69" t="n">
        <v>0</v>
      </c>
      <c r="AG1228" s="69" t="n">
        <v>1</v>
      </c>
      <c r="AH1228" s="71" t="n">
        <f aca="false">SUM(AC1228:AG1228)</f>
        <v>142598</v>
      </c>
      <c r="AI1228" s="72" t="n">
        <f aca="false">+AB1228-L1228-Q1228</f>
        <v>29387.98504375</v>
      </c>
      <c r="AJ1228" s="73" t="n">
        <f aca="false">L1228+Q1228</f>
        <v>22708</v>
      </c>
      <c r="AK1228" s="74" t="n">
        <v>5259.2</v>
      </c>
      <c r="AL1228" s="74" t="n">
        <v>21242.74961</v>
      </c>
      <c r="AM1228" s="74" t="n">
        <v>0</v>
      </c>
      <c r="AN1228" s="73" t="n">
        <f aca="false">+AJ1228-AM1228</f>
        <v>22708</v>
      </c>
      <c r="AO1228" s="32" t="n">
        <f aca="false">AC1228-AJ1228</f>
        <v>29660</v>
      </c>
      <c r="AP1228" s="6" t="n">
        <v>36651</v>
      </c>
      <c r="AQ1228" s="74" t="n">
        <f aca="false">+AC1228-AK1228-AL1228</f>
        <v>25866.05039</v>
      </c>
      <c r="AR1228" s="74" t="n">
        <f aca="false">+AK1228+AL1228-AN1228</f>
        <v>3793.94961</v>
      </c>
      <c r="AS1228" s="74" t="n">
        <f aca="false">+AN1228</f>
        <v>22708</v>
      </c>
      <c r="AT1228" s="57" t="n">
        <f aca="false">+AQ1228+IF(AR1228&lt;0,-AR1228,0)</f>
        <v>25866.05039</v>
      </c>
      <c r="AX1228" s="32" t="n">
        <f aca="false">+M1228</f>
        <v>-17370</v>
      </c>
      <c r="AY1228" s="32" t="n">
        <f aca="false">+N1228</f>
        <v>0</v>
      </c>
      <c r="AZ1228" s="32" t="n">
        <f aca="false">+R1228</f>
        <v>-18366.0175</v>
      </c>
      <c r="BA1228" s="32" t="n">
        <f aca="false">+'load Info'!S1228</f>
        <v>0</v>
      </c>
      <c r="BB1228" s="32" t="n">
        <f aca="false">+X1228</f>
        <v>-4600</v>
      </c>
      <c r="BE1228" s="57" t="n">
        <f aca="false">IF(AX1228&lt;0,AX1228,0)</f>
        <v>-17370</v>
      </c>
      <c r="BF1228" s="57" t="n">
        <f aca="false">IF(AY1228&lt;0,AY1228,0)</f>
        <v>0</v>
      </c>
      <c r="BG1228" s="57" t="n">
        <f aca="false">IF(AZ1228&lt;0,AZ1228,0)</f>
        <v>-18366.0175</v>
      </c>
      <c r="BH1228" s="57" t="n">
        <f aca="false">IF(BA1228&lt;0,BA1228,0)</f>
        <v>0</v>
      </c>
      <c r="BI1228" s="57" t="n">
        <f aca="false">IF(BB1228&lt;0,BB1228,0)</f>
        <v>-4600</v>
      </c>
      <c r="BJ1228" s="32" t="n">
        <f aca="false">SUM(BE1228:BI1228)</f>
        <v>-40336.0175</v>
      </c>
    </row>
    <row r="1229" customFormat="false" ht="12.75" hidden="false" customHeight="false" outlineLevel="0" collapsed="false">
      <c r="B1229" s="65" t="n">
        <f aca="false">+MONTH(D1229)</f>
        <v>5</v>
      </c>
      <c r="C1229" s="65"/>
      <c r="D1229" s="6" t="n">
        <v>36652</v>
      </c>
      <c r="E1229" s="66" t="n">
        <v>0</v>
      </c>
      <c r="F1229" s="66" t="n">
        <v>0</v>
      </c>
      <c r="G1229" s="66" t="n">
        <v>64</v>
      </c>
      <c r="H1229" s="66" t="n">
        <v>86</v>
      </c>
      <c r="I1229" s="67" t="n">
        <f aca="false">AVERAGE(G1229:H1229)</f>
        <v>75</v>
      </c>
      <c r="J1229" s="68" t="s">
        <v>72</v>
      </c>
      <c r="K1229" s="7" t="n">
        <v>31911</v>
      </c>
      <c r="L1229" s="69" t="n">
        <v>9689</v>
      </c>
      <c r="M1229" s="69" t="n">
        <v>-20551</v>
      </c>
      <c r="N1229" s="69" t="n">
        <v>0</v>
      </c>
      <c r="O1229" s="70"/>
      <c r="P1229" s="7" t="n">
        <v>7746</v>
      </c>
      <c r="Q1229" s="69" t="n">
        <v>13519</v>
      </c>
      <c r="R1229" s="70" t="n">
        <v>-18984.3125</v>
      </c>
      <c r="S1229" s="69" t="n">
        <v>0</v>
      </c>
      <c r="T1229" s="69"/>
      <c r="U1229" s="69" t="n">
        <v>-5.70171875</v>
      </c>
      <c r="V1229" s="7" t="n">
        <v>15930</v>
      </c>
      <c r="W1229" s="69" t="n">
        <v>14400</v>
      </c>
      <c r="X1229" s="69" t="n">
        <v>-4025</v>
      </c>
      <c r="Y1229" s="69" t="n">
        <v>-1675</v>
      </c>
      <c r="Z1229" s="70" t="n">
        <v>-246</v>
      </c>
      <c r="AA1229" s="69" t="n">
        <v>0</v>
      </c>
      <c r="AB1229" s="71" t="n">
        <f aca="false">SUM(K1229:Z1229)</f>
        <v>47707.98578125</v>
      </c>
      <c r="AC1229" s="69" t="n">
        <v>51275</v>
      </c>
      <c r="AD1229" s="69" t="n">
        <v>65093</v>
      </c>
      <c r="AE1229" s="69" t="n">
        <v>78318</v>
      </c>
      <c r="AF1229" s="69" t="n">
        <v>0</v>
      </c>
      <c r="AG1229" s="69" t="n">
        <v>0</v>
      </c>
      <c r="AH1229" s="71" t="n">
        <f aca="false">SUM(AC1229:AG1229)</f>
        <v>194686</v>
      </c>
      <c r="AI1229" s="72" t="n">
        <f aca="false">+AB1229-L1229-Q1229</f>
        <v>24499.98578125</v>
      </c>
      <c r="AJ1229" s="73" t="n">
        <f aca="false">L1229+Q1229</f>
        <v>23208</v>
      </c>
      <c r="AK1229" s="74" t="n">
        <v>3198</v>
      </c>
      <c r="AL1229" s="74" t="n">
        <v>22912.76806</v>
      </c>
      <c r="AM1229" s="74" t="n">
        <v>0</v>
      </c>
      <c r="AN1229" s="73" t="n">
        <f aca="false">+AJ1229-AM1229</f>
        <v>23208</v>
      </c>
      <c r="AO1229" s="32" t="n">
        <f aca="false">AC1229-AJ1229</f>
        <v>28067</v>
      </c>
      <c r="AP1229" s="6" t="n">
        <v>36652</v>
      </c>
      <c r="AQ1229" s="74" t="n">
        <f aca="false">+AC1229-AK1229-AL1229</f>
        <v>25164.23194</v>
      </c>
      <c r="AR1229" s="74" t="n">
        <f aca="false">+AK1229+AL1229-AN1229</f>
        <v>2902.76806</v>
      </c>
      <c r="AS1229" s="74" t="n">
        <f aca="false">+AN1229</f>
        <v>23208</v>
      </c>
      <c r="AT1229" s="57" t="n">
        <f aca="false">+AQ1229+IF(AR1229&lt;0,-AR1229,0)</f>
        <v>25164.23194</v>
      </c>
      <c r="AX1229" s="32" t="n">
        <f aca="false">+M1229</f>
        <v>-20551</v>
      </c>
      <c r="AY1229" s="32" t="n">
        <f aca="false">+N1229</f>
        <v>0</v>
      </c>
      <c r="AZ1229" s="32" t="n">
        <f aca="false">+R1229</f>
        <v>-18984.3125</v>
      </c>
      <c r="BA1229" s="32" t="n">
        <f aca="false">+'load Info'!S1229</f>
        <v>0</v>
      </c>
      <c r="BB1229" s="32" t="n">
        <f aca="false">+X1229</f>
        <v>-4025</v>
      </c>
      <c r="BE1229" s="57" t="n">
        <f aca="false">IF(AX1229&lt;0,AX1229,0)</f>
        <v>-20551</v>
      </c>
      <c r="BF1229" s="57" t="n">
        <f aca="false">IF(AY1229&lt;0,AY1229,0)</f>
        <v>0</v>
      </c>
      <c r="BG1229" s="57" t="n">
        <f aca="false">IF(AZ1229&lt;0,AZ1229,0)</f>
        <v>-18984.3125</v>
      </c>
      <c r="BH1229" s="57" t="n">
        <f aca="false">IF(BA1229&lt;0,BA1229,0)</f>
        <v>0</v>
      </c>
      <c r="BI1229" s="57" t="n">
        <f aca="false">IF(BB1229&lt;0,BB1229,0)</f>
        <v>-4025</v>
      </c>
      <c r="BJ1229" s="32" t="n">
        <f aca="false">SUM(BE1229:BI1229)</f>
        <v>-43560.3125</v>
      </c>
    </row>
    <row r="1230" customFormat="false" ht="12.75" hidden="false" customHeight="false" outlineLevel="0" collapsed="false">
      <c r="B1230" s="65" t="n">
        <f aca="false">+MONTH(D1230)</f>
        <v>5</v>
      </c>
      <c r="C1230" s="65"/>
      <c r="D1230" s="6" t="n">
        <v>36653</v>
      </c>
      <c r="E1230" s="66" t="n">
        <v>0</v>
      </c>
      <c r="F1230" s="66" t="n">
        <v>0</v>
      </c>
      <c r="G1230" s="66" t="n">
        <v>65</v>
      </c>
      <c r="H1230" s="66" t="n">
        <v>92</v>
      </c>
      <c r="I1230" s="67" t="n">
        <f aca="false">AVERAGE(G1230:H1230)</f>
        <v>78.5</v>
      </c>
      <c r="J1230" s="68" t="s">
        <v>72</v>
      </c>
      <c r="K1230" s="7" t="n">
        <v>31911</v>
      </c>
      <c r="L1230" s="69" t="n">
        <v>9459</v>
      </c>
      <c r="M1230" s="69" t="n">
        <v>-18579.7</v>
      </c>
      <c r="N1230" s="69" t="n">
        <v>0</v>
      </c>
      <c r="O1230" s="70"/>
      <c r="P1230" s="7" t="n">
        <v>7746</v>
      </c>
      <c r="Q1230" s="69" t="n">
        <v>13519</v>
      </c>
      <c r="R1230" s="70" t="n">
        <v>-18956.2425</v>
      </c>
      <c r="S1230" s="69" t="n">
        <v>0</v>
      </c>
      <c r="T1230" s="69"/>
      <c r="U1230" s="69" t="n">
        <v>-5.77189375</v>
      </c>
      <c r="V1230" s="7" t="n">
        <v>15930</v>
      </c>
      <c r="W1230" s="69" t="n">
        <v>14400</v>
      </c>
      <c r="X1230" s="69" t="n">
        <v>-2355</v>
      </c>
      <c r="Y1230" s="69" t="n">
        <v>0</v>
      </c>
      <c r="Z1230" s="70" t="n">
        <v>-280</v>
      </c>
      <c r="AA1230" s="69" t="n">
        <v>0</v>
      </c>
      <c r="AB1230" s="71" t="n">
        <f aca="false">SUM(K1230:Z1230)</f>
        <v>52788.28560625</v>
      </c>
      <c r="AC1230" s="69" t="n">
        <v>53242</v>
      </c>
      <c r="AD1230" s="69" t="n">
        <v>58820</v>
      </c>
      <c r="AE1230" s="69" t="n">
        <v>59375</v>
      </c>
      <c r="AF1230" s="69" t="n">
        <v>0</v>
      </c>
      <c r="AG1230" s="69" t="n">
        <v>1</v>
      </c>
      <c r="AH1230" s="71" t="n">
        <f aca="false">SUM(AC1230:AG1230)</f>
        <v>171438</v>
      </c>
      <c r="AI1230" s="72" t="n">
        <f aca="false">+AB1230-L1230-Q1230</f>
        <v>29810.28560625</v>
      </c>
      <c r="AJ1230" s="73" t="n">
        <f aca="false">L1230+Q1230</f>
        <v>22978</v>
      </c>
      <c r="AK1230" s="74" t="n">
        <v>3861.1</v>
      </c>
      <c r="AL1230" s="74" t="n">
        <v>24249.04502</v>
      </c>
      <c r="AM1230" s="74" t="n">
        <v>0</v>
      </c>
      <c r="AN1230" s="73" t="n">
        <f aca="false">+AJ1230-AM1230</f>
        <v>22978</v>
      </c>
      <c r="AO1230" s="32" t="n">
        <f aca="false">AC1230-AJ1230</f>
        <v>30264</v>
      </c>
      <c r="AP1230" s="6" t="n">
        <v>36653</v>
      </c>
      <c r="AQ1230" s="74" t="n">
        <f aca="false">+AC1230-AK1230-AL1230</f>
        <v>25131.85498</v>
      </c>
      <c r="AR1230" s="74" t="n">
        <f aca="false">+AK1230+AL1230-AN1230</f>
        <v>5132.14502</v>
      </c>
      <c r="AS1230" s="74" t="n">
        <f aca="false">+AN1230</f>
        <v>22978</v>
      </c>
      <c r="AT1230" s="57" t="n">
        <f aca="false">+AQ1230+IF(AR1230&lt;0,-AR1230,0)</f>
        <v>25131.85498</v>
      </c>
      <c r="AX1230" s="32" t="n">
        <f aca="false">+M1230</f>
        <v>-18579.7</v>
      </c>
      <c r="AY1230" s="32" t="n">
        <f aca="false">+N1230</f>
        <v>0</v>
      </c>
      <c r="AZ1230" s="32" t="n">
        <f aca="false">+R1230</f>
        <v>-18956.2425</v>
      </c>
      <c r="BA1230" s="32" t="n">
        <f aca="false">+'load Info'!S1230</f>
        <v>0</v>
      </c>
      <c r="BB1230" s="32" t="n">
        <f aca="false">+X1230</f>
        <v>-2355</v>
      </c>
      <c r="BE1230" s="57" t="n">
        <f aca="false">IF(AX1230&lt;0,AX1230,0)</f>
        <v>-18579.7</v>
      </c>
      <c r="BF1230" s="57" t="n">
        <f aca="false">IF(AY1230&lt;0,AY1230,0)</f>
        <v>0</v>
      </c>
      <c r="BG1230" s="57" t="n">
        <f aca="false">IF(AZ1230&lt;0,AZ1230,0)</f>
        <v>-18956.2425</v>
      </c>
      <c r="BH1230" s="57" t="n">
        <f aca="false">IF(BA1230&lt;0,BA1230,0)</f>
        <v>0</v>
      </c>
      <c r="BI1230" s="57" t="n">
        <f aca="false">IF(BB1230&lt;0,BB1230,0)</f>
        <v>-2355</v>
      </c>
      <c r="BJ1230" s="32" t="n">
        <f aca="false">SUM(BE1230:BI1230)</f>
        <v>-39890.9425</v>
      </c>
    </row>
    <row r="1231" customFormat="false" ht="12.75" hidden="false" customHeight="false" outlineLevel="0" collapsed="false">
      <c r="B1231" s="65" t="n">
        <f aca="false">+MONTH(D1231)</f>
        <v>5</v>
      </c>
      <c r="C1231" s="65"/>
      <c r="D1231" s="6" t="n">
        <v>36654</v>
      </c>
      <c r="E1231" s="66" t="n">
        <v>0</v>
      </c>
      <c r="F1231" s="66" t="n">
        <v>0</v>
      </c>
      <c r="G1231" s="66" t="n">
        <v>68</v>
      </c>
      <c r="H1231" s="66" t="n">
        <v>92</v>
      </c>
      <c r="I1231" s="67" t="n">
        <f aca="false">AVERAGE(G1231:H1231)</f>
        <v>80</v>
      </c>
      <c r="J1231" s="68" t="s">
        <v>72</v>
      </c>
      <c r="K1231" s="7" t="n">
        <v>31911</v>
      </c>
      <c r="L1231" s="69" t="n">
        <v>9689</v>
      </c>
      <c r="M1231" s="69" t="n">
        <v>-25229</v>
      </c>
      <c r="N1231" s="69" t="n">
        <v>0</v>
      </c>
      <c r="O1231" s="70"/>
      <c r="P1231" s="7" t="n">
        <v>7746</v>
      </c>
      <c r="Q1231" s="69" t="n">
        <v>13519</v>
      </c>
      <c r="R1231" s="70" t="n">
        <v>-19732.1775</v>
      </c>
      <c r="S1231" s="69" t="n">
        <v>0</v>
      </c>
      <c r="T1231" s="69"/>
      <c r="U1231" s="69" t="n">
        <v>-3.83205625000001</v>
      </c>
      <c r="V1231" s="7" t="n">
        <v>15930</v>
      </c>
      <c r="W1231" s="69" t="n">
        <v>14400</v>
      </c>
      <c r="X1231" s="69" t="n">
        <v>-575</v>
      </c>
      <c r="Y1231" s="69" t="n">
        <v>-2245</v>
      </c>
      <c r="Z1231" s="70" t="n">
        <v>-275</v>
      </c>
      <c r="AA1231" s="69" t="n">
        <v>0</v>
      </c>
      <c r="AB1231" s="71" t="n">
        <f aca="false">SUM(K1231:Z1231)</f>
        <v>45134.99044375</v>
      </c>
      <c r="AC1231" s="69" t="n">
        <v>50492</v>
      </c>
      <c r="AD1231" s="69" t="n">
        <v>52164</v>
      </c>
      <c r="AE1231" s="69" t="n">
        <v>76406</v>
      </c>
      <c r="AF1231" s="69" t="n">
        <v>0</v>
      </c>
      <c r="AG1231" s="69" t="n">
        <v>1</v>
      </c>
      <c r="AH1231" s="71" t="n">
        <f aca="false">SUM(AC1231:AG1231)</f>
        <v>179063</v>
      </c>
      <c r="AI1231" s="72" t="n">
        <f aca="false">+AB1231-L1231-Q1231</f>
        <v>21926.99044375</v>
      </c>
      <c r="AJ1231" s="73" t="n">
        <f aca="false">L1231+Q1231</f>
        <v>23208</v>
      </c>
      <c r="AK1231" s="74" t="n">
        <v>5600.1</v>
      </c>
      <c r="AL1231" s="74" t="n">
        <v>22238.65553</v>
      </c>
      <c r="AM1231" s="74" t="n">
        <v>0</v>
      </c>
      <c r="AN1231" s="73" t="n">
        <f aca="false">+AJ1231-AM1231</f>
        <v>23208</v>
      </c>
      <c r="AO1231" s="32" t="n">
        <f aca="false">AC1231-AJ1231</f>
        <v>27284</v>
      </c>
      <c r="AP1231" s="6" t="n">
        <v>36654</v>
      </c>
      <c r="AQ1231" s="74" t="n">
        <f aca="false">+AC1231-AK1231-AL1231</f>
        <v>22653.24447</v>
      </c>
      <c r="AR1231" s="74" t="n">
        <f aca="false">+AK1231+AL1231-AN1231</f>
        <v>4630.75553</v>
      </c>
      <c r="AS1231" s="74" t="n">
        <f aca="false">+AN1231</f>
        <v>23208</v>
      </c>
      <c r="AT1231" s="57" t="n">
        <f aca="false">+AQ1231+IF(AR1231&lt;0,-AR1231,0)</f>
        <v>22653.24447</v>
      </c>
      <c r="AX1231" s="32" t="n">
        <f aca="false">+M1231</f>
        <v>-25229</v>
      </c>
      <c r="AY1231" s="32" t="n">
        <f aca="false">+N1231</f>
        <v>0</v>
      </c>
      <c r="AZ1231" s="32" t="n">
        <f aca="false">+R1231</f>
        <v>-19732.1775</v>
      </c>
      <c r="BA1231" s="32" t="n">
        <f aca="false">+'load Info'!S1231</f>
        <v>0</v>
      </c>
      <c r="BB1231" s="32" t="n">
        <f aca="false">+X1231</f>
        <v>-575</v>
      </c>
      <c r="BE1231" s="57" t="n">
        <f aca="false">IF(AX1231&lt;0,AX1231,0)</f>
        <v>-25229</v>
      </c>
      <c r="BF1231" s="57" t="n">
        <f aca="false">IF(AY1231&lt;0,AY1231,0)</f>
        <v>0</v>
      </c>
      <c r="BG1231" s="57" t="n">
        <f aca="false">IF(AZ1231&lt;0,AZ1231,0)</f>
        <v>-19732.1775</v>
      </c>
      <c r="BH1231" s="57" t="n">
        <f aca="false">IF(BA1231&lt;0,BA1231,0)</f>
        <v>0</v>
      </c>
      <c r="BI1231" s="57" t="n">
        <f aca="false">IF(BB1231&lt;0,BB1231,0)</f>
        <v>-575</v>
      </c>
      <c r="BJ1231" s="32" t="n">
        <f aca="false">SUM(BE1231:BI1231)</f>
        <v>-45536.1775</v>
      </c>
    </row>
    <row r="1232" customFormat="false" ht="12.75" hidden="false" customHeight="false" outlineLevel="0" collapsed="false">
      <c r="B1232" s="65" t="n">
        <f aca="false">+MONTH(D1232)</f>
        <v>5</v>
      </c>
      <c r="C1232" s="65"/>
      <c r="D1232" s="6" t="n">
        <v>36655</v>
      </c>
      <c r="E1232" s="66" t="n">
        <v>0</v>
      </c>
      <c r="F1232" s="66" t="n">
        <v>0</v>
      </c>
      <c r="G1232" s="66" t="n">
        <v>68</v>
      </c>
      <c r="H1232" s="66" t="n">
        <v>90</v>
      </c>
      <c r="I1232" s="67" t="n">
        <f aca="false">AVERAGE(G1232:H1232)</f>
        <v>79</v>
      </c>
      <c r="J1232" s="68" t="s">
        <v>72</v>
      </c>
      <c r="K1232" s="7" t="n">
        <v>31911</v>
      </c>
      <c r="L1232" s="69" t="n">
        <v>9689</v>
      </c>
      <c r="M1232" s="69" t="n">
        <v>-22829</v>
      </c>
      <c r="N1232" s="69" t="n">
        <v>0</v>
      </c>
      <c r="O1232" s="70"/>
      <c r="P1232" s="7" t="n">
        <v>7746</v>
      </c>
      <c r="Q1232" s="69" t="n">
        <v>13519</v>
      </c>
      <c r="R1232" s="70" t="n">
        <v>-16961.2675</v>
      </c>
      <c r="S1232" s="69" t="n">
        <v>0</v>
      </c>
      <c r="T1232" s="69"/>
      <c r="U1232" s="69" t="n">
        <v>-10.75933125</v>
      </c>
      <c r="V1232" s="7" t="n">
        <v>15930</v>
      </c>
      <c r="W1232" s="69" t="n">
        <v>14400</v>
      </c>
      <c r="X1232" s="69" t="n">
        <v>-575</v>
      </c>
      <c r="Y1232" s="69" t="n">
        <v>-2245</v>
      </c>
      <c r="Z1232" s="70" t="n">
        <v>-275</v>
      </c>
      <c r="AA1232" s="69" t="n">
        <v>0</v>
      </c>
      <c r="AB1232" s="71" t="n">
        <f aca="false">SUM(K1232:Z1232)</f>
        <v>50298.97316875</v>
      </c>
      <c r="AC1232" s="69" t="n">
        <v>51476</v>
      </c>
      <c r="AD1232" s="69" t="n">
        <v>40226</v>
      </c>
      <c r="AE1232" s="69" t="n">
        <v>70309</v>
      </c>
      <c r="AF1232" s="69" t="n">
        <v>0</v>
      </c>
      <c r="AG1232" s="69" t="n">
        <v>1</v>
      </c>
      <c r="AH1232" s="71" t="n">
        <f aca="false">SUM(AC1232:AG1232)</f>
        <v>162012</v>
      </c>
      <c r="AI1232" s="72" t="n">
        <f aca="false">+AB1232-L1232-Q1232</f>
        <v>27090.97316875</v>
      </c>
      <c r="AJ1232" s="73" t="n">
        <f aca="false">L1232+Q1232</f>
        <v>23208</v>
      </c>
      <c r="AK1232" s="74" t="n">
        <v>5966.9</v>
      </c>
      <c r="AL1232" s="74" t="n">
        <v>22461.8211</v>
      </c>
      <c r="AM1232" s="74" t="n">
        <v>0</v>
      </c>
      <c r="AN1232" s="73" t="n">
        <f aca="false">+AJ1232-AM1232</f>
        <v>23208</v>
      </c>
      <c r="AO1232" s="32" t="n">
        <f aca="false">AC1232-AJ1232</f>
        <v>28268</v>
      </c>
      <c r="AP1232" s="6" t="n">
        <v>36655</v>
      </c>
      <c r="AQ1232" s="74" t="n">
        <f aca="false">+AC1232-AK1232-AL1232</f>
        <v>23047.2789</v>
      </c>
      <c r="AR1232" s="74" t="n">
        <f aca="false">+AK1232+AL1232-AN1232</f>
        <v>5220.7211</v>
      </c>
      <c r="AS1232" s="74" t="n">
        <f aca="false">+AN1232</f>
        <v>23208</v>
      </c>
      <c r="AT1232" s="57" t="n">
        <f aca="false">+AQ1232+IF(AR1232&lt;0,-AR1232,0)</f>
        <v>23047.2789</v>
      </c>
      <c r="AX1232" s="32" t="n">
        <f aca="false">+M1232</f>
        <v>-22829</v>
      </c>
      <c r="AY1232" s="32" t="n">
        <f aca="false">+N1232</f>
        <v>0</v>
      </c>
      <c r="AZ1232" s="32" t="n">
        <f aca="false">+R1232</f>
        <v>-16961.2675</v>
      </c>
      <c r="BA1232" s="32" t="n">
        <f aca="false">+'load Info'!S1232</f>
        <v>0</v>
      </c>
      <c r="BB1232" s="32" t="n">
        <f aca="false">+X1232</f>
        <v>-575</v>
      </c>
      <c r="BE1232" s="57" t="n">
        <f aca="false">IF(AX1232&lt;0,AX1232,0)</f>
        <v>-22829</v>
      </c>
      <c r="BF1232" s="57" t="n">
        <f aca="false">IF(AY1232&lt;0,AY1232,0)</f>
        <v>0</v>
      </c>
      <c r="BG1232" s="57" t="n">
        <f aca="false">IF(AZ1232&lt;0,AZ1232,0)</f>
        <v>-16961.2675</v>
      </c>
      <c r="BH1232" s="57" t="n">
        <f aca="false">IF(BA1232&lt;0,BA1232,0)</f>
        <v>0</v>
      </c>
      <c r="BI1232" s="57" t="n">
        <f aca="false">IF(BB1232&lt;0,BB1232,0)</f>
        <v>-575</v>
      </c>
      <c r="BJ1232" s="32" t="n">
        <f aca="false">SUM(BE1232:BI1232)</f>
        <v>-40365.2675</v>
      </c>
    </row>
    <row r="1233" customFormat="false" ht="12.75" hidden="false" customHeight="false" outlineLevel="0" collapsed="false">
      <c r="B1233" s="65" t="n">
        <f aca="false">+MONTH(D1233)</f>
        <v>5</v>
      </c>
      <c r="C1233" s="65"/>
      <c r="D1233" s="6" t="n">
        <v>36656</v>
      </c>
      <c r="E1233" s="66" t="n">
        <v>0</v>
      </c>
      <c r="F1233" s="66" t="n">
        <v>0</v>
      </c>
      <c r="G1233" s="66" t="n">
        <v>65</v>
      </c>
      <c r="H1233" s="66" t="n">
        <v>91</v>
      </c>
      <c r="I1233" s="67" t="n">
        <f aca="false">AVERAGE(G1233:H1233)</f>
        <v>78</v>
      </c>
      <c r="J1233" s="68" t="s">
        <v>72</v>
      </c>
      <c r="K1233" s="7" t="n">
        <v>31911</v>
      </c>
      <c r="L1233" s="69" t="n">
        <v>7689</v>
      </c>
      <c r="M1233" s="69" t="n">
        <v>-21317</v>
      </c>
      <c r="N1233" s="69" t="n">
        <v>0</v>
      </c>
      <c r="O1233" s="70"/>
      <c r="P1233" s="7" t="n">
        <v>7746</v>
      </c>
      <c r="Q1233" s="69" t="n">
        <v>13519</v>
      </c>
      <c r="R1233" s="70" t="n">
        <v>-19732.1775</v>
      </c>
      <c r="S1233" s="69" t="n">
        <v>0</v>
      </c>
      <c r="T1233" s="69"/>
      <c r="U1233" s="69" t="n">
        <v>-3.83205625000001</v>
      </c>
      <c r="V1233" s="7" t="n">
        <v>15930</v>
      </c>
      <c r="W1233" s="69" t="n">
        <v>14400</v>
      </c>
      <c r="X1233" s="69" t="n">
        <v>-575</v>
      </c>
      <c r="Y1233" s="69" t="n">
        <v>-2245</v>
      </c>
      <c r="Z1233" s="70" t="n">
        <v>-275</v>
      </c>
      <c r="AA1233" s="69" t="n">
        <v>0</v>
      </c>
      <c r="AB1233" s="71" t="n">
        <f aca="false">SUM(K1233:Z1233)</f>
        <v>47046.99044375</v>
      </c>
      <c r="AC1233" s="69" t="n">
        <v>50982</v>
      </c>
      <c r="AD1233" s="69" t="n">
        <v>38438</v>
      </c>
      <c r="AE1233" s="69" t="n">
        <v>31324</v>
      </c>
      <c r="AF1233" s="69" t="n">
        <v>0</v>
      </c>
      <c r="AG1233" s="69" t="n">
        <v>15</v>
      </c>
      <c r="AH1233" s="71" t="n">
        <f aca="false">SUM(AC1233:AG1233)</f>
        <v>120759</v>
      </c>
      <c r="AI1233" s="72" t="n">
        <f aca="false">+AB1233-L1233-Q1233</f>
        <v>25838.99044375</v>
      </c>
      <c r="AJ1233" s="73" t="n">
        <f aca="false">L1233+Q1233</f>
        <v>21208</v>
      </c>
      <c r="AK1233" s="74" t="n">
        <v>5749.9</v>
      </c>
      <c r="AL1233" s="74" t="n">
        <v>20565.02258</v>
      </c>
      <c r="AM1233" s="74" t="n">
        <v>0</v>
      </c>
      <c r="AN1233" s="73" t="n">
        <f aca="false">+AJ1233-AM1233</f>
        <v>21208</v>
      </c>
      <c r="AO1233" s="32" t="n">
        <f aca="false">AC1233-AJ1233</f>
        <v>29774</v>
      </c>
      <c r="AP1233" s="6" t="n">
        <v>36656</v>
      </c>
      <c r="AQ1233" s="74" t="n">
        <f aca="false">+AC1233-AK1233-AL1233</f>
        <v>24667.07742</v>
      </c>
      <c r="AR1233" s="74" t="n">
        <f aca="false">+AK1233+AL1233-AN1233</f>
        <v>5106.92258</v>
      </c>
      <c r="AS1233" s="74" t="n">
        <f aca="false">+AN1233</f>
        <v>21208</v>
      </c>
      <c r="AT1233" s="57" t="n">
        <f aca="false">+AQ1233+IF(AR1233&lt;0,-AR1233,0)</f>
        <v>24667.07742</v>
      </c>
      <c r="AX1233" s="32" t="n">
        <f aca="false">+M1233</f>
        <v>-21317</v>
      </c>
      <c r="AY1233" s="32" t="n">
        <f aca="false">+N1233</f>
        <v>0</v>
      </c>
      <c r="AZ1233" s="32" t="n">
        <f aca="false">+R1233</f>
        <v>-19732.1775</v>
      </c>
      <c r="BA1233" s="32" t="n">
        <f aca="false">+'load Info'!S1233</f>
        <v>0</v>
      </c>
      <c r="BB1233" s="32" t="n">
        <f aca="false">+X1233</f>
        <v>-575</v>
      </c>
      <c r="BE1233" s="57" t="n">
        <f aca="false">IF(AX1233&lt;0,AX1233,0)</f>
        <v>-21317</v>
      </c>
      <c r="BF1233" s="57" t="n">
        <f aca="false">IF(AY1233&lt;0,AY1233,0)</f>
        <v>0</v>
      </c>
      <c r="BG1233" s="57" t="n">
        <f aca="false">IF(AZ1233&lt;0,AZ1233,0)</f>
        <v>-19732.1775</v>
      </c>
      <c r="BH1233" s="57" t="n">
        <f aca="false">IF(BA1233&lt;0,BA1233,0)</f>
        <v>0</v>
      </c>
      <c r="BI1233" s="57" t="n">
        <f aca="false">IF(BB1233&lt;0,BB1233,0)</f>
        <v>-575</v>
      </c>
      <c r="BJ1233" s="32" t="n">
        <f aca="false">SUM(BE1233:BI1233)</f>
        <v>-41624.1775</v>
      </c>
    </row>
    <row r="1234" customFormat="false" ht="12.75" hidden="false" customHeight="false" outlineLevel="0" collapsed="false">
      <c r="B1234" s="65" t="n">
        <f aca="false">+MONTH(D1234)</f>
        <v>5</v>
      </c>
      <c r="C1234" s="65"/>
      <c r="D1234" s="6" t="n">
        <v>36657</v>
      </c>
      <c r="E1234" s="66" t="n">
        <v>0</v>
      </c>
      <c r="F1234" s="66" t="n">
        <v>0</v>
      </c>
      <c r="G1234" s="66" t="n">
        <v>59</v>
      </c>
      <c r="H1234" s="66" t="n">
        <v>79</v>
      </c>
      <c r="I1234" s="67" t="n">
        <f aca="false">AVERAGE(G1234:H1234)</f>
        <v>69</v>
      </c>
      <c r="J1234" s="68" t="s">
        <v>72</v>
      </c>
      <c r="K1234" s="7" t="n">
        <v>30730</v>
      </c>
      <c r="L1234" s="69" t="n">
        <v>7689</v>
      </c>
      <c r="M1234" s="69" t="n">
        <v>-21037</v>
      </c>
      <c r="N1234" s="69" t="n">
        <v>0</v>
      </c>
      <c r="O1234" s="70"/>
      <c r="P1234" s="7" t="n">
        <v>8947</v>
      </c>
      <c r="Q1234" s="69" t="n">
        <v>13519</v>
      </c>
      <c r="R1234" s="70" t="n">
        <v>-19585.8175</v>
      </c>
      <c r="S1234" s="69" t="n">
        <v>0</v>
      </c>
      <c r="T1234" s="69"/>
      <c r="U1234" s="69" t="n">
        <v>-7.20045625</v>
      </c>
      <c r="V1234" s="7" t="n">
        <v>15930</v>
      </c>
      <c r="W1234" s="69" t="n">
        <v>14400</v>
      </c>
      <c r="X1234" s="69" t="n">
        <v>-575</v>
      </c>
      <c r="Y1234" s="69" t="n">
        <v>-2245</v>
      </c>
      <c r="Z1234" s="70" t="n">
        <v>-275</v>
      </c>
      <c r="AA1234" s="69" t="n">
        <v>0</v>
      </c>
      <c r="AB1234" s="71" t="n">
        <f aca="false">SUM(K1234:Z1234)</f>
        <v>47489.98204375</v>
      </c>
      <c r="AC1234" s="69" t="n">
        <v>50113</v>
      </c>
      <c r="AD1234" s="69" t="n">
        <v>29921</v>
      </c>
      <c r="AE1234" s="69" t="n">
        <v>33370</v>
      </c>
      <c r="AF1234" s="69" t="n">
        <v>0</v>
      </c>
      <c r="AG1234" s="69" t="n">
        <v>0</v>
      </c>
      <c r="AH1234" s="71" t="n">
        <f aca="false">SUM(AC1234:AG1234)</f>
        <v>113404</v>
      </c>
      <c r="AI1234" s="72" t="n">
        <f aca="false">+AB1234-L1234-Q1234</f>
        <v>26281.98204375</v>
      </c>
      <c r="AJ1234" s="73" t="n">
        <f aca="false">L1234+Q1234</f>
        <v>21208</v>
      </c>
      <c r="AK1234" s="74" t="n">
        <v>5678.3</v>
      </c>
      <c r="AL1234" s="74" t="n">
        <v>20029.491</v>
      </c>
      <c r="AM1234" s="74" t="n">
        <v>0</v>
      </c>
      <c r="AN1234" s="73" t="n">
        <f aca="false">+AJ1234-AM1234</f>
        <v>21208</v>
      </c>
      <c r="AO1234" s="32" t="n">
        <f aca="false">AC1234-AJ1234</f>
        <v>28905</v>
      </c>
      <c r="AP1234" s="6" t="n">
        <v>36657</v>
      </c>
      <c r="AQ1234" s="74" t="n">
        <f aca="false">+AC1234-AK1234-AL1234</f>
        <v>24405.209</v>
      </c>
      <c r="AR1234" s="74" t="n">
        <f aca="false">+AK1234+AL1234-AN1234</f>
        <v>4499.791</v>
      </c>
      <c r="AS1234" s="74" t="n">
        <f aca="false">+AN1234</f>
        <v>21208</v>
      </c>
      <c r="AT1234" s="57" t="n">
        <f aca="false">+AQ1234+IF(AR1234&lt;0,-AR1234,0)</f>
        <v>24405.209</v>
      </c>
      <c r="AX1234" s="32" t="n">
        <f aca="false">+M1234</f>
        <v>-21037</v>
      </c>
      <c r="AY1234" s="32" t="n">
        <f aca="false">+N1234</f>
        <v>0</v>
      </c>
      <c r="AZ1234" s="32" t="n">
        <f aca="false">+R1234</f>
        <v>-19585.8175</v>
      </c>
      <c r="BA1234" s="32" t="n">
        <f aca="false">+'load Info'!S1234</f>
        <v>0</v>
      </c>
      <c r="BB1234" s="32" t="n">
        <f aca="false">+X1234</f>
        <v>-575</v>
      </c>
      <c r="BE1234" s="57" t="n">
        <f aca="false">IF(AX1234&lt;0,AX1234,0)</f>
        <v>-21037</v>
      </c>
      <c r="BF1234" s="57" t="n">
        <f aca="false">IF(AY1234&lt;0,AY1234,0)</f>
        <v>0</v>
      </c>
      <c r="BG1234" s="57" t="n">
        <f aca="false">IF(AZ1234&lt;0,AZ1234,0)</f>
        <v>-19585.8175</v>
      </c>
      <c r="BH1234" s="57" t="n">
        <f aca="false">IF(BA1234&lt;0,BA1234,0)</f>
        <v>0</v>
      </c>
      <c r="BI1234" s="57" t="n">
        <f aca="false">IF(BB1234&lt;0,BB1234,0)</f>
        <v>-575</v>
      </c>
      <c r="BJ1234" s="32" t="n">
        <f aca="false">SUM(BE1234:BI1234)</f>
        <v>-41197.8175</v>
      </c>
    </row>
    <row r="1235" customFormat="false" ht="12.75" hidden="false" customHeight="false" outlineLevel="0" collapsed="false">
      <c r="B1235" s="65" t="n">
        <f aca="false">+MONTH(D1235)</f>
        <v>5</v>
      </c>
      <c r="C1235" s="65"/>
      <c r="D1235" s="6" t="n">
        <v>36658</v>
      </c>
      <c r="E1235" s="66" t="n">
        <v>0</v>
      </c>
      <c r="F1235" s="66" t="n">
        <v>0</v>
      </c>
      <c r="G1235" s="66" t="n">
        <v>65</v>
      </c>
      <c r="H1235" s="66" t="n">
        <v>91</v>
      </c>
      <c r="I1235" s="67" t="n">
        <f aca="false">AVERAGE(G1235:H1235)</f>
        <v>78</v>
      </c>
      <c r="J1235" s="68" t="s">
        <v>72</v>
      </c>
      <c r="K1235" s="7" t="n">
        <v>29796</v>
      </c>
      <c r="L1235" s="69" t="n">
        <v>7689</v>
      </c>
      <c r="M1235" s="69" t="n">
        <v>-20227</v>
      </c>
      <c r="N1235" s="69" t="n">
        <v>0</v>
      </c>
      <c r="O1235" s="70"/>
      <c r="P1235" s="7" t="n">
        <v>8927</v>
      </c>
      <c r="Q1235" s="69" t="n">
        <v>13519</v>
      </c>
      <c r="R1235" s="70" t="n">
        <v>-19764.3125</v>
      </c>
      <c r="S1235" s="69" t="n">
        <v>0</v>
      </c>
      <c r="T1235" s="69"/>
      <c r="U1235" s="69" t="n">
        <v>-6.70421875</v>
      </c>
      <c r="V1235" s="7" t="n">
        <v>15930</v>
      </c>
      <c r="W1235" s="69" t="n">
        <v>14400</v>
      </c>
      <c r="X1235" s="69" t="n">
        <v>-2355</v>
      </c>
      <c r="Y1235" s="69" t="n">
        <v>0</v>
      </c>
      <c r="Z1235" s="70" t="n">
        <v>-280</v>
      </c>
      <c r="AA1235" s="69" t="n">
        <v>0</v>
      </c>
      <c r="AB1235" s="71" t="n">
        <f aca="false">SUM(K1235:Z1235)</f>
        <v>47627.98328125</v>
      </c>
      <c r="AC1235" s="69" t="n">
        <v>45898</v>
      </c>
      <c r="AD1235" s="69" t="n">
        <v>47478</v>
      </c>
      <c r="AE1235" s="69" t="n">
        <v>75696</v>
      </c>
      <c r="AF1235" s="69" t="n">
        <v>0</v>
      </c>
      <c r="AG1235" s="69" t="n">
        <v>1</v>
      </c>
      <c r="AH1235" s="71" t="n">
        <f aca="false">SUM(AC1235:AG1235)</f>
        <v>169073</v>
      </c>
      <c r="AI1235" s="72" t="n">
        <f aca="false">+AB1235-L1235-Q1235</f>
        <v>26419.98328125</v>
      </c>
      <c r="AJ1235" s="73" t="n">
        <f aca="false">L1235+Q1235</f>
        <v>21208</v>
      </c>
      <c r="AK1235" s="74" t="n">
        <v>4582.3</v>
      </c>
      <c r="AL1235" s="74" t="n">
        <v>17729.19837</v>
      </c>
      <c r="AM1235" s="74" t="n">
        <v>0</v>
      </c>
      <c r="AN1235" s="73" t="n">
        <f aca="false">+AJ1235-AM1235</f>
        <v>21208</v>
      </c>
      <c r="AO1235" s="32" t="n">
        <f aca="false">AC1235-AJ1235</f>
        <v>24690</v>
      </c>
      <c r="AP1235" s="6" t="n">
        <v>36658</v>
      </c>
      <c r="AQ1235" s="74" t="n">
        <f aca="false">+AC1235-AK1235-AL1235</f>
        <v>23586.50163</v>
      </c>
      <c r="AR1235" s="74" t="n">
        <f aca="false">+AK1235+AL1235-AN1235</f>
        <v>1103.49837</v>
      </c>
      <c r="AS1235" s="74" t="n">
        <f aca="false">+AN1235</f>
        <v>21208</v>
      </c>
      <c r="AT1235" s="57" t="n">
        <f aca="false">+AQ1235+IF(AR1235&lt;0,-AR1235,0)</f>
        <v>23586.50163</v>
      </c>
      <c r="AX1235" s="32" t="n">
        <f aca="false">+M1235</f>
        <v>-20227</v>
      </c>
      <c r="AY1235" s="32" t="n">
        <f aca="false">+N1235</f>
        <v>0</v>
      </c>
      <c r="AZ1235" s="32" t="n">
        <f aca="false">+R1235</f>
        <v>-19764.3125</v>
      </c>
      <c r="BA1235" s="32" t="n">
        <f aca="false">+'load Info'!S1235</f>
        <v>0</v>
      </c>
      <c r="BB1235" s="32" t="n">
        <f aca="false">+X1235</f>
        <v>-2355</v>
      </c>
      <c r="BE1235" s="57" t="n">
        <f aca="false">IF(AX1235&lt;0,AX1235,0)</f>
        <v>-20227</v>
      </c>
      <c r="BF1235" s="57" t="n">
        <f aca="false">IF(AY1235&lt;0,AY1235,0)</f>
        <v>0</v>
      </c>
      <c r="BG1235" s="57" t="n">
        <f aca="false">IF(AZ1235&lt;0,AZ1235,0)</f>
        <v>-19764.3125</v>
      </c>
      <c r="BH1235" s="57" t="n">
        <f aca="false">IF(BA1235&lt;0,BA1235,0)</f>
        <v>0</v>
      </c>
      <c r="BI1235" s="57" t="n">
        <f aca="false">IF(BB1235&lt;0,BB1235,0)</f>
        <v>-2355</v>
      </c>
      <c r="BJ1235" s="32" t="n">
        <f aca="false">SUM(BE1235:BI1235)</f>
        <v>-42346.3125</v>
      </c>
    </row>
    <row r="1236" customFormat="false" ht="12.75" hidden="false" customHeight="false" outlineLevel="0" collapsed="false">
      <c r="B1236" s="65" t="n">
        <f aca="false">+MONTH(D1236)</f>
        <v>5</v>
      </c>
      <c r="C1236" s="65"/>
      <c r="D1236" s="6" t="n">
        <v>36659</v>
      </c>
      <c r="E1236" s="66" t="n">
        <v>0</v>
      </c>
      <c r="F1236" s="66" t="n">
        <v>0</v>
      </c>
      <c r="G1236" s="66" t="n">
        <v>73</v>
      </c>
      <c r="H1236" s="66" t="n">
        <v>96</v>
      </c>
      <c r="I1236" s="67" t="n">
        <f aca="false">AVERAGE(G1236:H1236)</f>
        <v>84.5</v>
      </c>
      <c r="J1236" s="68" t="s">
        <v>72</v>
      </c>
      <c r="K1236" s="7" t="n">
        <v>30977</v>
      </c>
      <c r="L1236" s="69" t="n">
        <v>7689</v>
      </c>
      <c r="M1236" s="69" t="n">
        <v>-24307</v>
      </c>
      <c r="N1236" s="69" t="n">
        <v>0</v>
      </c>
      <c r="O1236" s="70"/>
      <c r="P1236" s="7" t="n">
        <v>7746</v>
      </c>
      <c r="Q1236" s="69" t="n">
        <v>13519</v>
      </c>
      <c r="R1236" s="70" t="n">
        <v>-19615.8875</v>
      </c>
      <c r="S1236" s="69" t="n">
        <v>0</v>
      </c>
      <c r="T1236" s="69"/>
      <c r="U1236" s="69" t="n">
        <v>-4.12278125</v>
      </c>
      <c r="V1236" s="7" t="n">
        <v>15930</v>
      </c>
      <c r="W1236" s="69" t="n">
        <v>14400</v>
      </c>
      <c r="X1236" s="69" t="n">
        <v>-2355</v>
      </c>
      <c r="Y1236" s="69" t="n">
        <v>0</v>
      </c>
      <c r="Z1236" s="70" t="n">
        <v>-280</v>
      </c>
      <c r="AA1236" s="69" t="n">
        <v>0</v>
      </c>
      <c r="AB1236" s="71" t="n">
        <f aca="false">SUM(K1236:Z1236)</f>
        <v>43698.98971875</v>
      </c>
      <c r="AC1236" s="69" t="n">
        <v>42970</v>
      </c>
      <c r="AD1236" s="69" t="n">
        <v>35696</v>
      </c>
      <c r="AE1236" s="69" t="n">
        <v>40093</v>
      </c>
      <c r="AF1236" s="69" t="n">
        <v>0</v>
      </c>
      <c r="AG1236" s="69" t="n">
        <v>1</v>
      </c>
      <c r="AH1236" s="71" t="n">
        <f aca="false">SUM(AC1236:AG1236)</f>
        <v>118760</v>
      </c>
      <c r="AI1236" s="72" t="n">
        <f aca="false">+AB1236-L1236-Q1236</f>
        <v>22490.98971875</v>
      </c>
      <c r="AJ1236" s="73" t="n">
        <f aca="false">L1236+Q1236</f>
        <v>21208</v>
      </c>
      <c r="AK1236" s="74" t="n">
        <v>3056.5</v>
      </c>
      <c r="AL1236" s="74" t="n">
        <v>16004.76666</v>
      </c>
      <c r="AM1236" s="74" t="n">
        <v>0</v>
      </c>
      <c r="AN1236" s="73" t="n">
        <f aca="false">+AJ1236-AM1236</f>
        <v>21208</v>
      </c>
      <c r="AO1236" s="32" t="n">
        <f aca="false">AC1236-AJ1236</f>
        <v>21762</v>
      </c>
      <c r="AP1236" s="6" t="n">
        <v>36659</v>
      </c>
      <c r="AQ1236" s="74" t="n">
        <f aca="false">+AC1236-AK1236-AL1236</f>
        <v>23908.73334</v>
      </c>
      <c r="AR1236" s="74" t="n">
        <f aca="false">+AK1236+AL1236-AN1236</f>
        <v>-2146.73334</v>
      </c>
      <c r="AS1236" s="74" t="n">
        <f aca="false">+AN1236</f>
        <v>21208</v>
      </c>
      <c r="AT1236" s="57" t="n">
        <f aca="false">+AQ1236+IF(AR1236&lt;0,-AR1236,0)</f>
        <v>26055.46668</v>
      </c>
      <c r="AX1236" s="32" t="n">
        <f aca="false">+M1236</f>
        <v>-24307</v>
      </c>
      <c r="AY1236" s="32" t="n">
        <f aca="false">+N1236</f>
        <v>0</v>
      </c>
      <c r="AZ1236" s="32" t="n">
        <f aca="false">+R1236</f>
        <v>-19615.8875</v>
      </c>
      <c r="BA1236" s="32" t="n">
        <f aca="false">+'load Info'!S1236</f>
        <v>0</v>
      </c>
      <c r="BB1236" s="32" t="n">
        <f aca="false">+X1236</f>
        <v>-2355</v>
      </c>
      <c r="BE1236" s="57" t="n">
        <f aca="false">IF(AX1236&lt;0,AX1236,0)</f>
        <v>-24307</v>
      </c>
      <c r="BF1236" s="57" t="n">
        <f aca="false">IF(AY1236&lt;0,AY1236,0)</f>
        <v>0</v>
      </c>
      <c r="BG1236" s="57" t="n">
        <f aca="false">IF(AZ1236&lt;0,AZ1236,0)</f>
        <v>-19615.8875</v>
      </c>
      <c r="BH1236" s="57" t="n">
        <f aca="false">IF(BA1236&lt;0,BA1236,0)</f>
        <v>0</v>
      </c>
      <c r="BI1236" s="57" t="n">
        <f aca="false">IF(BB1236&lt;0,BB1236,0)</f>
        <v>-2355</v>
      </c>
      <c r="BJ1236" s="32" t="n">
        <f aca="false">SUM(BE1236:BI1236)</f>
        <v>-46277.8875</v>
      </c>
    </row>
    <row r="1237" customFormat="false" ht="12.75" hidden="false" customHeight="false" outlineLevel="0" collapsed="false">
      <c r="B1237" s="65" t="n">
        <f aca="false">+MONTH(D1237)</f>
        <v>5</v>
      </c>
      <c r="C1237" s="65"/>
      <c r="D1237" s="6" t="n">
        <v>36660</v>
      </c>
      <c r="E1237" s="66" t="n">
        <v>0</v>
      </c>
      <c r="F1237" s="66" t="n">
        <v>0</v>
      </c>
      <c r="G1237" s="66" t="n">
        <v>63</v>
      </c>
      <c r="H1237" s="66" t="n">
        <v>77</v>
      </c>
      <c r="I1237" s="67" t="n">
        <f aca="false">AVERAGE(G1237:H1237)</f>
        <v>70</v>
      </c>
      <c r="J1237" s="68" t="s">
        <v>72</v>
      </c>
      <c r="K1237" s="7" t="n">
        <v>30977</v>
      </c>
      <c r="L1237" s="69" t="n">
        <v>7689</v>
      </c>
      <c r="M1237" s="69" t="n">
        <v>-18501</v>
      </c>
      <c r="N1237" s="69" t="n">
        <v>0</v>
      </c>
      <c r="O1237" s="70"/>
      <c r="P1237" s="7" t="n">
        <v>7746</v>
      </c>
      <c r="Q1237" s="69" t="n">
        <v>11594</v>
      </c>
      <c r="R1237" s="70" t="n">
        <v>-17685.875</v>
      </c>
      <c r="S1237" s="69" t="n">
        <v>0</v>
      </c>
      <c r="T1237" s="69"/>
      <c r="U1237" s="69" t="n">
        <v>-4.1353125</v>
      </c>
      <c r="V1237" s="7" t="n">
        <v>15930</v>
      </c>
      <c r="W1237" s="69" t="n">
        <v>14400</v>
      </c>
      <c r="X1237" s="69" t="n">
        <v>-2355</v>
      </c>
      <c r="Y1237" s="69" t="n">
        <v>0</v>
      </c>
      <c r="Z1237" s="70" t="n">
        <v>-280</v>
      </c>
      <c r="AA1237" s="69" t="n">
        <v>0</v>
      </c>
      <c r="AB1237" s="71" t="n">
        <f aca="false">SUM(K1237:Z1237)</f>
        <v>49509.9896875</v>
      </c>
      <c r="AC1237" s="69" t="n">
        <v>48951</v>
      </c>
      <c r="AD1237" s="69" t="n">
        <v>202</v>
      </c>
      <c r="AE1237" s="69" t="n">
        <v>79</v>
      </c>
      <c r="AF1237" s="69" t="n">
        <v>0</v>
      </c>
      <c r="AG1237" s="69" t="n">
        <v>5</v>
      </c>
      <c r="AH1237" s="71" t="n">
        <f aca="false">SUM(AC1237:AG1237)</f>
        <v>49237</v>
      </c>
      <c r="AI1237" s="72" t="n">
        <f aca="false">+AB1237-L1237-Q1237</f>
        <v>30226.9896875</v>
      </c>
      <c r="AJ1237" s="73" t="n">
        <f aca="false">L1237+Q1237</f>
        <v>19283</v>
      </c>
      <c r="AK1237" s="74" t="n">
        <v>4405.9</v>
      </c>
      <c r="AL1237" s="74" t="n">
        <v>18561.13349</v>
      </c>
      <c r="AM1237" s="74" t="n">
        <v>0</v>
      </c>
      <c r="AN1237" s="73" t="n">
        <f aca="false">+AJ1237-AM1237</f>
        <v>19283</v>
      </c>
      <c r="AO1237" s="32" t="n">
        <f aca="false">AC1237-AJ1237</f>
        <v>29668</v>
      </c>
      <c r="AP1237" s="6" t="n">
        <v>36660</v>
      </c>
      <c r="AQ1237" s="74" t="n">
        <f aca="false">+AC1237-AK1237-AL1237</f>
        <v>25983.96651</v>
      </c>
      <c r="AR1237" s="74" t="n">
        <f aca="false">+AK1237+AL1237-AN1237</f>
        <v>3684.03349</v>
      </c>
      <c r="AS1237" s="74" t="n">
        <f aca="false">+AN1237</f>
        <v>19283</v>
      </c>
      <c r="AT1237" s="57" t="n">
        <f aca="false">+AQ1237+IF(AR1237&lt;0,-AR1237,0)</f>
        <v>25983.96651</v>
      </c>
      <c r="AX1237" s="32" t="n">
        <f aca="false">+M1237</f>
        <v>-18501</v>
      </c>
      <c r="AY1237" s="32" t="n">
        <f aca="false">+N1237</f>
        <v>0</v>
      </c>
      <c r="AZ1237" s="32" t="n">
        <f aca="false">+R1237</f>
        <v>-17685.875</v>
      </c>
      <c r="BA1237" s="32" t="n">
        <f aca="false">+'load Info'!S1237</f>
        <v>0</v>
      </c>
      <c r="BB1237" s="32" t="n">
        <f aca="false">+X1237</f>
        <v>-2355</v>
      </c>
      <c r="BE1237" s="57" t="n">
        <f aca="false">IF(AX1237&lt;0,AX1237,0)</f>
        <v>-18501</v>
      </c>
      <c r="BF1237" s="57" t="n">
        <f aca="false">IF(AY1237&lt;0,AY1237,0)</f>
        <v>0</v>
      </c>
      <c r="BG1237" s="57" t="n">
        <f aca="false">IF(AZ1237&lt;0,AZ1237,0)</f>
        <v>-17685.875</v>
      </c>
      <c r="BH1237" s="57" t="n">
        <f aca="false">IF(BA1237&lt;0,BA1237,0)</f>
        <v>0</v>
      </c>
      <c r="BI1237" s="57" t="n">
        <f aca="false">IF(BB1237&lt;0,BB1237,0)</f>
        <v>-2355</v>
      </c>
      <c r="BJ1237" s="32" t="n">
        <f aca="false">SUM(BE1237:BI1237)</f>
        <v>-38541.875</v>
      </c>
    </row>
    <row r="1238" customFormat="false" ht="12.75" hidden="false" customHeight="false" outlineLevel="0" collapsed="false">
      <c r="B1238" s="65" t="n">
        <f aca="false">+MONTH(D1238)</f>
        <v>5</v>
      </c>
      <c r="C1238" s="65"/>
      <c r="D1238" s="6" t="n">
        <v>36661</v>
      </c>
      <c r="E1238" s="66" t="n">
        <v>3</v>
      </c>
      <c r="F1238" s="66" t="n">
        <v>1</v>
      </c>
      <c r="G1238" s="66" t="n">
        <v>55</v>
      </c>
      <c r="H1238" s="66" t="n">
        <v>69</v>
      </c>
      <c r="I1238" s="67" t="n">
        <f aca="false">AVERAGE(G1238:H1238)</f>
        <v>62</v>
      </c>
      <c r="J1238" s="68" t="s">
        <v>72</v>
      </c>
      <c r="K1238" s="7" t="n">
        <v>32158</v>
      </c>
      <c r="L1238" s="69" t="n">
        <v>7689</v>
      </c>
      <c r="M1238" s="69" t="n">
        <v>-18801</v>
      </c>
      <c r="N1238" s="69" t="n">
        <v>0</v>
      </c>
      <c r="O1238" s="70"/>
      <c r="P1238" s="7" t="n">
        <v>7746</v>
      </c>
      <c r="Q1238" s="69" t="n">
        <v>9940</v>
      </c>
      <c r="R1238" s="70" t="n">
        <v>-16577.235</v>
      </c>
      <c r="S1238" s="69" t="n">
        <v>0</v>
      </c>
      <c r="T1238" s="69"/>
      <c r="U1238" s="69" t="n">
        <v>-2.7719125</v>
      </c>
      <c r="V1238" s="7" t="n">
        <v>15930</v>
      </c>
      <c r="W1238" s="69" t="n">
        <v>16645</v>
      </c>
      <c r="X1238" s="69" t="n">
        <v>-575</v>
      </c>
      <c r="Y1238" s="69" t="n">
        <v>0</v>
      </c>
      <c r="Z1238" s="70" t="n">
        <v>-320</v>
      </c>
      <c r="AA1238" s="69" t="n">
        <v>0</v>
      </c>
      <c r="AB1238" s="71" t="n">
        <f aca="false">SUM(K1238:Z1238)</f>
        <v>53831.9930875</v>
      </c>
      <c r="AC1238" s="69" t="n">
        <v>54067</v>
      </c>
      <c r="AD1238" s="69" t="n">
        <v>64</v>
      </c>
      <c r="AE1238" s="69" t="n">
        <v>426</v>
      </c>
      <c r="AF1238" s="69" t="n">
        <v>0</v>
      </c>
      <c r="AG1238" s="69" t="n">
        <v>13</v>
      </c>
      <c r="AH1238" s="71" t="n">
        <f aca="false">SUM(AC1238:AG1238)</f>
        <v>54570</v>
      </c>
      <c r="AI1238" s="72" t="n">
        <f aca="false">+AB1238-L1238-Q1238</f>
        <v>36202.9930875</v>
      </c>
      <c r="AJ1238" s="73" t="n">
        <f aca="false">L1238+Q1238</f>
        <v>17629</v>
      </c>
      <c r="AK1238" s="74" t="n">
        <v>6794.3</v>
      </c>
      <c r="AL1238" s="74" t="n">
        <v>18824.39097</v>
      </c>
      <c r="AM1238" s="74" t="n">
        <v>0</v>
      </c>
      <c r="AN1238" s="73" t="n">
        <f aca="false">+AJ1238-AM1238</f>
        <v>17629</v>
      </c>
      <c r="AO1238" s="32" t="n">
        <f aca="false">AC1238-AJ1238</f>
        <v>36438</v>
      </c>
      <c r="AP1238" s="6" t="n">
        <v>36661</v>
      </c>
      <c r="AQ1238" s="74" t="n">
        <f aca="false">+AC1238-AK1238-AL1238</f>
        <v>28448.30903</v>
      </c>
      <c r="AR1238" s="74" t="n">
        <f aca="false">+AK1238+AL1238-AN1238</f>
        <v>7989.69097</v>
      </c>
      <c r="AS1238" s="74" t="n">
        <f aca="false">+AN1238</f>
        <v>17629</v>
      </c>
      <c r="AT1238" s="57" t="n">
        <f aca="false">+AQ1238+IF(AR1238&lt;0,-AR1238,0)</f>
        <v>28448.30903</v>
      </c>
      <c r="AX1238" s="32" t="n">
        <f aca="false">+M1238</f>
        <v>-18801</v>
      </c>
      <c r="AY1238" s="32" t="n">
        <f aca="false">+N1238</f>
        <v>0</v>
      </c>
      <c r="AZ1238" s="32" t="n">
        <f aca="false">+R1238</f>
        <v>-16577.235</v>
      </c>
      <c r="BA1238" s="32" t="n">
        <f aca="false">+'load Info'!S1238</f>
        <v>0</v>
      </c>
      <c r="BB1238" s="32" t="n">
        <f aca="false">+X1238</f>
        <v>-575</v>
      </c>
      <c r="BE1238" s="57" t="n">
        <f aca="false">IF(AX1238&lt;0,AX1238,0)</f>
        <v>-18801</v>
      </c>
      <c r="BF1238" s="57" t="n">
        <f aca="false">IF(AY1238&lt;0,AY1238,0)</f>
        <v>0</v>
      </c>
      <c r="BG1238" s="57" t="n">
        <f aca="false">IF(AZ1238&lt;0,AZ1238,0)</f>
        <v>-16577.235</v>
      </c>
      <c r="BH1238" s="57" t="n">
        <f aca="false">IF(BA1238&lt;0,BA1238,0)</f>
        <v>0</v>
      </c>
      <c r="BI1238" s="57" t="n">
        <f aca="false">IF(BB1238&lt;0,BB1238,0)</f>
        <v>-575</v>
      </c>
      <c r="BJ1238" s="32" t="n">
        <f aca="false">SUM(BE1238:BI1238)</f>
        <v>-35953.235</v>
      </c>
    </row>
    <row r="1239" customFormat="false" ht="12.75" hidden="false" customHeight="false" outlineLevel="0" collapsed="false">
      <c r="B1239" s="65" t="n">
        <f aca="false">+MONTH(D1239)</f>
        <v>5</v>
      </c>
      <c r="C1239" s="65"/>
      <c r="D1239" s="6" t="n">
        <v>36662</v>
      </c>
      <c r="E1239" s="66" t="n">
        <v>3</v>
      </c>
      <c r="F1239" s="66" t="n">
        <v>0</v>
      </c>
      <c r="G1239" s="66" t="n">
        <v>52</v>
      </c>
      <c r="H1239" s="66" t="n">
        <v>72</v>
      </c>
      <c r="I1239" s="67" t="n">
        <f aca="false">AVERAGE(G1239:H1239)</f>
        <v>62</v>
      </c>
      <c r="J1239" s="68" t="s">
        <v>72</v>
      </c>
      <c r="K1239" s="7" t="n">
        <v>32158</v>
      </c>
      <c r="L1239" s="69" t="n">
        <v>7689</v>
      </c>
      <c r="M1239" s="69" t="n">
        <v>-19423</v>
      </c>
      <c r="N1239" s="69" t="n">
        <v>0</v>
      </c>
      <c r="O1239" s="70"/>
      <c r="P1239" s="7" t="n">
        <v>7746</v>
      </c>
      <c r="Q1239" s="69" t="n">
        <v>16201</v>
      </c>
      <c r="R1239" s="70" t="n">
        <v>-19373.595</v>
      </c>
      <c r="S1239" s="69" t="n">
        <v>0</v>
      </c>
      <c r="T1239" s="69"/>
      <c r="U1239" s="69" t="n">
        <v>-11.4335125</v>
      </c>
      <c r="V1239" s="7" t="n">
        <v>15930</v>
      </c>
      <c r="W1239" s="69" t="n">
        <v>16645</v>
      </c>
      <c r="X1239" s="69" t="n">
        <v>-575</v>
      </c>
      <c r="Y1239" s="69" t="n">
        <v>0</v>
      </c>
      <c r="Z1239" s="70" t="n">
        <v>-320</v>
      </c>
      <c r="AA1239" s="69" t="n">
        <v>0</v>
      </c>
      <c r="AB1239" s="71" t="n">
        <f aca="false">SUM(K1239:Z1239)</f>
        <v>56665.9714875</v>
      </c>
      <c r="AC1239" s="69" t="n">
        <v>53563</v>
      </c>
      <c r="AD1239" s="69" t="n">
        <v>57</v>
      </c>
      <c r="AE1239" s="69" t="n">
        <v>34</v>
      </c>
      <c r="AF1239" s="69" t="n">
        <v>0</v>
      </c>
      <c r="AG1239" s="69" t="n">
        <v>3</v>
      </c>
      <c r="AH1239" s="71" t="n">
        <f aca="false">SUM(AC1239:AG1239)</f>
        <v>53657</v>
      </c>
      <c r="AI1239" s="72" t="n">
        <f aca="false">+AB1239-L1239-Q1239</f>
        <v>32775.9714875</v>
      </c>
      <c r="AJ1239" s="73" t="n">
        <f aca="false">L1239+Q1239</f>
        <v>23890</v>
      </c>
      <c r="AK1239" s="74" t="n">
        <v>6393.7</v>
      </c>
      <c r="AL1239" s="74" t="n">
        <v>19214.60818</v>
      </c>
      <c r="AM1239" s="74" t="n">
        <v>0</v>
      </c>
      <c r="AN1239" s="73" t="n">
        <f aca="false">+AJ1239-AM1239</f>
        <v>23890</v>
      </c>
      <c r="AO1239" s="32" t="n">
        <f aca="false">AC1239-AJ1239</f>
        <v>29673</v>
      </c>
      <c r="AP1239" s="6" t="n">
        <v>36662</v>
      </c>
      <c r="AQ1239" s="74" t="n">
        <f aca="false">+AC1239-AK1239-AL1239</f>
        <v>27954.69182</v>
      </c>
      <c r="AR1239" s="74" t="n">
        <f aca="false">+AK1239+AL1239-AN1239</f>
        <v>1718.30818</v>
      </c>
      <c r="AS1239" s="74" t="n">
        <f aca="false">+AN1239</f>
        <v>23890</v>
      </c>
      <c r="AT1239" s="57" t="n">
        <f aca="false">+AQ1239+IF(AR1239&lt;0,-AR1239,0)</f>
        <v>27954.69182</v>
      </c>
      <c r="AX1239" s="32" t="n">
        <f aca="false">+M1239</f>
        <v>-19423</v>
      </c>
      <c r="AY1239" s="32" t="n">
        <f aca="false">+N1239</f>
        <v>0</v>
      </c>
      <c r="AZ1239" s="32" t="n">
        <f aca="false">+R1239</f>
        <v>-19373.595</v>
      </c>
      <c r="BA1239" s="32" t="n">
        <f aca="false">+'load Info'!S1239</f>
        <v>0</v>
      </c>
      <c r="BB1239" s="32" t="n">
        <f aca="false">+X1239</f>
        <v>-575</v>
      </c>
      <c r="BE1239" s="57" t="n">
        <f aca="false">IF(AX1239&lt;0,AX1239,0)</f>
        <v>-19423</v>
      </c>
      <c r="BF1239" s="57" t="n">
        <f aca="false">IF(AY1239&lt;0,AY1239,0)</f>
        <v>0</v>
      </c>
      <c r="BG1239" s="57" t="n">
        <f aca="false">IF(AZ1239&lt;0,AZ1239,0)</f>
        <v>-19373.595</v>
      </c>
      <c r="BH1239" s="57" t="n">
        <f aca="false">IF(BA1239&lt;0,BA1239,0)</f>
        <v>0</v>
      </c>
      <c r="BI1239" s="57" t="n">
        <f aca="false">IF(BB1239&lt;0,BB1239,0)</f>
        <v>-575</v>
      </c>
      <c r="BJ1239" s="32" t="n">
        <f aca="false">SUM(BE1239:BI1239)</f>
        <v>-39371.595</v>
      </c>
    </row>
    <row r="1240" customFormat="false" ht="12.75" hidden="false" customHeight="false" outlineLevel="0" collapsed="false">
      <c r="B1240" s="65" t="n">
        <f aca="false">+MONTH(D1240)</f>
        <v>5</v>
      </c>
      <c r="C1240" s="65"/>
      <c r="D1240" s="6" t="n">
        <v>36663</v>
      </c>
      <c r="E1240" s="66" t="n">
        <v>0</v>
      </c>
      <c r="F1240" s="66" t="n">
        <v>0</v>
      </c>
      <c r="G1240" s="66" t="n">
        <v>61</v>
      </c>
      <c r="H1240" s="66" t="n">
        <v>81</v>
      </c>
      <c r="I1240" s="67" t="n">
        <f aca="false">AVERAGE(G1240:H1240)</f>
        <v>71</v>
      </c>
      <c r="J1240" s="68" t="s">
        <v>72</v>
      </c>
      <c r="K1240" s="7" t="n">
        <v>32158</v>
      </c>
      <c r="L1240" s="69" t="n">
        <v>7733</v>
      </c>
      <c r="M1240" s="69" t="n">
        <v>-21081</v>
      </c>
      <c r="N1240" s="69" t="n">
        <v>0</v>
      </c>
      <c r="O1240" s="70"/>
      <c r="P1240" s="7" t="n">
        <v>7746</v>
      </c>
      <c r="Q1240" s="69" t="n">
        <v>16201</v>
      </c>
      <c r="R1240" s="70" t="n">
        <v>-19665.3225</v>
      </c>
      <c r="S1240" s="69" t="n">
        <v>0</v>
      </c>
      <c r="T1240" s="69"/>
      <c r="U1240" s="69" t="n">
        <v>-10.70419375</v>
      </c>
      <c r="V1240" s="7" t="n">
        <v>15930</v>
      </c>
      <c r="W1240" s="69" t="n">
        <v>16645</v>
      </c>
      <c r="X1240" s="69" t="n">
        <v>-575</v>
      </c>
      <c r="Y1240" s="69" t="n">
        <v>0</v>
      </c>
      <c r="Z1240" s="70" t="n">
        <v>-320</v>
      </c>
      <c r="AA1240" s="69" t="n">
        <v>0</v>
      </c>
      <c r="AB1240" s="71" t="n">
        <f aca="false">SUM(K1240:Z1240)</f>
        <v>54760.97330625</v>
      </c>
      <c r="AC1240" s="69" t="n">
        <v>51491</v>
      </c>
      <c r="AD1240" s="69" t="n">
        <v>11726</v>
      </c>
      <c r="AE1240" s="69" t="n">
        <v>10768</v>
      </c>
      <c r="AF1240" s="69" t="n">
        <v>0</v>
      </c>
      <c r="AG1240" s="69" t="n">
        <v>0</v>
      </c>
      <c r="AH1240" s="71" t="n">
        <f aca="false">SUM(AC1240:AG1240)</f>
        <v>73985</v>
      </c>
      <c r="AI1240" s="72" t="n">
        <f aca="false">+AB1240-L1240-Q1240</f>
        <v>30826.97330625</v>
      </c>
      <c r="AJ1240" s="73" t="n">
        <f aca="false">L1240+Q1240</f>
        <v>23934</v>
      </c>
      <c r="AK1240" s="74" t="n">
        <v>5780.2</v>
      </c>
      <c r="AL1240" s="74" t="n">
        <v>19176.89972</v>
      </c>
      <c r="AM1240" s="74" t="n">
        <v>0</v>
      </c>
      <c r="AN1240" s="73" t="n">
        <f aca="false">+AJ1240-AM1240</f>
        <v>23934</v>
      </c>
      <c r="AO1240" s="32" t="n">
        <f aca="false">AC1240-AJ1240</f>
        <v>27557</v>
      </c>
      <c r="AP1240" s="6" t="n">
        <v>36663</v>
      </c>
      <c r="AQ1240" s="74" t="n">
        <f aca="false">+AC1240-AK1240-AL1240</f>
        <v>26533.90028</v>
      </c>
      <c r="AR1240" s="74" t="n">
        <f aca="false">+AK1240+AL1240-AN1240</f>
        <v>1023.09972</v>
      </c>
      <c r="AS1240" s="74" t="n">
        <f aca="false">+AN1240</f>
        <v>23934</v>
      </c>
      <c r="AT1240" s="57" t="n">
        <f aca="false">+AQ1240+IF(AR1240&lt;0,-AR1240,0)</f>
        <v>26533.90028</v>
      </c>
      <c r="AX1240" s="32" t="n">
        <f aca="false">+M1240</f>
        <v>-21081</v>
      </c>
      <c r="AY1240" s="32" t="n">
        <f aca="false">+N1240</f>
        <v>0</v>
      </c>
      <c r="AZ1240" s="32" t="n">
        <f aca="false">+R1240</f>
        <v>-19665.3225</v>
      </c>
      <c r="BA1240" s="32" t="n">
        <f aca="false">+'load Info'!S1240</f>
        <v>0</v>
      </c>
      <c r="BB1240" s="32" t="n">
        <f aca="false">+X1240</f>
        <v>-575</v>
      </c>
      <c r="BE1240" s="57" t="n">
        <f aca="false">IF(AX1240&lt;0,AX1240,0)</f>
        <v>-21081</v>
      </c>
      <c r="BF1240" s="57" t="n">
        <f aca="false">IF(AY1240&lt;0,AY1240,0)</f>
        <v>0</v>
      </c>
      <c r="BG1240" s="57" t="n">
        <f aca="false">IF(AZ1240&lt;0,AZ1240,0)</f>
        <v>-19665.3225</v>
      </c>
      <c r="BH1240" s="57" t="n">
        <f aca="false">IF(BA1240&lt;0,BA1240,0)</f>
        <v>0</v>
      </c>
      <c r="BI1240" s="57" t="n">
        <f aca="false">IF(BB1240&lt;0,BB1240,0)</f>
        <v>-575</v>
      </c>
      <c r="BJ1240" s="32" t="n">
        <f aca="false">SUM(BE1240:BI1240)</f>
        <v>-41321.3225</v>
      </c>
    </row>
    <row r="1241" customFormat="false" ht="12.75" hidden="false" customHeight="false" outlineLevel="0" collapsed="false">
      <c r="B1241" s="65" t="n">
        <f aca="false">+MONTH(D1241)</f>
        <v>5</v>
      </c>
      <c r="C1241" s="65"/>
      <c r="D1241" s="6" t="n">
        <v>36664</v>
      </c>
      <c r="E1241" s="66" t="n">
        <v>0</v>
      </c>
      <c r="F1241" s="66" t="n">
        <v>0</v>
      </c>
      <c r="G1241" s="66" t="n">
        <v>68</v>
      </c>
      <c r="H1241" s="66" t="n">
        <v>88</v>
      </c>
      <c r="I1241" s="67" t="n">
        <f aca="false">AVERAGE(G1241:H1241)</f>
        <v>78</v>
      </c>
      <c r="J1241" s="68" t="s">
        <v>72</v>
      </c>
      <c r="K1241" s="7" t="n">
        <v>29158</v>
      </c>
      <c r="L1241" s="69" t="n">
        <v>7689</v>
      </c>
      <c r="M1241" s="69" t="n">
        <v>-18833</v>
      </c>
      <c r="N1241" s="69" t="n">
        <v>0</v>
      </c>
      <c r="O1241" s="70"/>
      <c r="P1241" s="7" t="n">
        <v>10746</v>
      </c>
      <c r="Q1241" s="69" t="n">
        <v>13949</v>
      </c>
      <c r="R1241" s="70" t="n">
        <v>-19966.2075</v>
      </c>
      <c r="S1241" s="69" t="n">
        <v>0</v>
      </c>
      <c r="T1241" s="69"/>
      <c r="U1241" s="69" t="n">
        <v>-11.82198125</v>
      </c>
      <c r="V1241" s="7" t="n">
        <v>15930</v>
      </c>
      <c r="W1241" s="69" t="n">
        <v>16645</v>
      </c>
      <c r="X1241" s="69" t="n">
        <v>-575</v>
      </c>
      <c r="Y1241" s="69" t="n">
        <v>0</v>
      </c>
      <c r="Z1241" s="70" t="n">
        <v>-320</v>
      </c>
      <c r="AA1241" s="69" t="n">
        <v>0</v>
      </c>
      <c r="AB1241" s="71" t="n">
        <f aca="false">SUM(K1241:Z1241)</f>
        <v>54410.97051875</v>
      </c>
      <c r="AC1241" s="69" t="n">
        <v>50736</v>
      </c>
      <c r="AD1241" s="69" t="n">
        <v>77293</v>
      </c>
      <c r="AE1241" s="69" t="n">
        <v>47462</v>
      </c>
      <c r="AF1241" s="69" t="n">
        <v>0</v>
      </c>
      <c r="AG1241" s="69" t="n">
        <v>1</v>
      </c>
      <c r="AH1241" s="71" t="n">
        <f aca="false">SUM(AC1241:AG1241)</f>
        <v>175492</v>
      </c>
      <c r="AI1241" s="72" t="n">
        <f aca="false">+AB1241-L1241-Q1241</f>
        <v>32772.97051875</v>
      </c>
      <c r="AJ1241" s="73" t="n">
        <f aca="false">L1241+Q1241</f>
        <v>21638</v>
      </c>
      <c r="AK1241" s="74" t="n">
        <v>5301.3</v>
      </c>
      <c r="AL1241" s="74" t="n">
        <v>19256.42164</v>
      </c>
      <c r="AM1241" s="74" t="n">
        <v>0</v>
      </c>
      <c r="AN1241" s="73" t="n">
        <f aca="false">+AJ1241-AM1241</f>
        <v>21638</v>
      </c>
      <c r="AO1241" s="32" t="n">
        <f aca="false">AC1241-AJ1241</f>
        <v>29098</v>
      </c>
      <c r="AP1241" s="6" t="n">
        <v>36664</v>
      </c>
      <c r="AQ1241" s="74" t="n">
        <f aca="false">+AC1241-AK1241-AL1241</f>
        <v>26178.27836</v>
      </c>
      <c r="AR1241" s="74" t="n">
        <f aca="false">+AK1241+AL1241-AN1241</f>
        <v>2919.72164</v>
      </c>
      <c r="AS1241" s="74" t="n">
        <f aca="false">+AN1241</f>
        <v>21638</v>
      </c>
      <c r="AT1241" s="57" t="n">
        <f aca="false">+AQ1241+IF(AR1241&lt;0,-AR1241,0)</f>
        <v>26178.27836</v>
      </c>
      <c r="AX1241" s="32" t="n">
        <f aca="false">+M1241</f>
        <v>-18833</v>
      </c>
      <c r="AY1241" s="32" t="n">
        <f aca="false">+N1241</f>
        <v>0</v>
      </c>
      <c r="AZ1241" s="32" t="n">
        <f aca="false">+R1241</f>
        <v>-19966.2075</v>
      </c>
      <c r="BA1241" s="32" t="n">
        <f aca="false">+'load Info'!S1241</f>
        <v>0</v>
      </c>
      <c r="BB1241" s="32" t="n">
        <f aca="false">+X1241</f>
        <v>-575</v>
      </c>
      <c r="BE1241" s="57" t="n">
        <f aca="false">IF(AX1241&lt;0,AX1241,0)</f>
        <v>-18833</v>
      </c>
      <c r="BF1241" s="57" t="n">
        <f aca="false">IF(AY1241&lt;0,AY1241,0)</f>
        <v>0</v>
      </c>
      <c r="BG1241" s="57" t="n">
        <f aca="false">IF(AZ1241&lt;0,AZ1241,0)</f>
        <v>-19966.2075</v>
      </c>
      <c r="BH1241" s="57" t="n">
        <f aca="false">IF(BA1241&lt;0,BA1241,0)</f>
        <v>0</v>
      </c>
      <c r="BI1241" s="57" t="n">
        <f aca="false">IF(BB1241&lt;0,BB1241,0)</f>
        <v>-575</v>
      </c>
      <c r="BJ1241" s="32" t="n">
        <f aca="false">SUM(BE1241:BI1241)</f>
        <v>-39374.2075</v>
      </c>
    </row>
    <row r="1242" customFormat="false" ht="12.75" hidden="false" customHeight="false" outlineLevel="0" collapsed="false">
      <c r="B1242" s="65" t="n">
        <f aca="false">+MONTH(D1242)</f>
        <v>5</v>
      </c>
      <c r="C1242" s="65"/>
      <c r="D1242" s="6" t="n">
        <v>36665</v>
      </c>
      <c r="E1242" s="66" t="n">
        <v>0</v>
      </c>
      <c r="F1242" s="66" t="n">
        <v>0</v>
      </c>
      <c r="G1242" s="66" t="n">
        <v>63</v>
      </c>
      <c r="H1242" s="66" t="n">
        <v>90</v>
      </c>
      <c r="I1242" s="67" t="n">
        <f aca="false">AVERAGE(G1242:H1242)</f>
        <v>76.5</v>
      </c>
      <c r="J1242" s="68" t="s">
        <v>72</v>
      </c>
      <c r="K1242" s="7" t="n">
        <v>32158</v>
      </c>
      <c r="L1242" s="69" t="n">
        <v>7689</v>
      </c>
      <c r="M1242" s="69" t="n">
        <v>-23367</v>
      </c>
      <c r="N1242" s="69" t="n">
        <v>0</v>
      </c>
      <c r="O1242" s="70"/>
      <c r="P1242" s="7" t="n">
        <v>7746</v>
      </c>
      <c r="Q1242" s="69" t="n">
        <v>12774</v>
      </c>
      <c r="R1242" s="70" t="n">
        <v>-19599.705</v>
      </c>
      <c r="S1242" s="69" t="n">
        <v>0</v>
      </c>
      <c r="T1242" s="69"/>
      <c r="U1242" s="69" t="n">
        <v>-2.3007375</v>
      </c>
      <c r="V1242" s="7" t="n">
        <v>15930</v>
      </c>
      <c r="W1242" s="69" t="n">
        <v>16645</v>
      </c>
      <c r="X1242" s="69" t="n">
        <v>-4600</v>
      </c>
      <c r="Y1242" s="69" t="n">
        <v>0</v>
      </c>
      <c r="Z1242" s="70" t="n">
        <v>-280</v>
      </c>
      <c r="AA1242" s="69" t="n">
        <v>0</v>
      </c>
      <c r="AB1242" s="71" t="n">
        <f aca="false">SUM(K1242:Z1242)</f>
        <v>45092.9942625</v>
      </c>
      <c r="AC1242" s="69" t="n">
        <v>46576</v>
      </c>
      <c r="AD1242" s="69" t="n">
        <v>37390</v>
      </c>
      <c r="AE1242" s="69" t="n">
        <v>19457</v>
      </c>
      <c r="AF1242" s="69" t="n">
        <v>0</v>
      </c>
      <c r="AG1242" s="69" t="n">
        <v>2</v>
      </c>
      <c r="AH1242" s="71" t="n">
        <f aca="false">SUM(AC1242:AG1242)</f>
        <v>103425</v>
      </c>
      <c r="AI1242" s="72" t="n">
        <f aca="false">+AB1242-L1242-Q1242</f>
        <v>24629.9942625</v>
      </c>
      <c r="AJ1242" s="73" t="n">
        <f aca="false">L1242+Q1242</f>
        <v>20463</v>
      </c>
      <c r="AK1242" s="74" t="n">
        <v>4410.8</v>
      </c>
      <c r="AL1242" s="74" t="n">
        <v>17643.75633</v>
      </c>
      <c r="AM1242" s="74" t="n">
        <v>0</v>
      </c>
      <c r="AN1242" s="73" t="n">
        <f aca="false">+AJ1242-AM1242</f>
        <v>20463</v>
      </c>
      <c r="AO1242" s="32" t="n">
        <f aca="false">AC1242-AJ1242</f>
        <v>26113</v>
      </c>
      <c r="AP1242" s="6" t="n">
        <v>36665</v>
      </c>
      <c r="AQ1242" s="74" t="n">
        <f aca="false">+AC1242-AK1242-AL1242</f>
        <v>24521.44367</v>
      </c>
      <c r="AR1242" s="74" t="n">
        <f aca="false">+AK1242+AL1242-AN1242</f>
        <v>1591.55633</v>
      </c>
      <c r="AS1242" s="74" t="n">
        <f aca="false">+AN1242</f>
        <v>20463</v>
      </c>
      <c r="AT1242" s="57" t="n">
        <f aca="false">+AQ1242+IF(AR1242&lt;0,-AR1242,0)</f>
        <v>24521.44367</v>
      </c>
      <c r="AX1242" s="32" t="n">
        <f aca="false">+M1242</f>
        <v>-23367</v>
      </c>
      <c r="AY1242" s="32" t="n">
        <f aca="false">+N1242</f>
        <v>0</v>
      </c>
      <c r="AZ1242" s="32" t="n">
        <f aca="false">+R1242</f>
        <v>-19599.705</v>
      </c>
      <c r="BA1242" s="32" t="n">
        <f aca="false">+'load Info'!S1242</f>
        <v>0</v>
      </c>
      <c r="BB1242" s="32" t="n">
        <f aca="false">+X1242</f>
        <v>-4600</v>
      </c>
      <c r="BE1242" s="57" t="n">
        <f aca="false">IF(AX1242&lt;0,AX1242,0)</f>
        <v>-23367</v>
      </c>
      <c r="BF1242" s="57" t="n">
        <f aca="false">IF(AY1242&lt;0,AY1242,0)</f>
        <v>0</v>
      </c>
      <c r="BG1242" s="57" t="n">
        <f aca="false">IF(AZ1242&lt;0,AZ1242,0)</f>
        <v>-19599.705</v>
      </c>
      <c r="BH1242" s="57" t="n">
        <f aca="false">IF(BA1242&lt;0,BA1242,0)</f>
        <v>0</v>
      </c>
      <c r="BI1242" s="57" t="n">
        <f aca="false">IF(BB1242&lt;0,BB1242,0)</f>
        <v>-4600</v>
      </c>
      <c r="BJ1242" s="32" t="n">
        <f aca="false">SUM(BE1242:BI1242)</f>
        <v>-47566.705</v>
      </c>
    </row>
    <row r="1243" customFormat="false" ht="12.75" hidden="false" customHeight="false" outlineLevel="0" collapsed="false">
      <c r="B1243" s="65" t="n">
        <f aca="false">+MONTH(D1243)</f>
        <v>5</v>
      </c>
      <c r="C1243" s="65"/>
      <c r="D1243" s="6" t="n">
        <v>36666</v>
      </c>
      <c r="E1243" s="66" t="n">
        <v>0</v>
      </c>
      <c r="F1243" s="66" t="n">
        <v>1</v>
      </c>
      <c r="G1243" s="66" t="n">
        <v>61</v>
      </c>
      <c r="H1243" s="66" t="n">
        <v>73</v>
      </c>
      <c r="I1243" s="67" t="n">
        <f aca="false">AVERAGE(G1243:H1243)</f>
        <v>67</v>
      </c>
      <c r="J1243" s="68" t="s">
        <v>72</v>
      </c>
      <c r="K1243" s="7" t="n">
        <v>32158</v>
      </c>
      <c r="L1243" s="69" t="n">
        <v>6889</v>
      </c>
      <c r="M1243" s="69" t="n">
        <v>-24783</v>
      </c>
      <c r="N1243" s="69" t="n">
        <v>0</v>
      </c>
      <c r="O1243" s="70"/>
      <c r="P1243" s="7" t="n">
        <v>7746</v>
      </c>
      <c r="Q1243" s="69" t="n">
        <v>13074</v>
      </c>
      <c r="R1243" s="70" t="n">
        <v>-19724.2675</v>
      </c>
      <c r="S1243" s="69" t="n">
        <v>0</v>
      </c>
      <c r="T1243" s="69"/>
      <c r="U1243" s="69" t="n">
        <v>-2.73933125</v>
      </c>
      <c r="V1243" s="7" t="n">
        <v>15930</v>
      </c>
      <c r="W1243" s="69" t="n">
        <v>16645</v>
      </c>
      <c r="X1243" s="69" t="n">
        <v>-4600</v>
      </c>
      <c r="Y1243" s="69" t="n">
        <v>0</v>
      </c>
      <c r="Z1243" s="70" t="n">
        <v>-280</v>
      </c>
      <c r="AA1243" s="69" t="n">
        <v>0</v>
      </c>
      <c r="AB1243" s="71" t="n">
        <f aca="false">SUM(K1243:Z1243)</f>
        <v>43051.99316875</v>
      </c>
      <c r="AC1243" s="69" t="n">
        <v>45424</v>
      </c>
      <c r="AD1243" s="69" t="n">
        <v>0</v>
      </c>
      <c r="AE1243" s="69" t="n">
        <v>43</v>
      </c>
      <c r="AF1243" s="69" t="n">
        <v>0</v>
      </c>
      <c r="AG1243" s="69" t="n">
        <v>2</v>
      </c>
      <c r="AH1243" s="71" t="n">
        <f aca="false">SUM(AC1243:AG1243)</f>
        <v>45469</v>
      </c>
      <c r="AI1243" s="72" t="n">
        <f aca="false">+AB1243-L1243-Q1243</f>
        <v>23088.99316875</v>
      </c>
      <c r="AJ1243" s="73" t="n">
        <f aca="false">L1243+Q1243</f>
        <v>19963</v>
      </c>
      <c r="AK1243" s="74" t="n">
        <v>2930.9</v>
      </c>
      <c r="AL1243" s="74" t="n">
        <v>16430.47255</v>
      </c>
      <c r="AM1243" s="74" t="n">
        <v>0</v>
      </c>
      <c r="AN1243" s="73" t="n">
        <f aca="false">+AJ1243-AM1243</f>
        <v>19963</v>
      </c>
      <c r="AO1243" s="32" t="n">
        <f aca="false">AC1243-AJ1243</f>
        <v>25461</v>
      </c>
      <c r="AP1243" s="6" t="n">
        <v>36666</v>
      </c>
      <c r="AQ1243" s="74" t="n">
        <f aca="false">+AC1243-AK1243-AL1243</f>
        <v>26062.62745</v>
      </c>
      <c r="AR1243" s="74" t="n">
        <f aca="false">+AK1243+AL1243-AN1243</f>
        <v>-601.62745</v>
      </c>
      <c r="AS1243" s="74" t="n">
        <f aca="false">+AN1243</f>
        <v>19963</v>
      </c>
      <c r="AT1243" s="57" t="n">
        <f aca="false">+AQ1243+IF(AR1243&lt;0,-AR1243,0)</f>
        <v>26664.2549</v>
      </c>
      <c r="AX1243" s="32" t="n">
        <f aca="false">+M1243</f>
        <v>-24783</v>
      </c>
      <c r="AY1243" s="32" t="n">
        <f aca="false">+N1243</f>
        <v>0</v>
      </c>
      <c r="AZ1243" s="32" t="n">
        <f aca="false">+R1243</f>
        <v>-19724.2675</v>
      </c>
      <c r="BA1243" s="32" t="n">
        <f aca="false">+'load Info'!S1243</f>
        <v>0</v>
      </c>
      <c r="BB1243" s="32" t="n">
        <f aca="false">+X1243</f>
        <v>-4600</v>
      </c>
      <c r="BE1243" s="57" t="n">
        <f aca="false">IF(AX1243&lt;0,AX1243,0)</f>
        <v>-24783</v>
      </c>
      <c r="BF1243" s="57" t="n">
        <f aca="false">IF(AY1243&lt;0,AY1243,0)</f>
        <v>0</v>
      </c>
      <c r="BG1243" s="57" t="n">
        <f aca="false">IF(AZ1243&lt;0,AZ1243,0)</f>
        <v>-19724.2675</v>
      </c>
      <c r="BH1243" s="57" t="n">
        <f aca="false">IF(BA1243&lt;0,BA1243,0)</f>
        <v>0</v>
      </c>
      <c r="BI1243" s="57" t="n">
        <f aca="false">IF(BB1243&lt;0,BB1243,0)</f>
        <v>-4600</v>
      </c>
      <c r="BJ1243" s="32" t="n">
        <f aca="false">SUM(BE1243:BI1243)</f>
        <v>-49107.2675</v>
      </c>
    </row>
    <row r="1244" customFormat="false" ht="12.75" hidden="false" customHeight="false" outlineLevel="0" collapsed="false">
      <c r="B1244" s="65" t="n">
        <f aca="false">+MONTH(D1244)</f>
        <v>5</v>
      </c>
      <c r="C1244" s="65"/>
      <c r="D1244" s="6" t="n">
        <v>36667</v>
      </c>
      <c r="E1244" s="66" t="n">
        <v>2</v>
      </c>
      <c r="F1244" s="66" t="n">
        <v>4</v>
      </c>
      <c r="G1244" s="66" t="n">
        <v>61</v>
      </c>
      <c r="H1244" s="66" t="n">
        <v>64</v>
      </c>
      <c r="I1244" s="67" t="n">
        <f aca="false">AVERAGE(G1244:H1244)</f>
        <v>62.5</v>
      </c>
      <c r="J1244" s="68" t="s">
        <v>72</v>
      </c>
      <c r="K1244" s="7" t="n">
        <v>32158</v>
      </c>
      <c r="L1244" s="69" t="n">
        <v>6889</v>
      </c>
      <c r="M1244" s="69" t="n">
        <v>-21762</v>
      </c>
      <c r="N1244" s="69" t="n">
        <v>0</v>
      </c>
      <c r="O1244" s="70"/>
      <c r="P1244" s="7" t="n">
        <v>7746</v>
      </c>
      <c r="Q1244" s="69" t="n">
        <v>13074</v>
      </c>
      <c r="R1244" s="70" t="n">
        <v>-19700.2075</v>
      </c>
      <c r="S1244" s="69" t="n">
        <v>0</v>
      </c>
      <c r="T1244" s="69"/>
      <c r="U1244" s="69" t="n">
        <v>-2.79948125</v>
      </c>
      <c r="V1244" s="7" t="n">
        <v>15930</v>
      </c>
      <c r="W1244" s="69" t="n">
        <v>16645</v>
      </c>
      <c r="X1244" s="69" t="n">
        <v>-4600</v>
      </c>
      <c r="Y1244" s="69" t="n">
        <v>0</v>
      </c>
      <c r="Z1244" s="70" t="n">
        <v>-280</v>
      </c>
      <c r="AA1244" s="69" t="n">
        <v>0</v>
      </c>
      <c r="AB1244" s="71" t="n">
        <f aca="false">SUM(K1244:Z1244)</f>
        <v>46096.99301875</v>
      </c>
      <c r="AC1244" s="69" t="n">
        <v>47938</v>
      </c>
      <c r="AD1244" s="69" t="n">
        <v>0</v>
      </c>
      <c r="AE1244" s="69" t="n">
        <v>441</v>
      </c>
      <c r="AF1244" s="69" t="n">
        <v>17</v>
      </c>
      <c r="AG1244" s="69" t="n">
        <v>1</v>
      </c>
      <c r="AH1244" s="71" t="n">
        <f aca="false">SUM(AC1244:AG1244)</f>
        <v>48397</v>
      </c>
      <c r="AI1244" s="72" t="n">
        <f aca="false">+AB1244-L1244-Q1244</f>
        <v>26133.99301875</v>
      </c>
      <c r="AJ1244" s="73" t="n">
        <f aca="false">L1244+Q1244</f>
        <v>19963</v>
      </c>
      <c r="AK1244" s="74" t="n">
        <v>3984</v>
      </c>
      <c r="AL1244" s="74" t="n">
        <v>15496.25094</v>
      </c>
      <c r="AM1244" s="74" t="n">
        <v>0</v>
      </c>
      <c r="AN1244" s="73" t="n">
        <f aca="false">+AJ1244-AM1244</f>
        <v>19963</v>
      </c>
      <c r="AO1244" s="32" t="n">
        <f aca="false">AC1244-AJ1244</f>
        <v>27975</v>
      </c>
      <c r="AP1244" s="6" t="n">
        <v>36667</v>
      </c>
      <c r="AQ1244" s="74" t="n">
        <f aca="false">+AC1244-AK1244-AL1244</f>
        <v>28457.74906</v>
      </c>
      <c r="AR1244" s="74" t="n">
        <f aca="false">+AK1244+AL1244-AN1244</f>
        <v>-482.749060000002</v>
      </c>
      <c r="AS1244" s="74" t="n">
        <f aca="false">+AN1244</f>
        <v>19963</v>
      </c>
      <c r="AT1244" s="57" t="n">
        <f aca="false">+AQ1244+IF(AR1244&lt;0,-AR1244,0)</f>
        <v>28940.49812</v>
      </c>
      <c r="AX1244" s="32" t="n">
        <f aca="false">+M1244</f>
        <v>-21762</v>
      </c>
      <c r="AY1244" s="32" t="n">
        <f aca="false">+N1244</f>
        <v>0</v>
      </c>
      <c r="AZ1244" s="32" t="n">
        <f aca="false">+R1244</f>
        <v>-19700.2075</v>
      </c>
      <c r="BA1244" s="32" t="n">
        <f aca="false">+'load Info'!S1244</f>
        <v>0</v>
      </c>
      <c r="BB1244" s="32" t="n">
        <f aca="false">+X1244</f>
        <v>-4600</v>
      </c>
      <c r="BE1244" s="57" t="n">
        <f aca="false">IF(AX1244&lt;0,AX1244,0)</f>
        <v>-21762</v>
      </c>
      <c r="BF1244" s="57" t="n">
        <f aca="false">IF(AY1244&lt;0,AY1244,0)</f>
        <v>0</v>
      </c>
      <c r="BG1244" s="57" t="n">
        <f aca="false">IF(AZ1244&lt;0,AZ1244,0)</f>
        <v>-19700.2075</v>
      </c>
      <c r="BH1244" s="57" t="n">
        <f aca="false">IF(BA1244&lt;0,BA1244,0)</f>
        <v>0</v>
      </c>
      <c r="BI1244" s="57" t="n">
        <f aca="false">IF(BB1244&lt;0,BB1244,0)</f>
        <v>-4600</v>
      </c>
      <c r="BJ1244" s="32" t="n">
        <f aca="false">SUM(BE1244:BI1244)</f>
        <v>-46062.2075</v>
      </c>
    </row>
    <row r="1245" customFormat="false" ht="12.75" hidden="false" customHeight="false" outlineLevel="0" collapsed="false">
      <c r="B1245" s="65" t="n">
        <f aca="false">+MONTH(D1245)</f>
        <v>5</v>
      </c>
      <c r="C1245" s="65"/>
      <c r="D1245" s="6" t="n">
        <v>36668</v>
      </c>
      <c r="E1245" s="66" t="n">
        <v>0</v>
      </c>
      <c r="F1245" s="66" t="n">
        <v>0</v>
      </c>
      <c r="G1245" s="66" t="n">
        <v>61</v>
      </c>
      <c r="H1245" s="66" t="n">
        <v>73</v>
      </c>
      <c r="I1245" s="67" t="n">
        <f aca="false">AVERAGE(G1245:H1245)</f>
        <v>67</v>
      </c>
      <c r="J1245" s="68" t="s">
        <v>72</v>
      </c>
      <c r="K1245" s="7" t="n">
        <v>32158</v>
      </c>
      <c r="L1245" s="69" t="n">
        <v>6889</v>
      </c>
      <c r="M1245" s="69" t="n">
        <v>-22747</v>
      </c>
      <c r="N1245" s="69" t="n">
        <v>0</v>
      </c>
      <c r="O1245" s="70"/>
      <c r="P1245" s="7" t="n">
        <v>7746</v>
      </c>
      <c r="Q1245" s="69" t="n">
        <v>18074</v>
      </c>
      <c r="R1245" s="70" t="n">
        <v>-18706.26</v>
      </c>
      <c r="S1245" s="69" t="n">
        <v>0</v>
      </c>
      <c r="T1245" s="69"/>
      <c r="U1245" s="69" t="n">
        <v>-17.78435</v>
      </c>
      <c r="V1245" s="7" t="n">
        <v>15930</v>
      </c>
      <c r="W1245" s="69" t="n">
        <v>16645</v>
      </c>
      <c r="X1245" s="69" t="n">
        <v>-4600</v>
      </c>
      <c r="Y1245" s="69" t="n">
        <v>0</v>
      </c>
      <c r="Z1245" s="70" t="n">
        <v>-280</v>
      </c>
      <c r="AA1245" s="69" t="n">
        <v>0</v>
      </c>
      <c r="AB1245" s="71" t="n">
        <f aca="false">SUM(K1245:Z1245)</f>
        <v>51090.95565</v>
      </c>
      <c r="AC1245" s="69" t="n">
        <v>53740</v>
      </c>
      <c r="AD1245" s="69" t="n">
        <v>0</v>
      </c>
      <c r="AE1245" s="69" t="n">
        <v>1311</v>
      </c>
      <c r="AF1245" s="69" t="n">
        <v>3</v>
      </c>
      <c r="AG1245" s="69" t="n">
        <v>2</v>
      </c>
      <c r="AH1245" s="71" t="n">
        <f aca="false">SUM(AC1245:AG1245)</f>
        <v>55056</v>
      </c>
      <c r="AI1245" s="72" t="n">
        <f aca="false">+AB1245-L1245-Q1245</f>
        <v>26127.95565</v>
      </c>
      <c r="AJ1245" s="73" t="n">
        <f aca="false">L1245+Q1245</f>
        <v>24963</v>
      </c>
      <c r="AK1245" s="74" t="n">
        <v>5693.7</v>
      </c>
      <c r="AL1245" s="74" t="n">
        <v>19559.39952</v>
      </c>
      <c r="AM1245" s="74" t="n">
        <v>0</v>
      </c>
      <c r="AN1245" s="73" t="n">
        <f aca="false">+AJ1245-AM1245</f>
        <v>24963</v>
      </c>
      <c r="AO1245" s="32" t="n">
        <f aca="false">AC1245-AJ1245</f>
        <v>28777</v>
      </c>
      <c r="AP1245" s="6" t="n">
        <v>36668</v>
      </c>
      <c r="AQ1245" s="74" t="n">
        <f aca="false">+AC1245-AK1245-AL1245</f>
        <v>28486.90048</v>
      </c>
      <c r="AR1245" s="74" t="n">
        <f aca="false">+AK1245+AL1245-AN1245</f>
        <v>290.09952</v>
      </c>
      <c r="AS1245" s="74" t="n">
        <f aca="false">+AN1245</f>
        <v>24963</v>
      </c>
      <c r="AT1245" s="57" t="n">
        <f aca="false">+AQ1245+IF(AR1245&lt;0,-AR1245,0)</f>
        <v>28486.90048</v>
      </c>
      <c r="AX1245" s="32" t="n">
        <f aca="false">+M1245</f>
        <v>-22747</v>
      </c>
      <c r="AY1245" s="32" t="n">
        <f aca="false">+N1245</f>
        <v>0</v>
      </c>
      <c r="AZ1245" s="32" t="n">
        <f aca="false">+R1245</f>
        <v>-18706.26</v>
      </c>
      <c r="BA1245" s="32" t="n">
        <f aca="false">+'load Info'!S1245</f>
        <v>0</v>
      </c>
      <c r="BB1245" s="32" t="n">
        <f aca="false">+X1245</f>
        <v>-4600</v>
      </c>
      <c r="BE1245" s="57" t="n">
        <f aca="false">IF(AX1245&lt;0,AX1245,0)</f>
        <v>-22747</v>
      </c>
      <c r="BF1245" s="57" t="n">
        <f aca="false">IF(AY1245&lt;0,AY1245,0)</f>
        <v>0</v>
      </c>
      <c r="BG1245" s="57" t="n">
        <f aca="false">IF(AZ1245&lt;0,AZ1245,0)</f>
        <v>-18706.26</v>
      </c>
      <c r="BH1245" s="57" t="n">
        <f aca="false">IF(BA1245&lt;0,BA1245,0)</f>
        <v>0</v>
      </c>
      <c r="BI1245" s="57" t="n">
        <f aca="false">IF(BB1245&lt;0,BB1245,0)</f>
        <v>-4600</v>
      </c>
      <c r="BJ1245" s="32" t="n">
        <f aca="false">SUM(BE1245:BI1245)</f>
        <v>-46053.26</v>
      </c>
    </row>
    <row r="1246" customFormat="false" ht="12.75" hidden="false" customHeight="false" outlineLevel="0" collapsed="false">
      <c r="B1246" s="65" t="n">
        <f aca="false">+MONTH(D1246)</f>
        <v>5</v>
      </c>
      <c r="C1246" s="65"/>
      <c r="D1246" s="6" t="n">
        <v>36669</v>
      </c>
      <c r="E1246" s="66" t="n">
        <v>0</v>
      </c>
      <c r="F1246" s="66" t="n">
        <v>3</v>
      </c>
      <c r="G1246" s="66" t="n">
        <v>59</v>
      </c>
      <c r="H1246" s="66" t="n">
        <v>76</v>
      </c>
      <c r="I1246" s="67" t="n">
        <f aca="false">AVERAGE(G1246:H1246)</f>
        <v>67.5</v>
      </c>
      <c r="J1246" s="68" t="s">
        <v>72</v>
      </c>
      <c r="K1246" s="7" t="n">
        <v>27406</v>
      </c>
      <c r="L1246" s="69" t="n">
        <v>6728</v>
      </c>
      <c r="M1246" s="69" t="n">
        <v>-16666</v>
      </c>
      <c r="N1246" s="69" t="n">
        <v>0</v>
      </c>
      <c r="O1246" s="70"/>
      <c r="P1246" s="7" t="n">
        <v>7746</v>
      </c>
      <c r="Q1246" s="69" t="n">
        <v>11389</v>
      </c>
      <c r="R1246" s="70" t="n">
        <v>-16836.2675</v>
      </c>
      <c r="S1246" s="69" t="n">
        <v>0</v>
      </c>
      <c r="T1246" s="69"/>
      <c r="U1246" s="69" t="n">
        <v>-5.74683125</v>
      </c>
      <c r="V1246" s="7" t="n">
        <v>15930</v>
      </c>
      <c r="W1246" s="69" t="n">
        <v>16645</v>
      </c>
      <c r="X1246" s="69" t="n">
        <v>-575</v>
      </c>
      <c r="Y1246" s="69" t="n">
        <v>0</v>
      </c>
      <c r="Z1246" s="70" t="n">
        <v>-320</v>
      </c>
      <c r="AA1246" s="69" t="n">
        <v>0</v>
      </c>
      <c r="AB1246" s="71" t="n">
        <f aca="false">SUM(K1246:Z1246)</f>
        <v>51440.98566875</v>
      </c>
      <c r="AC1246" s="69" t="n">
        <v>52416</v>
      </c>
      <c r="AD1246" s="69" t="n">
        <v>986</v>
      </c>
      <c r="AE1246" s="69" t="n">
        <v>0</v>
      </c>
      <c r="AF1246" s="69" t="n">
        <v>1</v>
      </c>
      <c r="AG1246" s="69" t="n">
        <v>3</v>
      </c>
      <c r="AH1246" s="71" t="n">
        <f aca="false">SUM(AC1246:AG1246)</f>
        <v>53406</v>
      </c>
      <c r="AI1246" s="72" t="n">
        <f aca="false">+AB1246-L1246-Q1246</f>
        <v>33323.98566875</v>
      </c>
      <c r="AJ1246" s="73" t="n">
        <f aca="false">L1246+Q1246</f>
        <v>18117</v>
      </c>
      <c r="AK1246" s="74" t="n">
        <v>5538.6</v>
      </c>
      <c r="AL1246" s="74" t="n">
        <v>20020.21674</v>
      </c>
      <c r="AM1246" s="74" t="n">
        <v>0</v>
      </c>
      <c r="AN1246" s="73" t="n">
        <f aca="false">+AJ1246-AM1246</f>
        <v>18117</v>
      </c>
      <c r="AO1246" s="32" t="n">
        <f aca="false">AC1246-AJ1246</f>
        <v>34299</v>
      </c>
      <c r="AP1246" s="6" t="n">
        <v>36669</v>
      </c>
      <c r="AQ1246" s="74" t="n">
        <f aca="false">+AC1246-AK1246-AL1246</f>
        <v>26857.18326</v>
      </c>
      <c r="AR1246" s="74" t="n">
        <f aca="false">+AK1246+AL1246-AN1246</f>
        <v>7441.81674</v>
      </c>
      <c r="AS1246" s="74" t="n">
        <f aca="false">+AN1246</f>
        <v>18117</v>
      </c>
      <c r="AT1246" s="57" t="n">
        <f aca="false">+AQ1246+IF(AR1246&lt;0,-AR1246,0)</f>
        <v>26857.18326</v>
      </c>
      <c r="AX1246" s="32" t="n">
        <f aca="false">+M1246</f>
        <v>-16666</v>
      </c>
      <c r="AY1246" s="32" t="n">
        <f aca="false">+N1246</f>
        <v>0</v>
      </c>
      <c r="AZ1246" s="32" t="n">
        <f aca="false">+R1246</f>
        <v>-16836.2675</v>
      </c>
      <c r="BA1246" s="32" t="n">
        <f aca="false">+'load Info'!S1246</f>
        <v>0</v>
      </c>
      <c r="BB1246" s="32" t="n">
        <f aca="false">+X1246</f>
        <v>-575</v>
      </c>
      <c r="BE1246" s="57" t="n">
        <f aca="false">IF(AX1246&lt;0,AX1246,0)</f>
        <v>-16666</v>
      </c>
      <c r="BF1246" s="57" t="n">
        <f aca="false">IF(AY1246&lt;0,AY1246,0)</f>
        <v>0</v>
      </c>
      <c r="BG1246" s="57" t="n">
        <f aca="false">IF(AZ1246&lt;0,AZ1246,0)</f>
        <v>-16836.2675</v>
      </c>
      <c r="BH1246" s="57" t="n">
        <f aca="false">IF(BA1246&lt;0,BA1246,0)</f>
        <v>0</v>
      </c>
      <c r="BI1246" s="57" t="n">
        <f aca="false">IF(BB1246&lt;0,BB1246,0)</f>
        <v>-575</v>
      </c>
      <c r="BJ1246" s="32" t="n">
        <f aca="false">SUM(BE1246:BI1246)</f>
        <v>-34077.2675</v>
      </c>
    </row>
    <row r="1247" customFormat="false" ht="12.75" hidden="false" customHeight="false" outlineLevel="0" collapsed="false">
      <c r="B1247" s="65" t="n">
        <f aca="false">+MONTH(D1247)</f>
        <v>5</v>
      </c>
      <c r="C1247" s="65"/>
      <c r="D1247" s="6" t="n">
        <v>36670</v>
      </c>
      <c r="E1247" s="66" t="n">
        <v>0</v>
      </c>
      <c r="F1247" s="66" t="n">
        <v>0</v>
      </c>
      <c r="G1247" s="66" t="n">
        <v>70</v>
      </c>
      <c r="H1247" s="66" t="n">
        <v>88</v>
      </c>
      <c r="I1247" s="67" t="n">
        <f aca="false">AVERAGE(G1247:H1247)</f>
        <v>79</v>
      </c>
      <c r="J1247" s="68" t="s">
        <v>72</v>
      </c>
      <c r="K1247" s="7" t="n">
        <v>27406</v>
      </c>
      <c r="L1247" s="69" t="n">
        <v>7188</v>
      </c>
      <c r="M1247" s="69" t="n">
        <v>-21385</v>
      </c>
      <c r="N1247" s="69" t="n">
        <v>0</v>
      </c>
      <c r="O1247" s="70"/>
      <c r="P1247" s="7" t="n">
        <v>7746</v>
      </c>
      <c r="Q1247" s="69" t="n">
        <v>17979</v>
      </c>
      <c r="R1247" s="70" t="n">
        <v>-19515.515</v>
      </c>
      <c r="S1247" s="69" t="n">
        <v>0</v>
      </c>
      <c r="T1247" s="69"/>
      <c r="U1247" s="69" t="n">
        <v>-15.5237125</v>
      </c>
      <c r="V1247" s="7" t="n">
        <v>15930</v>
      </c>
      <c r="W1247" s="69" t="n">
        <v>16645</v>
      </c>
      <c r="X1247" s="69" t="n">
        <v>-575</v>
      </c>
      <c r="Y1247" s="69" t="n">
        <v>0</v>
      </c>
      <c r="Z1247" s="70" t="n">
        <v>-320</v>
      </c>
      <c r="AA1247" s="69" t="n">
        <v>0</v>
      </c>
      <c r="AB1247" s="71" t="n">
        <f aca="false">SUM(K1247:Z1247)</f>
        <v>51082.9612875</v>
      </c>
      <c r="AC1247" s="69" t="n">
        <v>50046</v>
      </c>
      <c r="AD1247" s="69" t="n">
        <v>56335</v>
      </c>
      <c r="AE1247" s="69" t="n">
        <v>29078</v>
      </c>
      <c r="AF1247" s="69" t="n">
        <v>0</v>
      </c>
      <c r="AG1247" s="69" t="n">
        <v>5</v>
      </c>
      <c r="AH1247" s="71" t="n">
        <f aca="false">SUM(AC1247:AG1247)</f>
        <v>135464</v>
      </c>
      <c r="AI1247" s="72" t="n">
        <f aca="false">+AB1247-L1247-Q1247</f>
        <v>25915.9612875</v>
      </c>
      <c r="AJ1247" s="73" t="n">
        <f aca="false">L1247+Q1247</f>
        <v>25167</v>
      </c>
      <c r="AK1247" s="74" t="n">
        <v>5391.1</v>
      </c>
      <c r="AL1247" s="74" t="n">
        <v>19749.38457</v>
      </c>
      <c r="AM1247" s="74" t="n">
        <v>0</v>
      </c>
      <c r="AN1247" s="73" t="n">
        <f aca="false">+AJ1247-AM1247</f>
        <v>25167</v>
      </c>
      <c r="AO1247" s="32" t="n">
        <f aca="false">AC1247-AJ1247</f>
        <v>24879</v>
      </c>
      <c r="AP1247" s="6" t="n">
        <v>36670</v>
      </c>
      <c r="AQ1247" s="74" t="n">
        <f aca="false">+AC1247-AK1247-AL1247</f>
        <v>24905.51543</v>
      </c>
      <c r="AR1247" s="74" t="n">
        <f aca="false">+AK1247+AL1247-AN1247</f>
        <v>-26.5154299999995</v>
      </c>
      <c r="AS1247" s="74" t="n">
        <f aca="false">+AN1247</f>
        <v>25167</v>
      </c>
      <c r="AT1247" s="57" t="n">
        <f aca="false">+AQ1247+IF(AR1247&lt;0,-AR1247,0)</f>
        <v>24932.03086</v>
      </c>
      <c r="AX1247" s="32" t="n">
        <f aca="false">+M1247</f>
        <v>-21385</v>
      </c>
      <c r="AY1247" s="32" t="n">
        <f aca="false">+N1247</f>
        <v>0</v>
      </c>
      <c r="AZ1247" s="32" t="n">
        <f aca="false">+R1247</f>
        <v>-19515.515</v>
      </c>
      <c r="BA1247" s="32" t="n">
        <f aca="false">+'load Info'!S1247</f>
        <v>0</v>
      </c>
      <c r="BB1247" s="32" t="n">
        <f aca="false">+X1247</f>
        <v>-575</v>
      </c>
      <c r="BE1247" s="57" t="n">
        <f aca="false">IF(AX1247&lt;0,AX1247,0)</f>
        <v>-21385</v>
      </c>
      <c r="BF1247" s="57" t="n">
        <f aca="false">IF(AY1247&lt;0,AY1247,0)</f>
        <v>0</v>
      </c>
      <c r="BG1247" s="57" t="n">
        <f aca="false">IF(AZ1247&lt;0,AZ1247,0)</f>
        <v>-19515.515</v>
      </c>
      <c r="BH1247" s="57" t="n">
        <f aca="false">IF(BA1247&lt;0,BA1247,0)</f>
        <v>0</v>
      </c>
      <c r="BI1247" s="57" t="n">
        <f aca="false">IF(BB1247&lt;0,BB1247,0)</f>
        <v>-575</v>
      </c>
      <c r="BJ1247" s="32" t="n">
        <f aca="false">SUM(BE1247:BI1247)</f>
        <v>-41475.515</v>
      </c>
    </row>
    <row r="1248" customFormat="false" ht="12.75" hidden="false" customHeight="false" outlineLevel="0" collapsed="false">
      <c r="B1248" s="65" t="n">
        <f aca="false">+MONTH(D1248)</f>
        <v>5</v>
      </c>
      <c r="C1248" s="65"/>
      <c r="D1248" s="6" t="n">
        <v>36671</v>
      </c>
      <c r="E1248" s="66" t="n">
        <v>0</v>
      </c>
      <c r="F1248" s="66" t="n">
        <v>0</v>
      </c>
      <c r="G1248" s="66" t="n">
        <v>68</v>
      </c>
      <c r="H1248" s="66" t="n">
        <v>83</v>
      </c>
      <c r="I1248" s="67" t="n">
        <f aca="false">AVERAGE(G1248:H1248)</f>
        <v>75.5</v>
      </c>
      <c r="J1248" s="68" t="s">
        <v>72</v>
      </c>
      <c r="K1248" s="7" t="n">
        <v>27406</v>
      </c>
      <c r="L1248" s="69" t="n">
        <v>7528</v>
      </c>
      <c r="M1248" s="69" t="n">
        <v>-16971</v>
      </c>
      <c r="N1248" s="69" t="n">
        <v>0</v>
      </c>
      <c r="O1248" s="70"/>
      <c r="P1248" s="7" t="n">
        <v>7746</v>
      </c>
      <c r="Q1248" s="69" t="n">
        <v>12219</v>
      </c>
      <c r="R1248" s="70" t="n">
        <v>-18903.3525</v>
      </c>
      <c r="S1248" s="69" t="n">
        <v>0</v>
      </c>
      <c r="T1248" s="69"/>
      <c r="U1248" s="69" t="n">
        <v>-2.65411875</v>
      </c>
      <c r="V1248" s="7" t="n">
        <v>15930</v>
      </c>
      <c r="W1248" s="69" t="n">
        <v>16645</v>
      </c>
      <c r="X1248" s="69" t="n">
        <v>-575</v>
      </c>
      <c r="Y1248" s="69" t="n">
        <v>0</v>
      </c>
      <c r="Z1248" s="70" t="n">
        <v>-320</v>
      </c>
      <c r="AA1248" s="69" t="n">
        <v>0</v>
      </c>
      <c r="AB1248" s="71" t="n">
        <f aca="false">SUM(K1248:Z1248)</f>
        <v>50701.99338125</v>
      </c>
      <c r="AC1248" s="69" t="n">
        <v>51728</v>
      </c>
      <c r="AD1248" s="69" t="n">
        <v>14583</v>
      </c>
      <c r="AE1248" s="69" t="n">
        <v>11202</v>
      </c>
      <c r="AF1248" s="69" t="n">
        <v>0</v>
      </c>
      <c r="AG1248" s="69" t="n">
        <v>5</v>
      </c>
      <c r="AH1248" s="71" t="n">
        <f aca="false">SUM(AC1248:AG1248)</f>
        <v>77518</v>
      </c>
      <c r="AI1248" s="72" t="n">
        <f aca="false">+AB1248-L1248-Q1248</f>
        <v>30954.99338125</v>
      </c>
      <c r="AJ1248" s="73" t="n">
        <f aca="false">L1248+Q1248</f>
        <v>19747</v>
      </c>
      <c r="AK1248" s="74" t="n">
        <v>5618.7</v>
      </c>
      <c r="AL1248" s="74" t="n">
        <v>20306.83308</v>
      </c>
      <c r="AM1248" s="74" t="n">
        <v>0</v>
      </c>
      <c r="AN1248" s="73" t="n">
        <f aca="false">+AJ1248-AM1248</f>
        <v>19747</v>
      </c>
      <c r="AO1248" s="32" t="n">
        <f aca="false">AC1248-AJ1248</f>
        <v>31981</v>
      </c>
      <c r="AP1248" s="6" t="n">
        <v>36671</v>
      </c>
      <c r="AQ1248" s="74" t="n">
        <f aca="false">+AC1248-AK1248-AL1248</f>
        <v>25802.46692</v>
      </c>
      <c r="AR1248" s="74" t="n">
        <f aca="false">+AK1248+AL1248-AN1248</f>
        <v>6178.53308</v>
      </c>
      <c r="AS1248" s="74" t="n">
        <f aca="false">+AN1248</f>
        <v>19747</v>
      </c>
      <c r="AT1248" s="57" t="n">
        <f aca="false">+AQ1248+IF(AR1248&lt;0,-AR1248,0)</f>
        <v>25802.46692</v>
      </c>
      <c r="AX1248" s="32" t="n">
        <f aca="false">+M1248</f>
        <v>-16971</v>
      </c>
      <c r="AY1248" s="32" t="n">
        <f aca="false">+N1248</f>
        <v>0</v>
      </c>
      <c r="AZ1248" s="32" t="n">
        <f aca="false">+R1248</f>
        <v>-18903.3525</v>
      </c>
      <c r="BA1248" s="32" t="n">
        <f aca="false">+'load Info'!S1248</f>
        <v>0</v>
      </c>
      <c r="BB1248" s="32" t="n">
        <f aca="false">+X1248</f>
        <v>-575</v>
      </c>
      <c r="BE1248" s="57" t="n">
        <f aca="false">IF(AX1248&lt;0,AX1248,0)</f>
        <v>-16971</v>
      </c>
      <c r="BF1248" s="57" t="n">
        <f aca="false">IF(AY1248&lt;0,AY1248,0)</f>
        <v>0</v>
      </c>
      <c r="BG1248" s="57" t="n">
        <f aca="false">IF(AZ1248&lt;0,AZ1248,0)</f>
        <v>-18903.3525</v>
      </c>
      <c r="BH1248" s="57" t="n">
        <f aca="false">IF(BA1248&lt;0,BA1248,0)</f>
        <v>0</v>
      </c>
      <c r="BI1248" s="57" t="n">
        <f aca="false">IF(BB1248&lt;0,BB1248,0)</f>
        <v>-575</v>
      </c>
      <c r="BJ1248" s="32" t="n">
        <f aca="false">SUM(BE1248:BI1248)</f>
        <v>-36449.3525</v>
      </c>
    </row>
    <row r="1249" customFormat="false" ht="12.75" hidden="false" customHeight="false" outlineLevel="0" collapsed="false">
      <c r="B1249" s="65" t="n">
        <f aca="false">+MONTH(D1249)</f>
        <v>5</v>
      </c>
      <c r="C1249" s="65"/>
      <c r="D1249" s="6" t="n">
        <v>36672</v>
      </c>
      <c r="E1249" s="66" t="n">
        <v>0</v>
      </c>
      <c r="F1249" s="66" t="n">
        <v>0</v>
      </c>
      <c r="G1249" s="66" t="n">
        <v>65</v>
      </c>
      <c r="H1249" s="66" t="n">
        <v>82</v>
      </c>
      <c r="I1249" s="67" t="n">
        <f aca="false">AVERAGE(G1249:H1249)</f>
        <v>73.5</v>
      </c>
      <c r="J1249" s="68" t="s">
        <v>72</v>
      </c>
      <c r="K1249" s="7" t="n">
        <v>27406</v>
      </c>
      <c r="L1249" s="69" t="n">
        <v>7528</v>
      </c>
      <c r="M1249" s="69" t="n">
        <v>-15662</v>
      </c>
      <c r="N1249" s="69" t="n">
        <v>0</v>
      </c>
      <c r="O1249" s="70"/>
      <c r="P1249" s="7" t="n">
        <v>7746</v>
      </c>
      <c r="Q1249" s="69" t="n">
        <v>12219</v>
      </c>
      <c r="R1249" s="70" t="n">
        <v>-18997.5875</v>
      </c>
      <c r="S1249" s="69" t="n">
        <v>0</v>
      </c>
      <c r="T1249" s="69"/>
      <c r="U1249" s="69" t="n">
        <v>-2.41853125</v>
      </c>
      <c r="V1249" s="7" t="n">
        <v>15930</v>
      </c>
      <c r="W1249" s="69" t="n">
        <v>16645</v>
      </c>
      <c r="X1249" s="69" t="n">
        <v>-4600</v>
      </c>
      <c r="Y1249" s="69" t="n">
        <v>0</v>
      </c>
      <c r="Z1249" s="70" t="n">
        <v>-280</v>
      </c>
      <c r="AA1249" s="69" t="n">
        <v>0</v>
      </c>
      <c r="AB1249" s="71" t="n">
        <f aca="false">SUM(K1249:Z1249)</f>
        <v>47931.99396875</v>
      </c>
      <c r="AC1249" s="69" t="n">
        <v>48635</v>
      </c>
      <c r="AD1249" s="69" t="n">
        <v>143</v>
      </c>
      <c r="AE1249" s="69" t="n">
        <v>12077</v>
      </c>
      <c r="AF1249" s="69" t="n">
        <v>0</v>
      </c>
      <c r="AG1249" s="69" t="n">
        <v>0</v>
      </c>
      <c r="AH1249" s="71" t="n">
        <f aca="false">SUM(AC1249:AG1249)</f>
        <v>60855</v>
      </c>
      <c r="AI1249" s="72" t="n">
        <f aca="false">+AB1249-L1249-Q1249</f>
        <v>28184.99396875</v>
      </c>
      <c r="AJ1249" s="73" t="n">
        <f aca="false">L1249+Q1249</f>
        <v>19747</v>
      </c>
      <c r="AK1249" s="74" t="n">
        <v>4652.7</v>
      </c>
      <c r="AL1249" s="74" t="n">
        <v>18931.6296</v>
      </c>
      <c r="AM1249" s="74" t="n">
        <v>0</v>
      </c>
      <c r="AN1249" s="73" t="n">
        <f aca="false">+AJ1249-AM1249</f>
        <v>19747</v>
      </c>
      <c r="AO1249" s="32" t="n">
        <f aca="false">AC1249-AJ1249</f>
        <v>28888</v>
      </c>
      <c r="AP1249" s="6" t="n">
        <v>36672</v>
      </c>
      <c r="AQ1249" s="74" t="n">
        <f aca="false">+AC1249-AK1249-AL1249</f>
        <v>25050.6704</v>
      </c>
      <c r="AR1249" s="74" t="n">
        <f aca="false">+AK1249+AL1249-AN1249</f>
        <v>3837.3296</v>
      </c>
      <c r="AS1249" s="74" t="n">
        <f aca="false">+AN1249</f>
        <v>19747</v>
      </c>
      <c r="AT1249" s="57" t="n">
        <f aca="false">+AQ1249+IF(AR1249&lt;0,-AR1249,0)</f>
        <v>25050.6704</v>
      </c>
      <c r="AX1249" s="32" t="n">
        <f aca="false">+M1249</f>
        <v>-15662</v>
      </c>
      <c r="AY1249" s="32" t="n">
        <f aca="false">+N1249</f>
        <v>0</v>
      </c>
      <c r="AZ1249" s="32" t="n">
        <f aca="false">+R1249</f>
        <v>-18997.5875</v>
      </c>
      <c r="BA1249" s="32" t="n">
        <f aca="false">+'load Info'!S1249</f>
        <v>0</v>
      </c>
      <c r="BB1249" s="32" t="n">
        <f aca="false">+X1249</f>
        <v>-4600</v>
      </c>
      <c r="BE1249" s="57" t="n">
        <f aca="false">IF(AX1249&lt;0,AX1249,0)</f>
        <v>-15662</v>
      </c>
      <c r="BF1249" s="57" t="n">
        <f aca="false">IF(AY1249&lt;0,AY1249,0)</f>
        <v>0</v>
      </c>
      <c r="BG1249" s="57" t="n">
        <f aca="false">IF(AZ1249&lt;0,AZ1249,0)</f>
        <v>-18997.5875</v>
      </c>
      <c r="BH1249" s="57" t="n">
        <f aca="false">IF(BA1249&lt;0,BA1249,0)</f>
        <v>0</v>
      </c>
      <c r="BI1249" s="57" t="n">
        <f aca="false">IF(BB1249&lt;0,BB1249,0)</f>
        <v>-4600</v>
      </c>
      <c r="BJ1249" s="32" t="n">
        <f aca="false">SUM(BE1249:BI1249)</f>
        <v>-39259.5875</v>
      </c>
    </row>
    <row r="1250" customFormat="false" ht="12.75" hidden="false" customHeight="false" outlineLevel="0" collapsed="false">
      <c r="B1250" s="65" t="n">
        <f aca="false">+MONTH(D1250)</f>
        <v>5</v>
      </c>
      <c r="C1250" s="65"/>
      <c r="D1250" s="6" t="n">
        <v>36673</v>
      </c>
      <c r="E1250" s="66" t="n">
        <v>0</v>
      </c>
      <c r="F1250" s="66" t="n">
        <v>0</v>
      </c>
      <c r="G1250" s="66" t="n">
        <v>62</v>
      </c>
      <c r="H1250" s="66" t="n">
        <v>86</v>
      </c>
      <c r="I1250" s="67" t="n">
        <f aca="false">AVERAGE(G1250:H1250)</f>
        <v>74</v>
      </c>
      <c r="J1250" s="68" t="s">
        <v>72</v>
      </c>
      <c r="K1250" s="7" t="n">
        <v>27406</v>
      </c>
      <c r="L1250" s="69" t="n">
        <v>7978</v>
      </c>
      <c r="M1250" s="69" t="n">
        <v>-19039</v>
      </c>
      <c r="N1250" s="69" t="n">
        <v>0</v>
      </c>
      <c r="O1250" s="70"/>
      <c r="P1250" s="7" t="n">
        <v>7746</v>
      </c>
      <c r="Q1250" s="69" t="n">
        <v>12159</v>
      </c>
      <c r="R1250" s="70" t="n">
        <v>-18819.2925</v>
      </c>
      <c r="S1250" s="69" t="n">
        <v>0</v>
      </c>
      <c r="T1250" s="69"/>
      <c r="U1250" s="69" t="n">
        <v>-2.71426875</v>
      </c>
      <c r="V1250" s="7" t="n">
        <v>15930</v>
      </c>
      <c r="W1250" s="69" t="n">
        <v>16645</v>
      </c>
      <c r="X1250" s="69" t="n">
        <v>-4600</v>
      </c>
      <c r="Y1250" s="69" t="n">
        <v>0</v>
      </c>
      <c r="Z1250" s="70" t="n">
        <v>-280</v>
      </c>
      <c r="AA1250" s="69" t="n">
        <v>0</v>
      </c>
      <c r="AB1250" s="71" t="n">
        <f aca="false">SUM(K1250:Z1250)</f>
        <v>45122.99323125</v>
      </c>
      <c r="AC1250" s="69" t="n">
        <v>46001</v>
      </c>
      <c r="AD1250" s="69" t="n">
        <v>0</v>
      </c>
      <c r="AE1250" s="69" t="n">
        <v>25</v>
      </c>
      <c r="AF1250" s="69" t="n">
        <v>0</v>
      </c>
      <c r="AG1250" s="69" t="n">
        <v>0</v>
      </c>
      <c r="AH1250" s="71" t="n">
        <f aca="false">SUM(AC1250:AG1250)</f>
        <v>46026</v>
      </c>
      <c r="AI1250" s="72" t="n">
        <f aca="false">+AB1250-L1250-Q1250</f>
        <v>24985.99323125</v>
      </c>
      <c r="AJ1250" s="73" t="n">
        <f aca="false">L1250+Q1250</f>
        <v>20137</v>
      </c>
      <c r="AK1250" s="74" t="n">
        <v>3097.1</v>
      </c>
      <c r="AL1250" s="74" t="n">
        <v>18024.33991</v>
      </c>
      <c r="AM1250" s="74" t="n">
        <v>0</v>
      </c>
      <c r="AN1250" s="73" t="n">
        <f aca="false">+AJ1250-AM1250</f>
        <v>20137</v>
      </c>
      <c r="AO1250" s="32" t="n">
        <f aca="false">AC1250-AJ1250</f>
        <v>25864</v>
      </c>
      <c r="AP1250" s="6" t="n">
        <v>36673</v>
      </c>
      <c r="AQ1250" s="74" t="n">
        <f aca="false">+AC1250-AK1250-AL1250</f>
        <v>24879.56009</v>
      </c>
      <c r="AR1250" s="74" t="n">
        <f aca="false">+AK1250+AL1250-AN1250</f>
        <v>984.439909999997</v>
      </c>
      <c r="AS1250" s="74" t="n">
        <f aca="false">+AN1250</f>
        <v>20137</v>
      </c>
      <c r="AT1250" s="57" t="n">
        <f aca="false">+AQ1250+IF(AR1250&lt;0,-AR1250,0)</f>
        <v>24879.56009</v>
      </c>
      <c r="AX1250" s="32" t="n">
        <f aca="false">+M1250</f>
        <v>-19039</v>
      </c>
      <c r="AY1250" s="32" t="n">
        <f aca="false">+N1250</f>
        <v>0</v>
      </c>
      <c r="AZ1250" s="32" t="n">
        <f aca="false">+R1250</f>
        <v>-18819.2925</v>
      </c>
      <c r="BA1250" s="32" t="n">
        <f aca="false">+'load Info'!S1250</f>
        <v>0</v>
      </c>
      <c r="BB1250" s="32" t="n">
        <f aca="false">+X1250</f>
        <v>-4600</v>
      </c>
      <c r="BE1250" s="57" t="n">
        <f aca="false">IF(AX1250&lt;0,AX1250,0)</f>
        <v>-19039</v>
      </c>
      <c r="BF1250" s="57" t="n">
        <f aca="false">IF(AY1250&lt;0,AY1250,0)</f>
        <v>0</v>
      </c>
      <c r="BG1250" s="57" t="n">
        <f aca="false">IF(AZ1250&lt;0,AZ1250,0)</f>
        <v>-18819.2925</v>
      </c>
      <c r="BH1250" s="57" t="n">
        <f aca="false">IF(BA1250&lt;0,BA1250,0)</f>
        <v>0</v>
      </c>
      <c r="BI1250" s="57" t="n">
        <f aca="false">IF(BB1250&lt;0,BB1250,0)</f>
        <v>-4600</v>
      </c>
      <c r="BJ1250" s="32" t="n">
        <f aca="false">SUM(BE1250:BI1250)</f>
        <v>-42458.2925</v>
      </c>
    </row>
    <row r="1251" customFormat="false" ht="12.75" hidden="false" customHeight="false" outlineLevel="0" collapsed="false">
      <c r="B1251" s="65" t="n">
        <f aca="false">+MONTH(D1251)</f>
        <v>5</v>
      </c>
      <c r="C1251" s="65"/>
      <c r="D1251" s="6" t="n">
        <v>36674</v>
      </c>
      <c r="E1251" s="66" t="n">
        <v>0</v>
      </c>
      <c r="F1251" s="66" t="n">
        <v>0</v>
      </c>
      <c r="G1251" s="66" t="n">
        <v>61</v>
      </c>
      <c r="H1251" s="66" t="n">
        <v>69</v>
      </c>
      <c r="I1251" s="67" t="n">
        <f aca="false">AVERAGE(G1251:H1251)</f>
        <v>65</v>
      </c>
      <c r="J1251" s="68" t="s">
        <v>72</v>
      </c>
      <c r="K1251" s="7" t="n">
        <v>27406</v>
      </c>
      <c r="L1251" s="69" t="n">
        <v>7978</v>
      </c>
      <c r="M1251" s="69" t="n">
        <v>-17821</v>
      </c>
      <c r="N1251" s="69" t="n">
        <v>0</v>
      </c>
      <c r="O1251" s="70"/>
      <c r="P1251" s="7" t="n">
        <v>7746</v>
      </c>
      <c r="Q1251" s="69" t="n">
        <v>12159</v>
      </c>
      <c r="R1251" s="70" t="n">
        <v>-18767.1625</v>
      </c>
      <c r="S1251" s="69" t="n">
        <v>0</v>
      </c>
      <c r="T1251" s="69"/>
      <c r="U1251" s="69" t="n">
        <v>-2.84459375</v>
      </c>
      <c r="V1251" s="7" t="n">
        <v>15930</v>
      </c>
      <c r="W1251" s="69" t="n">
        <v>16645</v>
      </c>
      <c r="X1251" s="69" t="n">
        <v>-4600</v>
      </c>
      <c r="Y1251" s="69" t="n">
        <v>0</v>
      </c>
      <c r="Z1251" s="70" t="n">
        <v>-280</v>
      </c>
      <c r="AA1251" s="69" t="n">
        <v>0</v>
      </c>
      <c r="AB1251" s="71" t="n">
        <f aca="false">SUM(K1251:Z1251)</f>
        <v>46392.99290625</v>
      </c>
      <c r="AC1251" s="69" t="n">
        <v>47422</v>
      </c>
      <c r="AD1251" s="69" t="n">
        <v>0</v>
      </c>
      <c r="AE1251" s="69" t="n">
        <v>241</v>
      </c>
      <c r="AF1251" s="69" t="n">
        <v>0</v>
      </c>
      <c r="AG1251" s="69" t="n">
        <v>3</v>
      </c>
      <c r="AH1251" s="71" t="n">
        <f aca="false">SUM(AC1251:AG1251)</f>
        <v>47666</v>
      </c>
      <c r="AI1251" s="72" t="n">
        <f aca="false">+AB1251-L1251-Q1251</f>
        <v>26255.99290625</v>
      </c>
      <c r="AJ1251" s="73" t="n">
        <f aca="false">L1251+Q1251</f>
        <v>20137</v>
      </c>
      <c r="AK1251" s="74" t="n">
        <v>3678.5</v>
      </c>
      <c r="AL1251" s="74" t="n">
        <v>17190.53414</v>
      </c>
      <c r="AM1251" s="74" t="n">
        <v>0</v>
      </c>
      <c r="AN1251" s="73" t="n">
        <f aca="false">+AJ1251-AM1251</f>
        <v>20137</v>
      </c>
      <c r="AO1251" s="32" t="n">
        <f aca="false">AC1251-AJ1251</f>
        <v>27285</v>
      </c>
      <c r="AP1251" s="6" t="n">
        <v>36674</v>
      </c>
      <c r="AQ1251" s="74" t="n">
        <f aca="false">+AC1251-AK1251-AL1251</f>
        <v>26552.96586</v>
      </c>
      <c r="AR1251" s="74" t="n">
        <f aca="false">+AK1251+AL1251-AN1251</f>
        <v>732.03414</v>
      </c>
      <c r="AS1251" s="74" t="n">
        <f aca="false">+AN1251</f>
        <v>20137</v>
      </c>
      <c r="AT1251" s="57" t="n">
        <f aca="false">+AQ1251+IF(AR1251&lt;0,-AR1251,0)</f>
        <v>26552.96586</v>
      </c>
      <c r="AX1251" s="32" t="n">
        <f aca="false">+M1251</f>
        <v>-17821</v>
      </c>
      <c r="AY1251" s="32" t="n">
        <f aca="false">+N1251</f>
        <v>0</v>
      </c>
      <c r="AZ1251" s="32" t="n">
        <f aca="false">+R1251</f>
        <v>-18767.1625</v>
      </c>
      <c r="BA1251" s="32" t="n">
        <f aca="false">+'load Info'!S1251</f>
        <v>0</v>
      </c>
      <c r="BB1251" s="32" t="n">
        <f aca="false">+X1251</f>
        <v>-4600</v>
      </c>
      <c r="BE1251" s="57" t="n">
        <f aca="false">IF(AX1251&lt;0,AX1251,0)</f>
        <v>-17821</v>
      </c>
      <c r="BF1251" s="57" t="n">
        <f aca="false">IF(AY1251&lt;0,AY1251,0)</f>
        <v>0</v>
      </c>
      <c r="BG1251" s="57" t="n">
        <f aca="false">IF(AZ1251&lt;0,AZ1251,0)</f>
        <v>-18767.1625</v>
      </c>
      <c r="BH1251" s="57" t="n">
        <f aca="false">IF(BA1251&lt;0,BA1251,0)</f>
        <v>0</v>
      </c>
      <c r="BI1251" s="57" t="n">
        <f aca="false">IF(BB1251&lt;0,BB1251,0)</f>
        <v>-4600</v>
      </c>
      <c r="BJ1251" s="32" t="n">
        <f aca="false">SUM(BE1251:BI1251)</f>
        <v>-41188.1625</v>
      </c>
    </row>
    <row r="1252" customFormat="false" ht="12.75" hidden="false" customHeight="false" outlineLevel="0" collapsed="false">
      <c r="B1252" s="65" t="n">
        <f aca="false">+MONTH(D1252)</f>
        <v>5</v>
      </c>
      <c r="C1252" s="65"/>
      <c r="D1252" s="6" t="n">
        <v>36675</v>
      </c>
      <c r="E1252" s="66" t="n">
        <v>7</v>
      </c>
      <c r="F1252" s="66" t="n">
        <v>7</v>
      </c>
      <c r="G1252" s="66" t="n">
        <v>55</v>
      </c>
      <c r="H1252" s="66" t="n">
        <v>61</v>
      </c>
      <c r="I1252" s="67" t="n">
        <f aca="false">AVERAGE(G1252:H1252)</f>
        <v>58</v>
      </c>
      <c r="J1252" s="68" t="s">
        <v>72</v>
      </c>
      <c r="K1252" s="7" t="n">
        <v>27406</v>
      </c>
      <c r="L1252" s="69" t="n">
        <v>7978</v>
      </c>
      <c r="M1252" s="69" t="n">
        <v>-7849</v>
      </c>
      <c r="N1252" s="69" t="n">
        <v>0</v>
      </c>
      <c r="O1252" s="70"/>
      <c r="P1252" s="7" t="n">
        <v>7746</v>
      </c>
      <c r="Q1252" s="69" t="n">
        <v>12159</v>
      </c>
      <c r="R1252" s="70" t="n">
        <v>-12997.775</v>
      </c>
      <c r="S1252" s="69" t="n">
        <v>0</v>
      </c>
      <c r="T1252" s="69"/>
      <c r="U1252" s="69" t="n">
        <v>-17.2680625</v>
      </c>
      <c r="V1252" s="7" t="n">
        <v>15930</v>
      </c>
      <c r="W1252" s="69" t="n">
        <v>16645</v>
      </c>
      <c r="X1252" s="69" t="n">
        <v>-4600</v>
      </c>
      <c r="Y1252" s="69" t="n">
        <v>0</v>
      </c>
      <c r="Z1252" s="70" t="n">
        <v>-280</v>
      </c>
      <c r="AA1252" s="69" t="n">
        <v>0</v>
      </c>
      <c r="AB1252" s="71" t="n">
        <f aca="false">SUM(K1252:Z1252)</f>
        <v>62119.9569375</v>
      </c>
      <c r="AC1252" s="69" t="n">
        <v>69497</v>
      </c>
      <c r="AD1252" s="69" t="n">
        <v>0</v>
      </c>
      <c r="AE1252" s="69" t="n">
        <v>625</v>
      </c>
      <c r="AF1252" s="69" t="n">
        <v>0</v>
      </c>
      <c r="AG1252" s="69" t="n">
        <v>8</v>
      </c>
      <c r="AH1252" s="71" t="n">
        <f aca="false">SUM(AC1252:AG1252)</f>
        <v>70130</v>
      </c>
      <c r="AI1252" s="72" t="n">
        <f aca="false">+AB1252-L1252-Q1252</f>
        <v>41982.9569375</v>
      </c>
      <c r="AJ1252" s="73" t="n">
        <f aca="false">L1252+Q1252</f>
        <v>20137</v>
      </c>
      <c r="AK1252" s="74" t="n">
        <v>5557.4</v>
      </c>
      <c r="AL1252" s="74" t="n">
        <v>18110.30221</v>
      </c>
      <c r="AM1252" s="74" t="n">
        <v>0</v>
      </c>
      <c r="AN1252" s="73" t="n">
        <f aca="false">+AJ1252-AM1252</f>
        <v>20137</v>
      </c>
      <c r="AO1252" s="32" t="n">
        <f aca="false">AC1252-AJ1252</f>
        <v>49360</v>
      </c>
      <c r="AP1252" s="6" t="n">
        <v>36675</v>
      </c>
      <c r="AQ1252" s="74" t="n">
        <f aca="false">+AC1252-AK1252-AL1252</f>
        <v>45829.29779</v>
      </c>
      <c r="AR1252" s="74" t="n">
        <f aca="false">+AK1252+AL1252-AN1252</f>
        <v>3530.70221</v>
      </c>
      <c r="AS1252" s="74" t="n">
        <f aca="false">+AN1252</f>
        <v>20137</v>
      </c>
      <c r="AT1252" s="57" t="n">
        <f aca="false">+AQ1252+IF(AR1252&lt;0,-AR1252,0)</f>
        <v>45829.29779</v>
      </c>
      <c r="AX1252" s="32" t="n">
        <f aca="false">+M1252</f>
        <v>-7849</v>
      </c>
      <c r="AY1252" s="32" t="n">
        <f aca="false">+N1252</f>
        <v>0</v>
      </c>
      <c r="AZ1252" s="32" t="n">
        <f aca="false">+R1252</f>
        <v>-12997.775</v>
      </c>
      <c r="BA1252" s="32" t="n">
        <f aca="false">+'load Info'!S1252</f>
        <v>0</v>
      </c>
      <c r="BB1252" s="32" t="n">
        <f aca="false">+X1252</f>
        <v>-4600</v>
      </c>
      <c r="BE1252" s="57" t="n">
        <f aca="false">IF(AX1252&lt;0,AX1252,0)</f>
        <v>-7849</v>
      </c>
      <c r="BF1252" s="57" t="n">
        <f aca="false">IF(AY1252&lt;0,AY1252,0)</f>
        <v>0</v>
      </c>
      <c r="BG1252" s="57" t="n">
        <f aca="false">IF(AZ1252&lt;0,AZ1252,0)</f>
        <v>-12997.775</v>
      </c>
      <c r="BH1252" s="57" t="n">
        <f aca="false">IF(BA1252&lt;0,BA1252,0)</f>
        <v>0</v>
      </c>
      <c r="BI1252" s="57" t="n">
        <f aca="false">IF(BB1252&lt;0,BB1252,0)</f>
        <v>-4600</v>
      </c>
      <c r="BJ1252" s="32" t="n">
        <f aca="false">SUM(BE1252:BI1252)</f>
        <v>-25446.775</v>
      </c>
    </row>
    <row r="1253" customFormat="false" ht="12.75" hidden="false" customHeight="false" outlineLevel="0" collapsed="false">
      <c r="B1253" s="65" t="n">
        <f aca="false">+MONTH(D1253)</f>
        <v>5</v>
      </c>
      <c r="C1253" s="65"/>
      <c r="D1253" s="6" t="n">
        <v>36676</v>
      </c>
      <c r="E1253" s="66" t="n">
        <v>5</v>
      </c>
      <c r="F1253" s="66" t="n">
        <v>8</v>
      </c>
      <c r="G1253" s="66" t="n">
        <v>57</v>
      </c>
      <c r="H1253" s="66" t="n">
        <v>63</v>
      </c>
      <c r="I1253" s="67" t="n">
        <f aca="false">AVERAGE(G1253:H1253)</f>
        <v>60</v>
      </c>
      <c r="J1253" s="68" t="s">
        <v>72</v>
      </c>
      <c r="K1253" s="7" t="n">
        <v>27406</v>
      </c>
      <c r="L1253" s="69" t="n">
        <v>7978</v>
      </c>
      <c r="M1253" s="69" t="n">
        <v>-9638</v>
      </c>
      <c r="N1253" s="69" t="n">
        <v>0</v>
      </c>
      <c r="O1253" s="70"/>
      <c r="P1253" s="7" t="n">
        <v>7746</v>
      </c>
      <c r="Q1253" s="69" t="n">
        <v>12159</v>
      </c>
      <c r="R1253" s="70" t="n">
        <v>-7834.9</v>
      </c>
      <c r="S1253" s="69" t="n">
        <v>0</v>
      </c>
      <c r="T1253" s="69"/>
      <c r="U1253" s="69" t="n">
        <v>-30.17525</v>
      </c>
      <c r="V1253" s="7" t="n">
        <v>15930</v>
      </c>
      <c r="W1253" s="69" t="n">
        <v>16645</v>
      </c>
      <c r="X1253" s="69" t="n">
        <v>-575</v>
      </c>
      <c r="Y1253" s="69" t="n">
        <v>0</v>
      </c>
      <c r="Z1253" s="70" t="n">
        <v>-320</v>
      </c>
      <c r="AA1253" s="69" t="n">
        <v>0</v>
      </c>
      <c r="AB1253" s="71" t="n">
        <f aca="false">SUM(K1253:Z1253)</f>
        <v>69465.92475</v>
      </c>
      <c r="AC1253" s="69" t="n">
        <v>68913</v>
      </c>
      <c r="AD1253" s="69" t="n">
        <v>43</v>
      </c>
      <c r="AE1253" s="69" t="n">
        <v>103</v>
      </c>
      <c r="AF1253" s="69" t="n">
        <v>0</v>
      </c>
      <c r="AG1253" s="69" t="n">
        <v>8</v>
      </c>
      <c r="AH1253" s="71" t="n">
        <f aca="false">SUM(AC1253:AG1253)</f>
        <v>69067</v>
      </c>
      <c r="AI1253" s="72" t="n">
        <f aca="false">+AB1253-L1253-Q1253</f>
        <v>49328.92475</v>
      </c>
      <c r="AJ1253" s="73" t="n">
        <f aca="false">L1253+Q1253</f>
        <v>20137</v>
      </c>
      <c r="AK1253" s="74" t="n">
        <v>6690.9</v>
      </c>
      <c r="AL1253" s="74" t="n">
        <v>19455.56914</v>
      </c>
      <c r="AM1253" s="74" t="n">
        <v>0</v>
      </c>
      <c r="AN1253" s="73" t="n">
        <f aca="false">+AJ1253-AM1253</f>
        <v>20137</v>
      </c>
      <c r="AO1253" s="32" t="n">
        <f aca="false">AC1253-AJ1253</f>
        <v>48776</v>
      </c>
      <c r="AP1253" s="6" t="n">
        <v>36676</v>
      </c>
      <c r="AQ1253" s="74" t="n">
        <f aca="false">+AC1253-AK1253-AL1253</f>
        <v>42766.53086</v>
      </c>
      <c r="AR1253" s="74" t="n">
        <f aca="false">+AK1253+AL1253-AN1253</f>
        <v>6009.46914</v>
      </c>
      <c r="AS1253" s="74" t="n">
        <f aca="false">+AN1253</f>
        <v>20137</v>
      </c>
      <c r="AT1253" s="57" t="n">
        <f aca="false">+AQ1253+IF(AR1253&lt;0,-AR1253,0)</f>
        <v>42766.53086</v>
      </c>
      <c r="AX1253" s="32" t="n">
        <f aca="false">+M1253</f>
        <v>-9638</v>
      </c>
      <c r="AY1253" s="32" t="n">
        <f aca="false">+N1253</f>
        <v>0</v>
      </c>
      <c r="AZ1253" s="32" t="n">
        <f aca="false">+R1253</f>
        <v>-7834.9</v>
      </c>
      <c r="BA1253" s="32" t="n">
        <f aca="false">+'load Info'!S1253</f>
        <v>0</v>
      </c>
      <c r="BB1253" s="32" t="n">
        <f aca="false">+X1253</f>
        <v>-575</v>
      </c>
      <c r="BE1253" s="57" t="n">
        <f aca="false">IF(AX1253&lt;0,AX1253,0)</f>
        <v>-9638</v>
      </c>
      <c r="BF1253" s="57" t="n">
        <f aca="false">IF(AY1253&lt;0,AY1253,0)</f>
        <v>0</v>
      </c>
      <c r="BG1253" s="57" t="n">
        <f aca="false">IF(AZ1253&lt;0,AZ1253,0)</f>
        <v>-7834.9</v>
      </c>
      <c r="BH1253" s="57" t="n">
        <f aca="false">IF(BA1253&lt;0,BA1253,0)</f>
        <v>0</v>
      </c>
      <c r="BI1253" s="57" t="n">
        <f aca="false">IF(BB1253&lt;0,BB1253,0)</f>
        <v>-575</v>
      </c>
      <c r="BJ1253" s="32" t="n">
        <f aca="false">SUM(BE1253:BI1253)</f>
        <v>-18047.9</v>
      </c>
    </row>
    <row r="1254" customFormat="false" ht="12.75" hidden="false" customHeight="false" outlineLevel="0" collapsed="false">
      <c r="B1254" s="65" t="n">
        <f aca="false">+MONTH(D1254)</f>
        <v>5</v>
      </c>
      <c r="C1254" s="65"/>
      <c r="D1254" s="6" t="n">
        <v>36677</v>
      </c>
      <c r="E1254" s="66" t="n">
        <v>3</v>
      </c>
      <c r="F1254" s="66" t="n">
        <v>3</v>
      </c>
      <c r="G1254" s="66" t="n">
        <v>57</v>
      </c>
      <c r="H1254" s="66" t="n">
        <v>66</v>
      </c>
      <c r="I1254" s="67" t="n">
        <f aca="false">AVERAGE(G1254:H1254)</f>
        <v>61.5</v>
      </c>
      <c r="J1254" s="68" t="s">
        <v>72</v>
      </c>
      <c r="K1254" s="8" t="n">
        <v>27406</v>
      </c>
      <c r="L1254" s="77" t="n">
        <v>7978</v>
      </c>
      <c r="M1254" s="77" t="n">
        <v>-11564</v>
      </c>
      <c r="N1254" s="77" t="n">
        <v>0</v>
      </c>
      <c r="O1254" s="78"/>
      <c r="P1254" s="8" t="n">
        <v>7746</v>
      </c>
      <c r="Q1254" s="77" t="n">
        <v>13528</v>
      </c>
      <c r="R1254" s="78" t="n">
        <v>-19499.575</v>
      </c>
      <c r="S1254" s="69" t="n">
        <v>0</v>
      </c>
      <c r="T1254" s="69"/>
      <c r="U1254" s="69" t="n">
        <v>-4.4360625</v>
      </c>
      <c r="V1254" s="8" t="n">
        <v>15930</v>
      </c>
      <c r="W1254" s="77" t="n">
        <v>16645</v>
      </c>
      <c r="X1254" s="77" t="n">
        <v>-575</v>
      </c>
      <c r="Y1254" s="77" t="n">
        <v>0</v>
      </c>
      <c r="Z1254" s="78" t="n">
        <v>-320</v>
      </c>
      <c r="AA1254" s="69" t="n">
        <v>0</v>
      </c>
      <c r="AB1254" s="71" t="n">
        <f aca="false">SUM(K1254:Z1254)</f>
        <v>57269.9889375</v>
      </c>
      <c r="AC1254" s="69" t="n">
        <v>58236</v>
      </c>
      <c r="AD1254" s="69" t="n">
        <v>1182</v>
      </c>
      <c r="AE1254" s="69" t="n">
        <v>41</v>
      </c>
      <c r="AF1254" s="69" t="n">
        <v>0</v>
      </c>
      <c r="AG1254" s="69" t="n">
        <v>0</v>
      </c>
      <c r="AH1254" s="71" t="n">
        <f aca="false">SUM(AC1254:AG1254)</f>
        <v>59459</v>
      </c>
      <c r="AI1254" s="72" t="n">
        <f aca="false">+AB1254-L1254-Q1254</f>
        <v>35763.9889375</v>
      </c>
      <c r="AJ1254" s="73" t="n">
        <f aca="false">L1254+Q1254</f>
        <v>21506</v>
      </c>
      <c r="AK1254" s="74" t="n">
        <v>5905.3</v>
      </c>
      <c r="AL1254" s="74" t="n">
        <v>20767.41349</v>
      </c>
      <c r="AM1254" s="74" t="n">
        <v>0</v>
      </c>
      <c r="AN1254" s="73" t="n">
        <f aca="false">+AJ1254-AM1254</f>
        <v>21506</v>
      </c>
      <c r="AO1254" s="32" t="n">
        <f aca="false">AC1254-AJ1254</f>
        <v>36730</v>
      </c>
      <c r="AP1254" s="6" t="n">
        <v>36677</v>
      </c>
      <c r="AQ1254" s="74" t="n">
        <f aca="false">+AC1254-AK1254-AL1254</f>
        <v>31563.28651</v>
      </c>
      <c r="AR1254" s="74" t="n">
        <f aca="false">+AK1254+AL1254-AN1254</f>
        <v>5166.71349</v>
      </c>
      <c r="AS1254" s="74" t="n">
        <f aca="false">+AN1254</f>
        <v>21506</v>
      </c>
      <c r="AT1254" s="57" t="n">
        <f aca="false">+AQ1254+IF(AR1254&lt;0,-AR1254,0)</f>
        <v>31563.28651</v>
      </c>
      <c r="AX1254" s="32" t="n">
        <f aca="false">+M1254</f>
        <v>-11564</v>
      </c>
      <c r="AY1254" s="32" t="n">
        <f aca="false">+N1254</f>
        <v>0</v>
      </c>
      <c r="AZ1254" s="32" t="n">
        <f aca="false">+R1254</f>
        <v>-19499.575</v>
      </c>
      <c r="BA1254" s="32" t="n">
        <f aca="false">+'load Info'!S1254</f>
        <v>0</v>
      </c>
      <c r="BB1254" s="32" t="n">
        <f aca="false">+X1254</f>
        <v>-575</v>
      </c>
      <c r="BE1254" s="57" t="n">
        <f aca="false">IF(AX1254&lt;0,AX1254,0)</f>
        <v>-11564</v>
      </c>
      <c r="BF1254" s="57" t="n">
        <f aca="false">IF(AY1254&lt;0,AY1254,0)</f>
        <v>0</v>
      </c>
      <c r="BG1254" s="57" t="n">
        <f aca="false">IF(AZ1254&lt;0,AZ1254,0)</f>
        <v>-19499.575</v>
      </c>
      <c r="BH1254" s="57" t="n">
        <f aca="false">IF(BA1254&lt;0,BA1254,0)</f>
        <v>0</v>
      </c>
      <c r="BI1254" s="57" t="n">
        <f aca="false">IF(BB1254&lt;0,BB1254,0)</f>
        <v>-575</v>
      </c>
      <c r="BJ1254" s="32" t="n">
        <f aca="false">SUM(BE1254:BI1254)</f>
        <v>-31638.575</v>
      </c>
    </row>
    <row r="1255" customFormat="false" ht="12.75" hidden="false" customHeight="false" outlineLevel="0" collapsed="false">
      <c r="C1255" s="79"/>
    </row>
    <row r="1256" customFormat="false" ht="12.75" hidden="false" customHeight="false" outlineLevel="0" collapsed="false">
      <c r="C1256" s="79"/>
    </row>
    <row r="1257" customFormat="false" ht="12.75" hidden="false" customHeight="false" outlineLevel="0" collapsed="false">
      <c r="C1257" s="79"/>
    </row>
    <row r="1258" customFormat="false" ht="12.75" hidden="false" customHeight="false" outlineLevel="0" collapsed="false">
      <c r="C1258" s="79"/>
    </row>
    <row r="1259" customFormat="false" ht="12.75" hidden="false" customHeight="false" outlineLevel="0" collapsed="false">
      <c r="C1259" s="79"/>
    </row>
    <row r="1260" customFormat="false" ht="12.75" hidden="false" customHeight="false" outlineLevel="0" collapsed="false">
      <c r="C1260" s="79"/>
    </row>
    <row r="1261" customFormat="false" ht="12.75" hidden="false" customHeight="false" outlineLevel="0" collapsed="false">
      <c r="C1261" s="79"/>
    </row>
    <row r="1262" customFormat="false" ht="12.75" hidden="false" customHeight="false" outlineLevel="0" collapsed="false">
      <c r="C1262" s="79"/>
    </row>
    <row r="1263" customFormat="false" ht="12.75" hidden="false" customHeight="false" outlineLevel="0" collapsed="false">
      <c r="C1263" s="79"/>
    </row>
    <row r="1264" customFormat="false" ht="12.75" hidden="false" customHeight="false" outlineLevel="0" collapsed="false">
      <c r="C1264" s="79"/>
    </row>
    <row r="1265" customFormat="false" ht="12.75" hidden="false" customHeight="false" outlineLevel="0" collapsed="false">
      <c r="C1265" s="79"/>
    </row>
    <row r="1266" customFormat="false" ht="12.75" hidden="false" customHeight="false" outlineLevel="0" collapsed="false">
      <c r="C1266" s="79"/>
    </row>
    <row r="1267" customFormat="false" ht="12.75" hidden="false" customHeight="false" outlineLevel="0" collapsed="false">
      <c r="C1267" s="79"/>
    </row>
    <row r="1268" customFormat="false" ht="12.75" hidden="false" customHeight="false" outlineLevel="0" collapsed="false">
      <c r="C1268" s="79"/>
    </row>
    <row r="1269" customFormat="false" ht="12.75" hidden="false" customHeight="false" outlineLevel="0" collapsed="false">
      <c r="C1269" s="79"/>
    </row>
    <row r="1270" customFormat="false" ht="12.75" hidden="false" customHeight="false" outlineLevel="0" collapsed="false">
      <c r="C1270" s="79"/>
    </row>
    <row r="1271" customFormat="false" ht="12.75" hidden="false" customHeight="false" outlineLevel="0" collapsed="false">
      <c r="C1271" s="79"/>
    </row>
    <row r="1272" customFormat="false" ht="12.75" hidden="false" customHeight="false" outlineLevel="0" collapsed="false">
      <c r="C1272" s="79"/>
    </row>
    <row r="1273" customFormat="false" ht="12.75" hidden="false" customHeight="false" outlineLevel="0" collapsed="false">
      <c r="C1273" s="79"/>
    </row>
    <row r="1274" customFormat="false" ht="12.75" hidden="false" customHeight="false" outlineLevel="0" collapsed="false">
      <c r="C1274" s="79"/>
    </row>
    <row r="1275" customFormat="false" ht="12.75" hidden="false" customHeight="false" outlineLevel="0" collapsed="false">
      <c r="C1275" s="79"/>
    </row>
    <row r="1276" customFormat="false" ht="12.75" hidden="false" customHeight="false" outlineLevel="0" collapsed="false">
      <c r="C1276" s="79"/>
    </row>
    <row r="1277" customFormat="false" ht="12.75" hidden="false" customHeight="false" outlineLevel="0" collapsed="false">
      <c r="C1277" s="79"/>
    </row>
    <row r="1278" customFormat="false" ht="12.75" hidden="false" customHeight="false" outlineLevel="0" collapsed="false">
      <c r="C1278" s="79"/>
    </row>
    <row r="1279" customFormat="false" ht="12.75" hidden="false" customHeight="false" outlineLevel="0" collapsed="false">
      <c r="C1279" s="79"/>
    </row>
    <row r="1280" customFormat="false" ht="12.75" hidden="false" customHeight="false" outlineLevel="0" collapsed="false">
      <c r="C1280" s="79"/>
    </row>
    <row r="1281" customFormat="false" ht="12.75" hidden="false" customHeight="false" outlineLevel="0" collapsed="false">
      <c r="C1281" s="79"/>
    </row>
    <row r="1282" customFormat="false" ht="12.75" hidden="false" customHeight="false" outlineLevel="0" collapsed="false">
      <c r="C1282" s="79"/>
    </row>
    <row r="1283" customFormat="false" ht="12.75" hidden="false" customHeight="false" outlineLevel="0" collapsed="false">
      <c r="C1283" s="79"/>
    </row>
    <row r="1284" customFormat="false" ht="12.75" hidden="false" customHeight="false" outlineLevel="0" collapsed="false">
      <c r="C1284" s="79"/>
    </row>
    <row r="1285" customFormat="false" ht="12.75" hidden="false" customHeight="false" outlineLevel="0" collapsed="false">
      <c r="C1285" s="79"/>
    </row>
    <row r="1286" customFormat="false" ht="12.75" hidden="false" customHeight="false" outlineLevel="0" collapsed="false">
      <c r="C1286" s="79"/>
    </row>
    <row r="1287" customFormat="false" ht="12.75" hidden="false" customHeight="false" outlineLevel="0" collapsed="false">
      <c r="C1287" s="79"/>
    </row>
    <row r="1288" customFormat="false" ht="12.75" hidden="false" customHeight="false" outlineLevel="0" collapsed="false">
      <c r="C1288" s="79"/>
    </row>
    <row r="1289" customFormat="false" ht="12.75" hidden="false" customHeight="false" outlineLevel="0" collapsed="false">
      <c r="C1289" s="79"/>
    </row>
    <row r="1290" customFormat="false" ht="12.75" hidden="false" customHeight="false" outlineLevel="0" collapsed="false">
      <c r="C1290" s="79"/>
    </row>
    <row r="1291" customFormat="false" ht="12.75" hidden="false" customHeight="false" outlineLevel="0" collapsed="false">
      <c r="C1291" s="79"/>
    </row>
    <row r="1292" customFormat="false" ht="12.75" hidden="false" customHeight="false" outlineLevel="0" collapsed="false">
      <c r="C1292" s="79"/>
    </row>
    <row r="1293" customFormat="false" ht="12.75" hidden="false" customHeight="false" outlineLevel="0" collapsed="false">
      <c r="C1293" s="79"/>
    </row>
    <row r="1294" customFormat="false" ht="12.75" hidden="false" customHeight="false" outlineLevel="0" collapsed="false">
      <c r="C1294" s="79"/>
    </row>
    <row r="1295" customFormat="false" ht="12.75" hidden="false" customHeight="false" outlineLevel="0" collapsed="false">
      <c r="C1295" s="79"/>
    </row>
    <row r="1296" customFormat="false" ht="12.75" hidden="false" customHeight="false" outlineLevel="0" collapsed="false">
      <c r="C1296" s="79"/>
    </row>
    <row r="1297" customFormat="false" ht="12.75" hidden="false" customHeight="false" outlineLevel="0" collapsed="false">
      <c r="C1297" s="79"/>
    </row>
    <row r="1298" customFormat="false" ht="12.75" hidden="false" customHeight="false" outlineLevel="0" collapsed="false">
      <c r="C1298" s="79"/>
    </row>
    <row r="1299" customFormat="false" ht="12.75" hidden="false" customHeight="false" outlineLevel="0" collapsed="false">
      <c r="C1299" s="79"/>
    </row>
    <row r="1300" customFormat="false" ht="12.75" hidden="false" customHeight="false" outlineLevel="0" collapsed="false">
      <c r="C1300" s="79"/>
    </row>
    <row r="1301" customFormat="false" ht="12.75" hidden="false" customHeight="false" outlineLevel="0" collapsed="false">
      <c r="C1301" s="79"/>
    </row>
    <row r="1302" customFormat="false" ht="12.75" hidden="false" customHeight="false" outlineLevel="0" collapsed="false">
      <c r="C1302" s="79"/>
    </row>
    <row r="1303" customFormat="false" ht="12.75" hidden="false" customHeight="false" outlineLevel="0" collapsed="false">
      <c r="C1303" s="79"/>
    </row>
    <row r="1304" customFormat="false" ht="12.75" hidden="false" customHeight="false" outlineLevel="0" collapsed="false">
      <c r="C1304" s="79"/>
    </row>
    <row r="1305" customFormat="false" ht="12.75" hidden="false" customHeight="false" outlineLevel="0" collapsed="false">
      <c r="C1305" s="79"/>
    </row>
    <row r="1306" customFormat="false" ht="12.75" hidden="false" customHeight="false" outlineLevel="0" collapsed="false">
      <c r="C1306" s="79"/>
    </row>
    <row r="1307" customFormat="false" ht="12.75" hidden="false" customHeight="false" outlineLevel="0" collapsed="false">
      <c r="C1307" s="79"/>
    </row>
    <row r="1308" customFormat="false" ht="12.75" hidden="false" customHeight="false" outlineLevel="0" collapsed="false">
      <c r="C1308" s="79"/>
    </row>
    <row r="1309" customFormat="false" ht="12.75" hidden="false" customHeight="false" outlineLevel="0" collapsed="false">
      <c r="C1309" s="79"/>
    </row>
    <row r="1310" customFormat="false" ht="12.75" hidden="false" customHeight="false" outlineLevel="0" collapsed="false">
      <c r="C1310" s="79"/>
    </row>
    <row r="1311" customFormat="false" ht="12.75" hidden="false" customHeight="false" outlineLevel="0" collapsed="false">
      <c r="C1311" s="79"/>
    </row>
    <row r="1312" customFormat="false" ht="12.75" hidden="false" customHeight="false" outlineLevel="0" collapsed="false">
      <c r="C1312" s="79"/>
    </row>
    <row r="1313" customFormat="false" ht="12.75" hidden="false" customHeight="false" outlineLevel="0" collapsed="false">
      <c r="C1313" s="79"/>
    </row>
    <row r="1314" customFormat="false" ht="12.75" hidden="false" customHeight="false" outlineLevel="0" collapsed="false">
      <c r="C1314" s="79"/>
    </row>
    <row r="1315" customFormat="false" ht="12.75" hidden="false" customHeight="false" outlineLevel="0" collapsed="false">
      <c r="C1315" s="79"/>
    </row>
    <row r="1316" customFormat="false" ht="12.75" hidden="false" customHeight="false" outlineLevel="0" collapsed="false">
      <c r="C1316" s="79"/>
    </row>
    <row r="1317" customFormat="false" ht="12.75" hidden="false" customHeight="false" outlineLevel="0" collapsed="false">
      <c r="C1317" s="79"/>
    </row>
    <row r="1318" customFormat="false" ht="12.75" hidden="false" customHeight="false" outlineLevel="0" collapsed="false">
      <c r="C1318" s="79"/>
    </row>
    <row r="1319" customFormat="false" ht="12.75" hidden="false" customHeight="false" outlineLevel="0" collapsed="false">
      <c r="C1319" s="79"/>
    </row>
    <row r="1320" customFormat="false" ht="12.75" hidden="false" customHeight="false" outlineLevel="0" collapsed="false">
      <c r="C1320" s="79"/>
    </row>
    <row r="1321" customFormat="false" ht="12.75" hidden="false" customHeight="false" outlineLevel="0" collapsed="false">
      <c r="C1321" s="79"/>
    </row>
    <row r="1322" customFormat="false" ht="12.75" hidden="false" customHeight="false" outlineLevel="0" collapsed="false">
      <c r="C1322" s="79"/>
    </row>
    <row r="1323" customFormat="false" ht="12.75" hidden="false" customHeight="false" outlineLevel="0" collapsed="false">
      <c r="C1323" s="79"/>
    </row>
    <row r="1324" customFormat="false" ht="12.75" hidden="false" customHeight="false" outlineLevel="0" collapsed="false">
      <c r="C1324" s="79"/>
    </row>
    <row r="1325" customFormat="false" ht="12.75" hidden="false" customHeight="false" outlineLevel="0" collapsed="false">
      <c r="C1325" s="79"/>
    </row>
    <row r="1326" customFormat="false" ht="12.75" hidden="false" customHeight="false" outlineLevel="0" collapsed="false">
      <c r="C1326" s="79"/>
    </row>
    <row r="1327" customFormat="false" ht="12.75" hidden="false" customHeight="false" outlineLevel="0" collapsed="false">
      <c r="C1327" s="79"/>
    </row>
    <row r="1328" customFormat="false" ht="12.75" hidden="false" customHeight="false" outlineLevel="0" collapsed="false">
      <c r="C1328" s="79"/>
    </row>
    <row r="1329" customFormat="false" ht="12.75" hidden="false" customHeight="false" outlineLevel="0" collapsed="false">
      <c r="C1329" s="79"/>
    </row>
    <row r="1330" customFormat="false" ht="12.75" hidden="false" customHeight="false" outlineLevel="0" collapsed="false">
      <c r="C1330" s="79"/>
    </row>
    <row r="1331" customFormat="false" ht="12.75" hidden="false" customHeight="false" outlineLevel="0" collapsed="false">
      <c r="C1331" s="79"/>
    </row>
    <row r="1332" customFormat="false" ht="12.75" hidden="false" customHeight="false" outlineLevel="0" collapsed="false">
      <c r="C1332" s="79"/>
    </row>
    <row r="1333" customFormat="false" ht="12.75" hidden="false" customHeight="false" outlineLevel="0" collapsed="false">
      <c r="C1333" s="79"/>
    </row>
    <row r="1334" customFormat="false" ht="12.75" hidden="false" customHeight="false" outlineLevel="0" collapsed="false">
      <c r="C1334" s="79"/>
    </row>
    <row r="1335" customFormat="false" ht="12.75" hidden="false" customHeight="false" outlineLevel="0" collapsed="false">
      <c r="C1335" s="79"/>
    </row>
    <row r="1336" customFormat="false" ht="12.75" hidden="false" customHeight="false" outlineLevel="0" collapsed="false">
      <c r="C1336" s="79"/>
    </row>
    <row r="1337" customFormat="false" ht="12.75" hidden="false" customHeight="false" outlineLevel="0" collapsed="false">
      <c r="C1337" s="79"/>
    </row>
    <row r="1338" customFormat="false" ht="12.75" hidden="false" customHeight="false" outlineLevel="0" collapsed="false">
      <c r="C1338" s="79"/>
    </row>
    <row r="1339" customFormat="false" ht="12.75" hidden="false" customHeight="false" outlineLevel="0" collapsed="false">
      <c r="C1339" s="79"/>
    </row>
    <row r="1340" customFormat="false" ht="12.75" hidden="false" customHeight="false" outlineLevel="0" collapsed="false">
      <c r="C1340" s="79"/>
    </row>
    <row r="1341" customFormat="false" ht="12.75" hidden="false" customHeight="false" outlineLevel="0" collapsed="false">
      <c r="C1341" s="79"/>
    </row>
    <row r="1342" customFormat="false" ht="12.75" hidden="false" customHeight="false" outlineLevel="0" collapsed="false">
      <c r="C1342" s="79"/>
    </row>
    <row r="1343" customFormat="false" ht="12.75" hidden="false" customHeight="false" outlineLevel="0" collapsed="false">
      <c r="C1343" s="79"/>
    </row>
    <row r="1344" customFormat="false" ht="12.75" hidden="false" customHeight="false" outlineLevel="0" collapsed="false">
      <c r="C1344" s="79"/>
    </row>
    <row r="1345" customFormat="false" ht="12.75" hidden="false" customHeight="false" outlineLevel="0" collapsed="false">
      <c r="C1345" s="79"/>
    </row>
    <row r="1346" customFormat="false" ht="12.75" hidden="false" customHeight="false" outlineLevel="0" collapsed="false">
      <c r="C1346" s="79"/>
    </row>
    <row r="1347" customFormat="false" ht="12.75" hidden="false" customHeight="false" outlineLevel="0" collapsed="false">
      <c r="C1347" s="79"/>
    </row>
    <row r="1348" customFormat="false" ht="12.75" hidden="false" customHeight="false" outlineLevel="0" collapsed="false">
      <c r="C1348" s="79"/>
    </row>
    <row r="1349" customFormat="false" ht="12.75" hidden="false" customHeight="false" outlineLevel="0" collapsed="false">
      <c r="C1349" s="79"/>
    </row>
    <row r="1350" customFormat="false" ht="12.75" hidden="false" customHeight="false" outlineLevel="0" collapsed="false">
      <c r="C1350" s="79"/>
    </row>
    <row r="1351" customFormat="false" ht="12.75" hidden="false" customHeight="false" outlineLevel="0" collapsed="false">
      <c r="C1351" s="79"/>
    </row>
    <row r="1352" customFormat="false" ht="12.75" hidden="false" customHeight="false" outlineLevel="0" collapsed="false">
      <c r="C1352" s="79"/>
    </row>
    <row r="1353" customFormat="false" ht="12.75" hidden="false" customHeight="false" outlineLevel="0" collapsed="false">
      <c r="C1353" s="79"/>
    </row>
    <row r="1354" customFormat="false" ht="12.75" hidden="false" customHeight="false" outlineLevel="0" collapsed="false">
      <c r="C1354" s="79"/>
    </row>
    <row r="1355" customFormat="false" ht="12.75" hidden="false" customHeight="false" outlineLevel="0" collapsed="false">
      <c r="C1355" s="79"/>
    </row>
    <row r="1356" customFormat="false" ht="12.75" hidden="false" customHeight="false" outlineLevel="0" collapsed="false">
      <c r="C1356" s="79"/>
    </row>
    <row r="1357" customFormat="false" ht="12.75" hidden="false" customHeight="false" outlineLevel="0" collapsed="false">
      <c r="C1357" s="79"/>
    </row>
    <row r="1358" customFormat="false" ht="12.75" hidden="false" customHeight="false" outlineLevel="0" collapsed="false">
      <c r="C1358" s="79"/>
    </row>
    <row r="1359" customFormat="false" ht="12.75" hidden="false" customHeight="false" outlineLevel="0" collapsed="false">
      <c r="C1359" s="79"/>
    </row>
    <row r="1360" customFormat="false" ht="12.75" hidden="false" customHeight="false" outlineLevel="0" collapsed="false">
      <c r="C1360" s="79"/>
    </row>
    <row r="1361" customFormat="false" ht="12.75" hidden="false" customHeight="false" outlineLevel="0" collapsed="false">
      <c r="C1361" s="79"/>
    </row>
    <row r="1362" customFormat="false" ht="12.75" hidden="false" customHeight="false" outlineLevel="0" collapsed="false">
      <c r="C1362" s="79"/>
    </row>
    <row r="1363" customFormat="false" ht="12.75" hidden="false" customHeight="false" outlineLevel="0" collapsed="false">
      <c r="C1363" s="79"/>
    </row>
    <row r="1364" customFormat="false" ht="12.75" hidden="false" customHeight="false" outlineLevel="0" collapsed="false">
      <c r="C1364" s="79"/>
    </row>
    <row r="1365" customFormat="false" ht="12.75" hidden="false" customHeight="false" outlineLevel="0" collapsed="false">
      <c r="C1365" s="79"/>
    </row>
    <row r="1366" customFormat="false" ht="12.75" hidden="false" customHeight="false" outlineLevel="0" collapsed="false">
      <c r="C1366" s="79"/>
    </row>
    <row r="1367" customFormat="false" ht="12.75" hidden="false" customHeight="false" outlineLevel="0" collapsed="false">
      <c r="C1367" s="79"/>
    </row>
    <row r="1368" customFormat="false" ht="12.75" hidden="false" customHeight="false" outlineLevel="0" collapsed="false">
      <c r="C1368" s="79"/>
    </row>
    <row r="1369" customFormat="false" ht="12.75" hidden="false" customHeight="false" outlineLevel="0" collapsed="false">
      <c r="C1369" s="79"/>
    </row>
    <row r="1370" customFormat="false" ht="12.75" hidden="false" customHeight="false" outlineLevel="0" collapsed="false">
      <c r="C1370" s="79"/>
    </row>
    <row r="1371" customFormat="false" ht="12.75" hidden="false" customHeight="false" outlineLevel="0" collapsed="false">
      <c r="C1371" s="79"/>
    </row>
    <row r="1372" customFormat="false" ht="12.75" hidden="false" customHeight="false" outlineLevel="0" collapsed="false">
      <c r="C1372" s="79"/>
    </row>
    <row r="1373" customFormat="false" ht="12.75" hidden="false" customHeight="false" outlineLevel="0" collapsed="false">
      <c r="C1373" s="79"/>
    </row>
    <row r="1374" customFormat="false" ht="12.75" hidden="false" customHeight="false" outlineLevel="0" collapsed="false">
      <c r="C1374" s="79"/>
    </row>
    <row r="1375" customFormat="false" ht="12.75" hidden="false" customHeight="false" outlineLevel="0" collapsed="false">
      <c r="C1375" s="79"/>
    </row>
    <row r="1376" customFormat="false" ht="12.75" hidden="false" customHeight="false" outlineLevel="0" collapsed="false">
      <c r="C1376" s="79"/>
    </row>
    <row r="1377" customFormat="false" ht="12.75" hidden="false" customHeight="false" outlineLevel="0" collapsed="false">
      <c r="C1377" s="79"/>
    </row>
    <row r="1378" customFormat="false" ht="12.75" hidden="false" customHeight="false" outlineLevel="0" collapsed="false">
      <c r="C1378" s="79"/>
    </row>
    <row r="1379" customFormat="false" ht="12.75" hidden="false" customHeight="false" outlineLevel="0" collapsed="false">
      <c r="C1379" s="79"/>
    </row>
    <row r="1380" customFormat="false" ht="12.75" hidden="false" customHeight="false" outlineLevel="0" collapsed="false">
      <c r="C1380" s="79"/>
    </row>
    <row r="1381" customFormat="false" ht="12.75" hidden="false" customHeight="false" outlineLevel="0" collapsed="false">
      <c r="C1381" s="79"/>
    </row>
    <row r="1382" customFormat="false" ht="12.75" hidden="false" customHeight="false" outlineLevel="0" collapsed="false">
      <c r="C1382" s="79"/>
    </row>
    <row r="1383" customFormat="false" ht="12.75" hidden="false" customHeight="false" outlineLevel="0" collapsed="false">
      <c r="C1383" s="79"/>
    </row>
    <row r="1384" customFormat="false" ht="12.75" hidden="false" customHeight="false" outlineLevel="0" collapsed="false">
      <c r="C1384" s="79"/>
    </row>
    <row r="1385" customFormat="false" ht="12.75" hidden="false" customHeight="false" outlineLevel="0" collapsed="false">
      <c r="C1385" s="79"/>
    </row>
    <row r="1386" customFormat="false" ht="12.75" hidden="false" customHeight="false" outlineLevel="0" collapsed="false">
      <c r="C1386" s="79"/>
    </row>
    <row r="1387" customFormat="false" ht="12.75" hidden="false" customHeight="false" outlineLevel="0" collapsed="false">
      <c r="C1387" s="79"/>
    </row>
    <row r="1388" customFormat="false" ht="12.75" hidden="false" customHeight="false" outlineLevel="0" collapsed="false">
      <c r="C1388" s="79"/>
    </row>
    <row r="1389" customFormat="false" ht="12.75" hidden="false" customHeight="false" outlineLevel="0" collapsed="false">
      <c r="C1389" s="79"/>
    </row>
    <row r="1390" customFormat="false" ht="12.75" hidden="false" customHeight="false" outlineLevel="0" collapsed="false">
      <c r="C1390" s="79"/>
    </row>
    <row r="1391" customFormat="false" ht="12.75" hidden="false" customHeight="false" outlineLevel="0" collapsed="false">
      <c r="C1391" s="79"/>
    </row>
    <row r="1392" customFormat="false" ht="12.75" hidden="false" customHeight="false" outlineLevel="0" collapsed="false">
      <c r="C1392" s="79"/>
    </row>
    <row r="1393" customFormat="false" ht="12.75" hidden="false" customHeight="false" outlineLevel="0" collapsed="false">
      <c r="C1393" s="79"/>
    </row>
    <row r="1394" customFormat="false" ht="12.75" hidden="false" customHeight="false" outlineLevel="0" collapsed="false">
      <c r="C1394" s="79"/>
    </row>
    <row r="1395" customFormat="false" ht="12.75" hidden="false" customHeight="false" outlineLevel="0" collapsed="false">
      <c r="C1395" s="79"/>
    </row>
    <row r="1396" customFormat="false" ht="12.75" hidden="false" customHeight="false" outlineLevel="0" collapsed="false">
      <c r="C1396" s="79"/>
    </row>
    <row r="1397" customFormat="false" ht="12.75" hidden="false" customHeight="false" outlineLevel="0" collapsed="false">
      <c r="C1397" s="79"/>
    </row>
    <row r="1398" customFormat="false" ht="12.75" hidden="false" customHeight="false" outlineLevel="0" collapsed="false">
      <c r="C1398" s="79"/>
    </row>
    <row r="1399" customFormat="false" ht="12.75" hidden="false" customHeight="false" outlineLevel="0" collapsed="false">
      <c r="C1399" s="79"/>
    </row>
    <row r="1400" customFormat="false" ht="12.75" hidden="false" customHeight="false" outlineLevel="0" collapsed="false">
      <c r="C1400" s="79"/>
    </row>
    <row r="1401" customFormat="false" ht="12.75" hidden="false" customHeight="false" outlineLevel="0" collapsed="false">
      <c r="C1401" s="79"/>
    </row>
    <row r="1402" customFormat="false" ht="12.75" hidden="false" customHeight="false" outlineLevel="0" collapsed="false">
      <c r="C1402" s="79"/>
    </row>
    <row r="1403" customFormat="false" ht="12.75" hidden="false" customHeight="false" outlineLevel="0" collapsed="false">
      <c r="C1403" s="79"/>
    </row>
    <row r="1404" customFormat="false" ht="12.75" hidden="false" customHeight="false" outlineLevel="0" collapsed="false">
      <c r="C1404" s="79"/>
    </row>
    <row r="1405" customFormat="false" ht="12.75" hidden="false" customHeight="false" outlineLevel="0" collapsed="false">
      <c r="C1405" s="79"/>
    </row>
    <row r="1406" customFormat="false" ht="12.75" hidden="false" customHeight="false" outlineLevel="0" collapsed="false">
      <c r="C1406" s="79"/>
    </row>
    <row r="1407" customFormat="false" ht="12.75" hidden="false" customHeight="false" outlineLevel="0" collapsed="false">
      <c r="C1407" s="79"/>
    </row>
    <row r="1408" customFormat="false" ht="12.75" hidden="false" customHeight="false" outlineLevel="0" collapsed="false">
      <c r="C1408" s="79"/>
    </row>
    <row r="1409" customFormat="false" ht="12.75" hidden="false" customHeight="false" outlineLevel="0" collapsed="false">
      <c r="C1409" s="79"/>
    </row>
    <row r="1410" customFormat="false" ht="12.75" hidden="false" customHeight="false" outlineLevel="0" collapsed="false">
      <c r="C1410" s="79"/>
    </row>
    <row r="1411" customFormat="false" ht="12.75" hidden="false" customHeight="false" outlineLevel="0" collapsed="false">
      <c r="C1411" s="79"/>
    </row>
    <row r="1412" customFormat="false" ht="12.75" hidden="false" customHeight="false" outlineLevel="0" collapsed="false">
      <c r="C1412" s="79"/>
    </row>
    <row r="1413" customFormat="false" ht="12.75" hidden="false" customHeight="false" outlineLevel="0" collapsed="false">
      <c r="C1413" s="79"/>
    </row>
    <row r="1414" customFormat="false" ht="12.75" hidden="false" customHeight="false" outlineLevel="0" collapsed="false">
      <c r="C1414" s="79"/>
    </row>
    <row r="1415" customFormat="false" ht="12.75" hidden="false" customHeight="false" outlineLevel="0" collapsed="false">
      <c r="C1415" s="79"/>
    </row>
    <row r="1416" customFormat="false" ht="12.75" hidden="false" customHeight="false" outlineLevel="0" collapsed="false">
      <c r="C1416" s="79"/>
    </row>
    <row r="1417" customFormat="false" ht="12.75" hidden="false" customHeight="false" outlineLevel="0" collapsed="false">
      <c r="C1417" s="79"/>
    </row>
    <row r="1418" customFormat="false" ht="12.75" hidden="false" customHeight="false" outlineLevel="0" collapsed="false">
      <c r="C1418" s="79"/>
    </row>
    <row r="1419" customFormat="false" ht="12.75" hidden="false" customHeight="false" outlineLevel="0" collapsed="false">
      <c r="C1419" s="79"/>
    </row>
    <row r="1420" customFormat="false" ht="12.75" hidden="false" customHeight="false" outlineLevel="0" collapsed="false">
      <c r="C1420" s="79"/>
    </row>
    <row r="1421" customFormat="false" ht="12.75" hidden="false" customHeight="false" outlineLevel="0" collapsed="false">
      <c r="C1421" s="79"/>
    </row>
    <row r="1422" customFormat="false" ht="12.75" hidden="false" customHeight="false" outlineLevel="0" collapsed="false">
      <c r="C1422" s="79"/>
    </row>
    <row r="1423" customFormat="false" ht="12.75" hidden="false" customHeight="false" outlineLevel="0" collapsed="false">
      <c r="C1423" s="79"/>
    </row>
    <row r="1424" customFormat="false" ht="12.75" hidden="false" customHeight="false" outlineLevel="0" collapsed="false">
      <c r="C1424" s="79"/>
    </row>
    <row r="1425" customFormat="false" ht="12.75" hidden="false" customHeight="false" outlineLevel="0" collapsed="false">
      <c r="C1425" s="79"/>
    </row>
    <row r="1426" customFormat="false" ht="12.75" hidden="false" customHeight="false" outlineLevel="0" collapsed="false">
      <c r="C1426" s="79"/>
    </row>
    <row r="1427" customFormat="false" ht="12.75" hidden="false" customHeight="false" outlineLevel="0" collapsed="false">
      <c r="C1427" s="79"/>
    </row>
    <row r="1428" customFormat="false" ht="12.75" hidden="false" customHeight="false" outlineLevel="0" collapsed="false">
      <c r="C1428" s="79"/>
    </row>
    <row r="1429" customFormat="false" ht="12.75" hidden="false" customHeight="false" outlineLevel="0" collapsed="false">
      <c r="C1429" s="79"/>
    </row>
    <row r="1430" customFormat="false" ht="12.75" hidden="false" customHeight="false" outlineLevel="0" collapsed="false">
      <c r="C1430" s="79"/>
    </row>
    <row r="1431" customFormat="false" ht="12.75" hidden="false" customHeight="false" outlineLevel="0" collapsed="false">
      <c r="C1431" s="79"/>
    </row>
    <row r="1432" customFormat="false" ht="12.75" hidden="false" customHeight="false" outlineLevel="0" collapsed="false">
      <c r="C1432" s="79"/>
    </row>
    <row r="1433" customFormat="false" ht="12.75" hidden="false" customHeight="false" outlineLevel="0" collapsed="false">
      <c r="C1433" s="79"/>
    </row>
    <row r="1434" customFormat="false" ht="12.75" hidden="false" customHeight="false" outlineLevel="0" collapsed="false">
      <c r="C1434" s="79"/>
    </row>
    <row r="1435" customFormat="false" ht="12.75" hidden="false" customHeight="false" outlineLevel="0" collapsed="false">
      <c r="C1435" s="79"/>
    </row>
    <row r="1436" customFormat="false" ht="12.75" hidden="false" customHeight="false" outlineLevel="0" collapsed="false">
      <c r="C1436" s="79"/>
    </row>
    <row r="1437" customFormat="false" ht="12.75" hidden="false" customHeight="false" outlineLevel="0" collapsed="false">
      <c r="C1437" s="79"/>
    </row>
    <row r="1438" customFormat="false" ht="12.75" hidden="false" customHeight="false" outlineLevel="0" collapsed="false">
      <c r="C1438" s="79"/>
    </row>
    <row r="1439" customFormat="false" ht="12.75" hidden="false" customHeight="false" outlineLevel="0" collapsed="false">
      <c r="C1439" s="79"/>
    </row>
    <row r="1440" customFormat="false" ht="12.75" hidden="false" customHeight="false" outlineLevel="0" collapsed="false">
      <c r="C1440" s="79"/>
    </row>
    <row r="1441" customFormat="false" ht="12.75" hidden="false" customHeight="false" outlineLevel="0" collapsed="false">
      <c r="C1441" s="79"/>
    </row>
    <row r="1442" customFormat="false" ht="12.75" hidden="false" customHeight="false" outlineLevel="0" collapsed="false">
      <c r="C1442" s="79"/>
    </row>
    <row r="1443" customFormat="false" ht="12.75" hidden="false" customHeight="false" outlineLevel="0" collapsed="false">
      <c r="C1443" s="79"/>
    </row>
    <row r="1444" customFormat="false" ht="12.75" hidden="false" customHeight="false" outlineLevel="0" collapsed="false">
      <c r="C1444" s="79"/>
    </row>
    <row r="1445" customFormat="false" ht="12.75" hidden="false" customHeight="false" outlineLevel="0" collapsed="false">
      <c r="C1445" s="79"/>
    </row>
    <row r="1446" customFormat="false" ht="12.75" hidden="false" customHeight="false" outlineLevel="0" collapsed="false">
      <c r="C1446" s="79"/>
    </row>
    <row r="1447" customFormat="false" ht="12.75" hidden="false" customHeight="false" outlineLevel="0" collapsed="false">
      <c r="C1447" s="79"/>
    </row>
    <row r="1448" customFormat="false" ht="12.75" hidden="false" customHeight="false" outlineLevel="0" collapsed="false">
      <c r="C1448" s="79"/>
    </row>
    <row r="1449" customFormat="false" ht="12.75" hidden="false" customHeight="false" outlineLevel="0" collapsed="false">
      <c r="C1449" s="79"/>
    </row>
    <row r="1450" customFormat="false" ht="12.75" hidden="false" customHeight="false" outlineLevel="0" collapsed="false">
      <c r="C1450" s="79"/>
    </row>
    <row r="1451" customFormat="false" ht="12.75" hidden="false" customHeight="false" outlineLevel="0" collapsed="false">
      <c r="C1451" s="79"/>
    </row>
    <row r="1452" customFormat="false" ht="12.75" hidden="false" customHeight="false" outlineLevel="0" collapsed="false">
      <c r="C1452" s="79"/>
    </row>
    <row r="1453" customFormat="false" ht="12.75" hidden="false" customHeight="false" outlineLevel="0" collapsed="false">
      <c r="C1453" s="79"/>
    </row>
    <row r="1454" customFormat="false" ht="12.75" hidden="false" customHeight="false" outlineLevel="0" collapsed="false">
      <c r="C1454" s="79"/>
    </row>
    <row r="1455" customFormat="false" ht="12.75" hidden="false" customHeight="false" outlineLevel="0" collapsed="false">
      <c r="C1455" s="79"/>
    </row>
    <row r="1456" customFormat="false" ht="12.75" hidden="false" customHeight="false" outlineLevel="0" collapsed="false">
      <c r="C1456" s="79"/>
    </row>
    <row r="1457" customFormat="false" ht="12.75" hidden="false" customHeight="false" outlineLevel="0" collapsed="false">
      <c r="C1457" s="79"/>
    </row>
    <row r="1458" customFormat="false" ht="12.75" hidden="false" customHeight="false" outlineLevel="0" collapsed="false">
      <c r="C1458" s="79"/>
    </row>
    <row r="1459" customFormat="false" ht="12.75" hidden="false" customHeight="false" outlineLevel="0" collapsed="false">
      <c r="C1459" s="79"/>
    </row>
    <row r="1460" customFormat="false" ht="12.75" hidden="false" customHeight="false" outlineLevel="0" collapsed="false">
      <c r="C1460" s="79"/>
    </row>
    <row r="1461" customFormat="false" ht="12.75" hidden="false" customHeight="false" outlineLevel="0" collapsed="false">
      <c r="C1461" s="79"/>
    </row>
    <row r="1462" customFormat="false" ht="12.75" hidden="false" customHeight="false" outlineLevel="0" collapsed="false">
      <c r="C1462" s="79"/>
    </row>
    <row r="1463" customFormat="false" ht="12.75" hidden="false" customHeight="false" outlineLevel="0" collapsed="false">
      <c r="C1463" s="79"/>
    </row>
    <row r="1464" customFormat="false" ht="12.75" hidden="false" customHeight="false" outlineLevel="0" collapsed="false">
      <c r="C1464" s="79"/>
    </row>
    <row r="1465" customFormat="false" ht="12.75" hidden="false" customHeight="false" outlineLevel="0" collapsed="false">
      <c r="C1465" s="79"/>
    </row>
    <row r="1466" customFormat="false" ht="12.75" hidden="false" customHeight="false" outlineLevel="0" collapsed="false">
      <c r="C1466" s="79"/>
    </row>
    <row r="1467" customFormat="false" ht="12.75" hidden="false" customHeight="false" outlineLevel="0" collapsed="false">
      <c r="C1467" s="79"/>
    </row>
    <row r="1468" customFormat="false" ht="12.75" hidden="false" customHeight="false" outlineLevel="0" collapsed="false">
      <c r="C1468" s="79"/>
    </row>
    <row r="1469" customFormat="false" ht="12.75" hidden="false" customHeight="false" outlineLevel="0" collapsed="false">
      <c r="C1469" s="79"/>
    </row>
    <row r="1470" customFormat="false" ht="12.75" hidden="false" customHeight="false" outlineLevel="0" collapsed="false">
      <c r="C1470" s="79"/>
    </row>
    <row r="1471" customFormat="false" ht="12.75" hidden="false" customHeight="false" outlineLevel="0" collapsed="false">
      <c r="C1471" s="79"/>
    </row>
    <row r="1472" customFormat="false" ht="12.75" hidden="false" customHeight="false" outlineLevel="0" collapsed="false">
      <c r="C1472" s="79"/>
    </row>
    <row r="1473" customFormat="false" ht="12.75" hidden="false" customHeight="false" outlineLevel="0" collapsed="false">
      <c r="C1473" s="79"/>
    </row>
    <row r="1474" customFormat="false" ht="12.75" hidden="false" customHeight="false" outlineLevel="0" collapsed="false">
      <c r="C1474" s="79"/>
    </row>
    <row r="1475" customFormat="false" ht="12.75" hidden="false" customHeight="false" outlineLevel="0" collapsed="false">
      <c r="C1475" s="79"/>
    </row>
    <row r="1476" customFormat="false" ht="12.75" hidden="false" customHeight="false" outlineLevel="0" collapsed="false">
      <c r="C1476" s="79"/>
    </row>
    <row r="1477" customFormat="false" ht="12.75" hidden="false" customHeight="false" outlineLevel="0" collapsed="false">
      <c r="C1477" s="79"/>
    </row>
    <row r="1478" customFormat="false" ht="12.75" hidden="false" customHeight="false" outlineLevel="0" collapsed="false">
      <c r="C1478" s="79"/>
    </row>
    <row r="1479" customFormat="false" ht="12.75" hidden="false" customHeight="false" outlineLevel="0" collapsed="false">
      <c r="C1479" s="79"/>
    </row>
    <row r="1480" customFormat="false" ht="12.75" hidden="false" customHeight="false" outlineLevel="0" collapsed="false">
      <c r="C1480" s="79"/>
    </row>
    <row r="1481" customFormat="false" ht="12.75" hidden="false" customHeight="false" outlineLevel="0" collapsed="false">
      <c r="C1481" s="79"/>
    </row>
    <row r="1482" customFormat="false" ht="12.75" hidden="false" customHeight="false" outlineLevel="0" collapsed="false">
      <c r="C1482" s="79"/>
    </row>
    <row r="1483" customFormat="false" ht="12.75" hidden="false" customHeight="false" outlineLevel="0" collapsed="false">
      <c r="C1483" s="79"/>
    </row>
    <row r="1484" customFormat="false" ht="12.75" hidden="false" customHeight="false" outlineLevel="0" collapsed="false">
      <c r="C1484" s="79"/>
    </row>
    <row r="1485" customFormat="false" ht="12.75" hidden="false" customHeight="false" outlineLevel="0" collapsed="false">
      <c r="C1485" s="79"/>
    </row>
    <row r="1486" customFormat="false" ht="12.75" hidden="false" customHeight="false" outlineLevel="0" collapsed="false">
      <c r="C1486" s="79"/>
    </row>
    <row r="1487" customFormat="false" ht="12.75" hidden="false" customHeight="false" outlineLevel="0" collapsed="false">
      <c r="C1487" s="79"/>
    </row>
    <row r="1488" customFormat="false" ht="12.75" hidden="false" customHeight="false" outlineLevel="0" collapsed="false">
      <c r="C1488" s="79"/>
    </row>
    <row r="1489" customFormat="false" ht="12.75" hidden="false" customHeight="false" outlineLevel="0" collapsed="false">
      <c r="C1489" s="79"/>
    </row>
    <row r="1490" customFormat="false" ht="12.75" hidden="false" customHeight="false" outlineLevel="0" collapsed="false">
      <c r="C1490" s="79"/>
    </row>
    <row r="1491" customFormat="false" ht="12.75" hidden="false" customHeight="false" outlineLevel="0" collapsed="false">
      <c r="C1491" s="79"/>
    </row>
    <row r="1492" customFormat="false" ht="12.75" hidden="false" customHeight="false" outlineLevel="0" collapsed="false">
      <c r="C1492" s="79"/>
    </row>
    <row r="1493" customFormat="false" ht="12.75" hidden="false" customHeight="false" outlineLevel="0" collapsed="false">
      <c r="C1493" s="79"/>
    </row>
    <row r="1494" customFormat="false" ht="12.75" hidden="false" customHeight="false" outlineLevel="0" collapsed="false">
      <c r="C1494" s="79"/>
    </row>
    <row r="1495" customFormat="false" ht="12.75" hidden="false" customHeight="false" outlineLevel="0" collapsed="false">
      <c r="C1495" s="79"/>
    </row>
    <row r="1496" customFormat="false" ht="12.75" hidden="false" customHeight="false" outlineLevel="0" collapsed="false">
      <c r="C1496" s="79"/>
    </row>
    <row r="1497" customFormat="false" ht="12.75" hidden="false" customHeight="false" outlineLevel="0" collapsed="false">
      <c r="C1497" s="79"/>
    </row>
    <row r="1498" customFormat="false" ht="12.75" hidden="false" customHeight="false" outlineLevel="0" collapsed="false">
      <c r="C1498" s="79"/>
    </row>
    <row r="1499" customFormat="false" ht="12.75" hidden="false" customHeight="false" outlineLevel="0" collapsed="false">
      <c r="C1499" s="79"/>
    </row>
    <row r="1500" customFormat="false" ht="12.75" hidden="false" customHeight="false" outlineLevel="0" collapsed="false">
      <c r="C1500" s="79"/>
    </row>
    <row r="1501" customFormat="false" ht="12.75" hidden="false" customHeight="false" outlineLevel="0" collapsed="false">
      <c r="C1501" s="79"/>
    </row>
    <row r="1502" customFormat="false" ht="12.75" hidden="false" customHeight="false" outlineLevel="0" collapsed="false">
      <c r="C1502" s="79"/>
    </row>
    <row r="1503" customFormat="false" ht="12.75" hidden="false" customHeight="false" outlineLevel="0" collapsed="false">
      <c r="C1503" s="79"/>
    </row>
    <row r="1504" customFormat="false" ht="12.75" hidden="false" customHeight="false" outlineLevel="0" collapsed="false">
      <c r="C1504" s="79"/>
    </row>
    <row r="1505" customFormat="false" ht="12.75" hidden="false" customHeight="false" outlineLevel="0" collapsed="false">
      <c r="C1505" s="79"/>
    </row>
    <row r="1506" customFormat="false" ht="12.75" hidden="false" customHeight="false" outlineLevel="0" collapsed="false">
      <c r="C1506" s="79"/>
    </row>
    <row r="1507" customFormat="false" ht="12.75" hidden="false" customHeight="false" outlineLevel="0" collapsed="false">
      <c r="C1507" s="79"/>
    </row>
    <row r="1508" customFormat="false" ht="12.75" hidden="false" customHeight="false" outlineLevel="0" collapsed="false">
      <c r="C1508" s="79"/>
    </row>
    <row r="1509" customFormat="false" ht="12.75" hidden="false" customHeight="false" outlineLevel="0" collapsed="false">
      <c r="C1509" s="79"/>
    </row>
    <row r="1510" customFormat="false" ht="12.75" hidden="false" customHeight="false" outlineLevel="0" collapsed="false">
      <c r="C1510" s="79"/>
    </row>
    <row r="1511" customFormat="false" ht="12.75" hidden="false" customHeight="false" outlineLevel="0" collapsed="false">
      <c r="C1511" s="79"/>
    </row>
    <row r="1512" customFormat="false" ht="12.75" hidden="false" customHeight="false" outlineLevel="0" collapsed="false">
      <c r="C1512" s="79"/>
    </row>
    <row r="1513" customFormat="false" ht="12.75" hidden="false" customHeight="false" outlineLevel="0" collapsed="false">
      <c r="C1513" s="79"/>
    </row>
    <row r="1514" customFormat="false" ht="12.75" hidden="false" customHeight="false" outlineLevel="0" collapsed="false">
      <c r="C1514" s="79"/>
    </row>
    <row r="1515" customFormat="false" ht="12.75" hidden="false" customHeight="false" outlineLevel="0" collapsed="false">
      <c r="C1515" s="79"/>
    </row>
    <row r="1516" customFormat="false" ht="12.75" hidden="false" customHeight="false" outlineLevel="0" collapsed="false">
      <c r="C1516" s="79"/>
    </row>
    <row r="1517" customFormat="false" ht="12.75" hidden="false" customHeight="false" outlineLevel="0" collapsed="false">
      <c r="C1517" s="79"/>
    </row>
    <row r="1518" customFormat="false" ht="12.75" hidden="false" customHeight="false" outlineLevel="0" collapsed="false">
      <c r="C1518" s="79"/>
    </row>
    <row r="1519" customFormat="false" ht="12.75" hidden="false" customHeight="false" outlineLevel="0" collapsed="false">
      <c r="C1519" s="79"/>
    </row>
    <row r="1520" customFormat="false" ht="12.75" hidden="false" customHeight="false" outlineLevel="0" collapsed="false">
      <c r="C1520" s="79"/>
    </row>
    <row r="1521" customFormat="false" ht="12.75" hidden="false" customHeight="false" outlineLevel="0" collapsed="false">
      <c r="C1521" s="79"/>
    </row>
    <row r="1522" customFormat="false" ht="12.75" hidden="false" customHeight="false" outlineLevel="0" collapsed="false">
      <c r="C1522" s="79"/>
    </row>
    <row r="1523" customFormat="false" ht="12.75" hidden="false" customHeight="false" outlineLevel="0" collapsed="false">
      <c r="C1523" s="79"/>
    </row>
    <row r="1524" customFormat="false" ht="12.75" hidden="false" customHeight="false" outlineLevel="0" collapsed="false">
      <c r="C1524" s="79"/>
    </row>
    <row r="1525" customFormat="false" ht="12.75" hidden="false" customHeight="false" outlineLevel="0" collapsed="false">
      <c r="C1525" s="79"/>
    </row>
    <row r="1526" customFormat="false" ht="12.75" hidden="false" customHeight="false" outlineLevel="0" collapsed="false">
      <c r="C1526" s="79"/>
    </row>
    <row r="1527" customFormat="false" ht="12.75" hidden="false" customHeight="false" outlineLevel="0" collapsed="false">
      <c r="C1527" s="79"/>
    </row>
    <row r="1528" customFormat="false" ht="12.75" hidden="false" customHeight="false" outlineLevel="0" collapsed="false">
      <c r="C1528" s="79"/>
    </row>
    <row r="1529" customFormat="false" ht="12.75" hidden="false" customHeight="false" outlineLevel="0" collapsed="false">
      <c r="C1529" s="79"/>
    </row>
    <row r="1530" customFormat="false" ht="12.75" hidden="false" customHeight="false" outlineLevel="0" collapsed="false">
      <c r="C1530" s="79"/>
    </row>
    <row r="1531" customFormat="false" ht="12.75" hidden="false" customHeight="false" outlineLevel="0" collapsed="false">
      <c r="C1531" s="79"/>
    </row>
    <row r="1532" customFormat="false" ht="12.75" hidden="false" customHeight="false" outlineLevel="0" collapsed="false">
      <c r="C1532" s="79"/>
    </row>
    <row r="1533" customFormat="false" ht="12.75" hidden="false" customHeight="false" outlineLevel="0" collapsed="false">
      <c r="C1533" s="79"/>
    </row>
    <row r="1534" customFormat="false" ht="12.75" hidden="false" customHeight="false" outlineLevel="0" collapsed="false">
      <c r="C1534" s="79"/>
    </row>
    <row r="1535" customFormat="false" ht="12.75" hidden="false" customHeight="false" outlineLevel="0" collapsed="false">
      <c r="C1535" s="79"/>
    </row>
    <row r="1536" customFormat="false" ht="12.75" hidden="false" customHeight="false" outlineLevel="0" collapsed="false">
      <c r="C1536" s="79"/>
    </row>
    <row r="1537" customFormat="false" ht="12.75" hidden="false" customHeight="false" outlineLevel="0" collapsed="false">
      <c r="C1537" s="79"/>
    </row>
    <row r="1538" customFormat="false" ht="12.75" hidden="false" customHeight="false" outlineLevel="0" collapsed="false">
      <c r="C1538" s="79"/>
    </row>
    <row r="1539" customFormat="false" ht="12.75" hidden="false" customHeight="false" outlineLevel="0" collapsed="false">
      <c r="C1539" s="79"/>
    </row>
    <row r="1540" customFormat="false" ht="12.75" hidden="false" customHeight="false" outlineLevel="0" collapsed="false">
      <c r="C1540" s="79"/>
    </row>
    <row r="1541" customFormat="false" ht="12.75" hidden="false" customHeight="false" outlineLevel="0" collapsed="false">
      <c r="C1541" s="79"/>
    </row>
    <row r="1542" customFormat="false" ht="12.75" hidden="false" customHeight="false" outlineLevel="0" collapsed="false">
      <c r="C1542" s="79"/>
    </row>
    <row r="1543" customFormat="false" ht="12.75" hidden="false" customHeight="false" outlineLevel="0" collapsed="false">
      <c r="C1543" s="79"/>
    </row>
    <row r="1544" customFormat="false" ht="12.75" hidden="false" customHeight="false" outlineLevel="0" collapsed="false">
      <c r="C1544" s="79"/>
    </row>
    <row r="1545" customFormat="false" ht="12.75" hidden="false" customHeight="false" outlineLevel="0" collapsed="false">
      <c r="C1545" s="79"/>
    </row>
    <row r="1546" customFormat="false" ht="12.75" hidden="false" customHeight="false" outlineLevel="0" collapsed="false">
      <c r="C1546" s="79"/>
    </row>
    <row r="1547" customFormat="false" ht="12.75" hidden="false" customHeight="false" outlineLevel="0" collapsed="false">
      <c r="C1547" s="79"/>
    </row>
    <row r="1548" customFormat="false" ht="12.75" hidden="false" customHeight="false" outlineLevel="0" collapsed="false">
      <c r="C1548" s="79"/>
    </row>
    <row r="1549" customFormat="false" ht="12.75" hidden="false" customHeight="false" outlineLevel="0" collapsed="false">
      <c r="C1549" s="79"/>
    </row>
    <row r="1550" customFormat="false" ht="12.75" hidden="false" customHeight="false" outlineLevel="0" collapsed="false">
      <c r="C1550" s="79"/>
    </row>
    <row r="1551" customFormat="false" ht="12.75" hidden="false" customHeight="false" outlineLevel="0" collapsed="false">
      <c r="C1551" s="79"/>
    </row>
    <row r="1552" customFormat="false" ht="12.75" hidden="false" customHeight="false" outlineLevel="0" collapsed="false">
      <c r="C1552" s="79"/>
    </row>
    <row r="1553" customFormat="false" ht="12.75" hidden="false" customHeight="false" outlineLevel="0" collapsed="false">
      <c r="C1553" s="79"/>
    </row>
    <row r="1554" customFormat="false" ht="12.75" hidden="false" customHeight="false" outlineLevel="0" collapsed="false">
      <c r="C1554" s="79"/>
    </row>
    <row r="1555" customFormat="false" ht="12.75" hidden="false" customHeight="false" outlineLevel="0" collapsed="false">
      <c r="C1555" s="79"/>
    </row>
    <row r="1556" customFormat="false" ht="12.75" hidden="false" customHeight="false" outlineLevel="0" collapsed="false">
      <c r="C1556" s="79"/>
    </row>
    <row r="1557" customFormat="false" ht="12.75" hidden="false" customHeight="false" outlineLevel="0" collapsed="false">
      <c r="C1557" s="79"/>
    </row>
    <row r="1558" customFormat="false" ht="12.75" hidden="false" customHeight="false" outlineLevel="0" collapsed="false">
      <c r="C1558" s="79"/>
    </row>
    <row r="1559" customFormat="false" ht="12.75" hidden="false" customHeight="false" outlineLevel="0" collapsed="false">
      <c r="C1559" s="79"/>
    </row>
    <row r="1560" customFormat="false" ht="12.75" hidden="false" customHeight="false" outlineLevel="0" collapsed="false">
      <c r="C1560" s="79"/>
    </row>
    <row r="1561" customFormat="false" ht="12.75" hidden="false" customHeight="false" outlineLevel="0" collapsed="false">
      <c r="C1561" s="79"/>
    </row>
    <row r="1562" customFormat="false" ht="12.75" hidden="false" customHeight="false" outlineLevel="0" collapsed="false">
      <c r="C1562" s="79"/>
    </row>
    <row r="1563" customFormat="false" ht="12.75" hidden="false" customHeight="false" outlineLevel="0" collapsed="false">
      <c r="C1563" s="79"/>
    </row>
    <row r="1564" customFormat="false" ht="12.75" hidden="false" customHeight="false" outlineLevel="0" collapsed="false">
      <c r="C1564" s="79"/>
    </row>
    <row r="1565" customFormat="false" ht="12.75" hidden="false" customHeight="false" outlineLevel="0" collapsed="false">
      <c r="C1565" s="79"/>
    </row>
    <row r="1566" customFormat="false" ht="12.75" hidden="false" customHeight="false" outlineLevel="0" collapsed="false">
      <c r="C1566" s="79"/>
    </row>
    <row r="1567" customFormat="false" ht="12.75" hidden="false" customHeight="false" outlineLevel="0" collapsed="false">
      <c r="C1567" s="79"/>
    </row>
    <row r="1568" customFormat="false" ht="12.75" hidden="false" customHeight="false" outlineLevel="0" collapsed="false">
      <c r="C1568" s="79"/>
    </row>
    <row r="1569" customFormat="false" ht="12.75" hidden="false" customHeight="false" outlineLevel="0" collapsed="false">
      <c r="C1569" s="79"/>
    </row>
    <row r="1570" customFormat="false" ht="12.75" hidden="false" customHeight="false" outlineLevel="0" collapsed="false">
      <c r="C1570" s="79"/>
    </row>
    <row r="1571" customFormat="false" ht="12.75" hidden="false" customHeight="false" outlineLevel="0" collapsed="false">
      <c r="C1571" s="79"/>
    </row>
    <row r="1572" customFormat="false" ht="12.75" hidden="false" customHeight="false" outlineLevel="0" collapsed="false">
      <c r="C1572" s="79"/>
    </row>
    <row r="1573" customFormat="false" ht="12.75" hidden="false" customHeight="false" outlineLevel="0" collapsed="false">
      <c r="C1573" s="79"/>
    </row>
    <row r="1574" customFormat="false" ht="12.75" hidden="false" customHeight="false" outlineLevel="0" collapsed="false">
      <c r="C1574" s="79"/>
    </row>
    <row r="1575" customFormat="false" ht="12.75" hidden="false" customHeight="false" outlineLevel="0" collapsed="false">
      <c r="C1575" s="79"/>
    </row>
    <row r="1576" customFormat="false" ht="12.75" hidden="false" customHeight="false" outlineLevel="0" collapsed="false">
      <c r="C1576" s="79"/>
    </row>
    <row r="1577" customFormat="false" ht="12.75" hidden="false" customHeight="false" outlineLevel="0" collapsed="false">
      <c r="C1577" s="79"/>
    </row>
    <row r="1578" customFormat="false" ht="12.75" hidden="false" customHeight="false" outlineLevel="0" collapsed="false">
      <c r="C1578" s="79"/>
    </row>
    <row r="1579" customFormat="false" ht="12.75" hidden="false" customHeight="false" outlineLevel="0" collapsed="false">
      <c r="C1579" s="79"/>
    </row>
    <row r="1580" customFormat="false" ht="12.75" hidden="false" customHeight="false" outlineLevel="0" collapsed="false">
      <c r="C1580" s="79"/>
    </row>
    <row r="1581" customFormat="false" ht="12.75" hidden="false" customHeight="false" outlineLevel="0" collapsed="false">
      <c r="C1581" s="79"/>
    </row>
    <row r="1582" customFormat="false" ht="12.75" hidden="false" customHeight="false" outlineLevel="0" collapsed="false">
      <c r="C1582" s="79"/>
    </row>
    <row r="1583" customFormat="false" ht="12.75" hidden="false" customHeight="false" outlineLevel="0" collapsed="false">
      <c r="C1583" s="79"/>
    </row>
    <row r="1584" customFormat="false" ht="12.75" hidden="false" customHeight="false" outlineLevel="0" collapsed="false">
      <c r="C1584" s="79"/>
    </row>
    <row r="1585" customFormat="false" ht="12.75" hidden="false" customHeight="false" outlineLevel="0" collapsed="false">
      <c r="C1585" s="79"/>
    </row>
    <row r="1586" customFormat="false" ht="12.75" hidden="false" customHeight="false" outlineLevel="0" collapsed="false">
      <c r="C1586" s="79"/>
    </row>
    <row r="1587" customFormat="false" ht="12.75" hidden="false" customHeight="false" outlineLevel="0" collapsed="false">
      <c r="C1587" s="79"/>
    </row>
    <row r="1588" customFormat="false" ht="12.75" hidden="false" customHeight="false" outlineLevel="0" collapsed="false">
      <c r="C1588" s="79"/>
    </row>
    <row r="1589" customFormat="false" ht="12.75" hidden="false" customHeight="false" outlineLevel="0" collapsed="false">
      <c r="C1589" s="79"/>
    </row>
    <row r="1590" customFormat="false" ht="12.75" hidden="false" customHeight="false" outlineLevel="0" collapsed="false">
      <c r="C1590" s="79"/>
    </row>
    <row r="1591" customFormat="false" ht="12.75" hidden="false" customHeight="false" outlineLevel="0" collapsed="false">
      <c r="C1591" s="79"/>
    </row>
    <row r="1592" customFormat="false" ht="12.75" hidden="false" customHeight="false" outlineLevel="0" collapsed="false">
      <c r="C1592" s="79"/>
    </row>
    <row r="1593" customFormat="false" ht="12.75" hidden="false" customHeight="false" outlineLevel="0" collapsed="false">
      <c r="C1593" s="79"/>
    </row>
    <row r="1594" customFormat="false" ht="12.75" hidden="false" customHeight="false" outlineLevel="0" collapsed="false">
      <c r="C1594" s="79"/>
    </row>
    <row r="1595" customFormat="false" ht="12.75" hidden="false" customHeight="false" outlineLevel="0" collapsed="false">
      <c r="C1595" s="79"/>
    </row>
    <row r="1596" customFormat="false" ht="12.75" hidden="false" customHeight="false" outlineLevel="0" collapsed="false">
      <c r="C1596" s="79"/>
    </row>
    <row r="1597" customFormat="false" ht="12.75" hidden="false" customHeight="false" outlineLevel="0" collapsed="false">
      <c r="C1597" s="79"/>
    </row>
    <row r="1598" customFormat="false" ht="12.75" hidden="false" customHeight="false" outlineLevel="0" collapsed="false">
      <c r="C1598" s="79"/>
    </row>
    <row r="1599" customFormat="false" ht="12.75" hidden="false" customHeight="false" outlineLevel="0" collapsed="false">
      <c r="C1599" s="79"/>
    </row>
    <row r="1600" customFormat="false" ht="12.75" hidden="false" customHeight="false" outlineLevel="0" collapsed="false">
      <c r="C1600" s="79"/>
    </row>
    <row r="1601" customFormat="false" ht="12.75" hidden="false" customHeight="false" outlineLevel="0" collapsed="false">
      <c r="C1601" s="79"/>
    </row>
    <row r="1602" customFormat="false" ht="12.75" hidden="false" customHeight="false" outlineLevel="0" collapsed="false">
      <c r="C1602" s="79"/>
    </row>
    <row r="1603" customFormat="false" ht="12.75" hidden="false" customHeight="false" outlineLevel="0" collapsed="false">
      <c r="C1603" s="79"/>
    </row>
    <row r="1604" customFormat="false" ht="12.75" hidden="false" customHeight="false" outlineLevel="0" collapsed="false">
      <c r="C1604" s="79"/>
    </row>
    <row r="1605" customFormat="false" ht="12.75" hidden="false" customHeight="false" outlineLevel="0" collapsed="false">
      <c r="C1605" s="79"/>
    </row>
    <row r="1606" customFormat="false" ht="12.75" hidden="false" customHeight="false" outlineLevel="0" collapsed="false">
      <c r="C1606" s="79"/>
    </row>
    <row r="1607" customFormat="false" ht="12.75" hidden="false" customHeight="false" outlineLevel="0" collapsed="false">
      <c r="C1607" s="79"/>
    </row>
    <row r="1608" customFormat="false" ht="12.75" hidden="false" customHeight="false" outlineLevel="0" collapsed="false">
      <c r="C1608" s="79"/>
    </row>
    <row r="1609" customFormat="false" ht="12.75" hidden="false" customHeight="false" outlineLevel="0" collapsed="false">
      <c r="C1609" s="79"/>
    </row>
    <row r="1610" customFormat="false" ht="12.75" hidden="false" customHeight="false" outlineLevel="0" collapsed="false">
      <c r="C1610" s="79"/>
    </row>
    <row r="1611" customFormat="false" ht="12.75" hidden="false" customHeight="false" outlineLevel="0" collapsed="false">
      <c r="C1611" s="79"/>
    </row>
    <row r="1612" customFormat="false" ht="12.75" hidden="false" customHeight="false" outlineLevel="0" collapsed="false">
      <c r="C1612" s="79"/>
    </row>
    <row r="1613" customFormat="false" ht="12.75" hidden="false" customHeight="false" outlineLevel="0" collapsed="false">
      <c r="C1613" s="79"/>
    </row>
    <row r="1614" customFormat="false" ht="12.75" hidden="false" customHeight="false" outlineLevel="0" collapsed="false">
      <c r="C1614" s="79"/>
    </row>
    <row r="1615" customFormat="false" ht="12.75" hidden="false" customHeight="false" outlineLevel="0" collapsed="false">
      <c r="C1615" s="79"/>
    </row>
    <row r="1616" customFormat="false" ht="12.75" hidden="false" customHeight="false" outlineLevel="0" collapsed="false">
      <c r="C1616" s="79"/>
    </row>
    <row r="1617" customFormat="false" ht="12.75" hidden="false" customHeight="false" outlineLevel="0" collapsed="false">
      <c r="C1617" s="79"/>
    </row>
    <row r="1618" customFormat="false" ht="12.75" hidden="false" customHeight="false" outlineLevel="0" collapsed="false">
      <c r="C1618" s="79"/>
    </row>
    <row r="1619" customFormat="false" ht="12.75" hidden="false" customHeight="false" outlineLevel="0" collapsed="false">
      <c r="C1619" s="79"/>
    </row>
    <row r="1620" customFormat="false" ht="12.75" hidden="false" customHeight="false" outlineLevel="0" collapsed="false">
      <c r="C1620" s="79"/>
    </row>
    <row r="1621" customFormat="false" ht="12.75" hidden="false" customHeight="false" outlineLevel="0" collapsed="false">
      <c r="C1621" s="79"/>
    </row>
    <row r="1622" customFormat="false" ht="12.75" hidden="false" customHeight="false" outlineLevel="0" collapsed="false">
      <c r="C1622" s="79"/>
    </row>
    <row r="1623" customFormat="false" ht="12.75" hidden="false" customHeight="false" outlineLevel="0" collapsed="false">
      <c r="C1623" s="79"/>
    </row>
    <row r="1624" customFormat="false" ht="12.75" hidden="false" customHeight="false" outlineLevel="0" collapsed="false">
      <c r="C1624" s="79"/>
    </row>
    <row r="1625" customFormat="false" ht="12.75" hidden="false" customHeight="false" outlineLevel="0" collapsed="false">
      <c r="C1625" s="79"/>
    </row>
    <row r="1626" customFormat="false" ht="12.75" hidden="false" customHeight="false" outlineLevel="0" collapsed="false">
      <c r="C1626" s="79"/>
    </row>
    <row r="1627" customFormat="false" ht="12.75" hidden="false" customHeight="false" outlineLevel="0" collapsed="false">
      <c r="C1627" s="79"/>
    </row>
    <row r="1628" customFormat="false" ht="12.75" hidden="false" customHeight="false" outlineLevel="0" collapsed="false">
      <c r="C1628" s="79"/>
    </row>
    <row r="1629" customFormat="false" ht="12.75" hidden="false" customHeight="false" outlineLevel="0" collapsed="false">
      <c r="C1629" s="79"/>
    </row>
    <row r="1630" customFormat="false" ht="12.75" hidden="false" customHeight="false" outlineLevel="0" collapsed="false">
      <c r="C1630" s="79"/>
    </row>
    <row r="1631" customFormat="false" ht="12.75" hidden="false" customHeight="false" outlineLevel="0" collapsed="false">
      <c r="C1631" s="79"/>
    </row>
    <row r="1632" customFormat="false" ht="12.75" hidden="false" customHeight="false" outlineLevel="0" collapsed="false">
      <c r="C1632" s="79"/>
    </row>
    <row r="1633" customFormat="false" ht="12.75" hidden="false" customHeight="false" outlineLevel="0" collapsed="false">
      <c r="C1633" s="79"/>
    </row>
    <row r="1634" customFormat="false" ht="12.75" hidden="false" customHeight="false" outlineLevel="0" collapsed="false">
      <c r="C1634" s="79"/>
    </row>
    <row r="1635" customFormat="false" ht="12.75" hidden="false" customHeight="false" outlineLevel="0" collapsed="false">
      <c r="C1635" s="79"/>
    </row>
    <row r="1636" customFormat="false" ht="12.75" hidden="false" customHeight="false" outlineLevel="0" collapsed="false">
      <c r="C1636" s="79"/>
    </row>
    <row r="1637" customFormat="false" ht="12.75" hidden="false" customHeight="false" outlineLevel="0" collapsed="false">
      <c r="C1637" s="79"/>
    </row>
    <row r="1638" customFormat="false" ht="12.75" hidden="false" customHeight="false" outlineLevel="0" collapsed="false">
      <c r="C1638" s="79"/>
    </row>
    <row r="1639" customFormat="false" ht="12.75" hidden="false" customHeight="false" outlineLevel="0" collapsed="false">
      <c r="C1639" s="79"/>
    </row>
    <row r="1640" customFormat="false" ht="12.75" hidden="false" customHeight="false" outlineLevel="0" collapsed="false">
      <c r="C1640" s="79"/>
    </row>
    <row r="1641" customFormat="false" ht="12.75" hidden="false" customHeight="false" outlineLevel="0" collapsed="false">
      <c r="C1641" s="79"/>
    </row>
    <row r="1642" customFormat="false" ht="12.75" hidden="false" customHeight="false" outlineLevel="0" collapsed="false">
      <c r="C1642" s="79"/>
    </row>
    <row r="1643" customFormat="false" ht="12.75" hidden="false" customHeight="false" outlineLevel="0" collapsed="false">
      <c r="C1643" s="79"/>
    </row>
    <row r="1644" customFormat="false" ht="12.75" hidden="false" customHeight="false" outlineLevel="0" collapsed="false">
      <c r="C1644" s="79"/>
    </row>
    <row r="1645" customFormat="false" ht="12.75" hidden="false" customHeight="false" outlineLevel="0" collapsed="false">
      <c r="C1645" s="79"/>
    </row>
    <row r="1646" customFormat="false" ht="12.75" hidden="false" customHeight="false" outlineLevel="0" collapsed="false">
      <c r="C1646" s="79"/>
    </row>
    <row r="1647" customFormat="false" ht="12.75" hidden="false" customHeight="false" outlineLevel="0" collapsed="false">
      <c r="C1647" s="79"/>
    </row>
    <row r="1648" customFormat="false" ht="12.75" hidden="false" customHeight="false" outlineLevel="0" collapsed="false">
      <c r="C1648" s="79"/>
    </row>
    <row r="1649" customFormat="false" ht="12.75" hidden="false" customHeight="false" outlineLevel="0" collapsed="false">
      <c r="C1649" s="79"/>
    </row>
    <row r="1650" customFormat="false" ht="12.75" hidden="false" customHeight="false" outlineLevel="0" collapsed="false">
      <c r="C1650" s="79"/>
    </row>
    <row r="1651" customFormat="false" ht="12.75" hidden="false" customHeight="false" outlineLevel="0" collapsed="false">
      <c r="C1651" s="79"/>
    </row>
    <row r="1652" customFormat="false" ht="12.75" hidden="false" customHeight="false" outlineLevel="0" collapsed="false">
      <c r="C1652" s="79"/>
    </row>
    <row r="1653" customFormat="false" ht="12.75" hidden="false" customHeight="false" outlineLevel="0" collapsed="false">
      <c r="C1653" s="79"/>
    </row>
    <row r="1654" customFormat="false" ht="12.75" hidden="false" customHeight="false" outlineLevel="0" collapsed="false">
      <c r="C1654" s="79"/>
    </row>
    <row r="1655" customFormat="false" ht="12.75" hidden="false" customHeight="false" outlineLevel="0" collapsed="false">
      <c r="C1655" s="79"/>
    </row>
    <row r="1656" customFormat="false" ht="12.75" hidden="false" customHeight="false" outlineLevel="0" collapsed="false">
      <c r="C1656" s="79"/>
    </row>
    <row r="1657" customFormat="false" ht="12.75" hidden="false" customHeight="false" outlineLevel="0" collapsed="false">
      <c r="C1657" s="79"/>
    </row>
    <row r="1658" customFormat="false" ht="12.75" hidden="false" customHeight="false" outlineLevel="0" collapsed="false">
      <c r="C1658" s="79"/>
    </row>
    <row r="1659" customFormat="false" ht="12.75" hidden="false" customHeight="false" outlineLevel="0" collapsed="false">
      <c r="C1659" s="79"/>
    </row>
    <row r="1660" customFormat="false" ht="12.75" hidden="false" customHeight="false" outlineLevel="0" collapsed="false">
      <c r="C1660" s="79"/>
    </row>
    <row r="1661" customFormat="false" ht="12.75" hidden="false" customHeight="false" outlineLevel="0" collapsed="false">
      <c r="C1661" s="79"/>
    </row>
    <row r="1662" customFormat="false" ht="12.75" hidden="false" customHeight="false" outlineLevel="0" collapsed="false">
      <c r="C1662" s="79"/>
    </row>
    <row r="1663" customFormat="false" ht="12.75" hidden="false" customHeight="false" outlineLevel="0" collapsed="false">
      <c r="C1663" s="79"/>
    </row>
    <row r="1664" customFormat="false" ht="12.75" hidden="false" customHeight="false" outlineLevel="0" collapsed="false">
      <c r="C1664" s="79"/>
    </row>
    <row r="1665" customFormat="false" ht="12.75" hidden="false" customHeight="false" outlineLevel="0" collapsed="false">
      <c r="C1665" s="79"/>
    </row>
    <row r="1666" customFormat="false" ht="12.75" hidden="false" customHeight="false" outlineLevel="0" collapsed="false">
      <c r="C1666" s="79"/>
    </row>
    <row r="1667" customFormat="false" ht="12.75" hidden="false" customHeight="false" outlineLevel="0" collapsed="false">
      <c r="C1667" s="79"/>
    </row>
    <row r="1668" customFormat="false" ht="12.75" hidden="false" customHeight="false" outlineLevel="0" collapsed="false">
      <c r="C1668" s="79"/>
    </row>
    <row r="1669" customFormat="false" ht="12.75" hidden="false" customHeight="false" outlineLevel="0" collapsed="false">
      <c r="C1669" s="79"/>
    </row>
    <row r="1670" customFormat="false" ht="12.75" hidden="false" customHeight="false" outlineLevel="0" collapsed="false">
      <c r="C1670" s="79"/>
    </row>
    <row r="1671" customFormat="false" ht="12.75" hidden="false" customHeight="false" outlineLevel="0" collapsed="false">
      <c r="C1671" s="79"/>
    </row>
    <row r="1672" customFormat="false" ht="12.75" hidden="false" customHeight="false" outlineLevel="0" collapsed="false">
      <c r="C1672" s="79"/>
    </row>
    <row r="1673" customFormat="false" ht="12.75" hidden="false" customHeight="false" outlineLevel="0" collapsed="false">
      <c r="C1673" s="79"/>
    </row>
    <row r="1674" customFormat="false" ht="12.75" hidden="false" customHeight="false" outlineLevel="0" collapsed="false">
      <c r="C1674" s="79"/>
    </row>
    <row r="1675" customFormat="false" ht="12.75" hidden="false" customHeight="false" outlineLevel="0" collapsed="false">
      <c r="C1675" s="79"/>
    </row>
    <row r="1676" customFormat="false" ht="12.75" hidden="false" customHeight="false" outlineLevel="0" collapsed="false">
      <c r="C1676" s="79"/>
    </row>
    <row r="1677" customFormat="false" ht="12.75" hidden="false" customHeight="false" outlineLevel="0" collapsed="false">
      <c r="C1677" s="79"/>
    </row>
    <row r="1678" customFormat="false" ht="12.75" hidden="false" customHeight="false" outlineLevel="0" collapsed="false">
      <c r="C1678" s="79"/>
    </row>
    <row r="1679" customFormat="false" ht="12.75" hidden="false" customHeight="false" outlineLevel="0" collapsed="false">
      <c r="C1679" s="79"/>
    </row>
    <row r="1680" customFormat="false" ht="12.75" hidden="false" customHeight="false" outlineLevel="0" collapsed="false">
      <c r="C1680" s="79"/>
    </row>
    <row r="1681" customFormat="false" ht="12.75" hidden="false" customHeight="false" outlineLevel="0" collapsed="false">
      <c r="C1681" s="79"/>
    </row>
    <row r="1682" customFormat="false" ht="12.75" hidden="false" customHeight="false" outlineLevel="0" collapsed="false">
      <c r="C1682" s="79"/>
    </row>
    <row r="1683" customFormat="false" ht="12.75" hidden="false" customHeight="false" outlineLevel="0" collapsed="false">
      <c r="C1683" s="79"/>
    </row>
    <row r="1684" customFormat="false" ht="12.75" hidden="false" customHeight="false" outlineLevel="0" collapsed="false">
      <c r="C1684" s="79"/>
    </row>
    <row r="1685" customFormat="false" ht="12.75" hidden="false" customHeight="false" outlineLevel="0" collapsed="false">
      <c r="C1685" s="79"/>
    </row>
    <row r="1686" customFormat="false" ht="12.75" hidden="false" customHeight="false" outlineLevel="0" collapsed="false">
      <c r="C1686" s="79"/>
    </row>
    <row r="1687" customFormat="false" ht="12.75" hidden="false" customHeight="false" outlineLevel="0" collapsed="false">
      <c r="C1687" s="79"/>
    </row>
    <row r="1688" customFormat="false" ht="12.75" hidden="false" customHeight="false" outlineLevel="0" collapsed="false">
      <c r="C1688" s="79"/>
    </row>
    <row r="1689" customFormat="false" ht="12.75" hidden="false" customHeight="false" outlineLevel="0" collapsed="false">
      <c r="C1689" s="79"/>
    </row>
    <row r="1690" customFormat="false" ht="12.75" hidden="false" customHeight="false" outlineLevel="0" collapsed="false">
      <c r="C1690" s="79"/>
    </row>
    <row r="1691" customFormat="false" ht="12.75" hidden="false" customHeight="false" outlineLevel="0" collapsed="false">
      <c r="C1691" s="79"/>
    </row>
    <row r="1692" customFormat="false" ht="12.75" hidden="false" customHeight="false" outlineLevel="0" collapsed="false">
      <c r="C1692" s="79"/>
    </row>
    <row r="1693" customFormat="false" ht="12.75" hidden="false" customHeight="false" outlineLevel="0" collapsed="false">
      <c r="C1693" s="79"/>
    </row>
    <row r="1694" customFormat="false" ht="12.75" hidden="false" customHeight="false" outlineLevel="0" collapsed="false">
      <c r="C1694" s="79"/>
    </row>
    <row r="1695" customFormat="false" ht="12.75" hidden="false" customHeight="false" outlineLevel="0" collapsed="false">
      <c r="C1695" s="79"/>
    </row>
    <row r="1696" customFormat="false" ht="12.75" hidden="false" customHeight="false" outlineLevel="0" collapsed="false">
      <c r="C1696" s="79"/>
    </row>
    <row r="1697" customFormat="false" ht="12.75" hidden="false" customHeight="false" outlineLevel="0" collapsed="false">
      <c r="C1697" s="79"/>
    </row>
    <row r="1698" customFormat="false" ht="12.75" hidden="false" customHeight="false" outlineLevel="0" collapsed="false">
      <c r="C1698" s="79"/>
    </row>
    <row r="1699" customFormat="false" ht="12.75" hidden="false" customHeight="false" outlineLevel="0" collapsed="false">
      <c r="C1699" s="79"/>
    </row>
    <row r="1700" customFormat="false" ht="12.75" hidden="false" customHeight="false" outlineLevel="0" collapsed="false">
      <c r="C1700" s="79"/>
    </row>
    <row r="1701" customFormat="false" ht="12.75" hidden="false" customHeight="false" outlineLevel="0" collapsed="false">
      <c r="C1701" s="79"/>
    </row>
    <row r="1702" customFormat="false" ht="12.75" hidden="false" customHeight="false" outlineLevel="0" collapsed="false">
      <c r="C1702" s="79"/>
    </row>
    <row r="1703" customFormat="false" ht="12.75" hidden="false" customHeight="false" outlineLevel="0" collapsed="false">
      <c r="C1703" s="79"/>
    </row>
    <row r="1704" customFormat="false" ht="12.75" hidden="false" customHeight="false" outlineLevel="0" collapsed="false">
      <c r="C1704" s="79"/>
    </row>
    <row r="1705" customFormat="false" ht="12.75" hidden="false" customHeight="false" outlineLevel="0" collapsed="false">
      <c r="C1705" s="79"/>
    </row>
    <row r="1706" customFormat="false" ht="12.75" hidden="false" customHeight="false" outlineLevel="0" collapsed="false">
      <c r="C1706" s="79"/>
    </row>
    <row r="1707" customFormat="false" ht="12.75" hidden="false" customHeight="false" outlineLevel="0" collapsed="false">
      <c r="C1707" s="79"/>
    </row>
    <row r="1708" customFormat="false" ht="12.75" hidden="false" customHeight="false" outlineLevel="0" collapsed="false">
      <c r="C1708" s="79"/>
    </row>
    <row r="1709" customFormat="false" ht="12.75" hidden="false" customHeight="false" outlineLevel="0" collapsed="false">
      <c r="C1709" s="79"/>
    </row>
    <row r="1710" customFormat="false" ht="12.75" hidden="false" customHeight="false" outlineLevel="0" collapsed="false">
      <c r="C1710" s="79"/>
    </row>
    <row r="1711" customFormat="false" ht="12.75" hidden="false" customHeight="false" outlineLevel="0" collapsed="false">
      <c r="C1711" s="79"/>
    </row>
    <row r="1712" customFormat="false" ht="12.75" hidden="false" customHeight="false" outlineLevel="0" collapsed="false">
      <c r="C1712" s="79"/>
    </row>
    <row r="1713" customFormat="false" ht="12.75" hidden="false" customHeight="false" outlineLevel="0" collapsed="false">
      <c r="C1713" s="79"/>
    </row>
    <row r="1714" customFormat="false" ht="12.75" hidden="false" customHeight="false" outlineLevel="0" collapsed="false">
      <c r="C1714" s="79"/>
    </row>
    <row r="1715" customFormat="false" ht="12.75" hidden="false" customHeight="false" outlineLevel="0" collapsed="false">
      <c r="C1715" s="79"/>
    </row>
    <row r="1716" customFormat="false" ht="12.75" hidden="false" customHeight="false" outlineLevel="0" collapsed="false">
      <c r="C1716" s="79"/>
    </row>
    <row r="1717" customFormat="false" ht="12.75" hidden="false" customHeight="false" outlineLevel="0" collapsed="false">
      <c r="C1717" s="79"/>
    </row>
    <row r="1718" customFormat="false" ht="12.75" hidden="false" customHeight="false" outlineLevel="0" collapsed="false">
      <c r="C1718" s="79"/>
    </row>
    <row r="1719" customFormat="false" ht="12.75" hidden="false" customHeight="false" outlineLevel="0" collapsed="false">
      <c r="C1719" s="79"/>
    </row>
    <row r="1720" customFormat="false" ht="12.75" hidden="false" customHeight="false" outlineLevel="0" collapsed="false">
      <c r="C1720" s="79"/>
    </row>
    <row r="1721" customFormat="false" ht="12.75" hidden="false" customHeight="false" outlineLevel="0" collapsed="false">
      <c r="C1721" s="79"/>
    </row>
    <row r="1722" customFormat="false" ht="12.75" hidden="false" customHeight="false" outlineLevel="0" collapsed="false">
      <c r="C1722" s="79"/>
    </row>
    <row r="1723" customFormat="false" ht="12.75" hidden="false" customHeight="false" outlineLevel="0" collapsed="false">
      <c r="C1723" s="79"/>
    </row>
    <row r="1724" customFormat="false" ht="12.75" hidden="false" customHeight="false" outlineLevel="0" collapsed="false">
      <c r="C1724" s="79"/>
    </row>
    <row r="1725" customFormat="false" ht="12.75" hidden="false" customHeight="false" outlineLevel="0" collapsed="false">
      <c r="C1725" s="79"/>
    </row>
    <row r="1726" customFormat="false" ht="12.75" hidden="false" customHeight="false" outlineLevel="0" collapsed="false">
      <c r="C1726" s="79"/>
    </row>
    <row r="1727" customFormat="false" ht="12.75" hidden="false" customHeight="false" outlineLevel="0" collapsed="false">
      <c r="C1727" s="79"/>
    </row>
    <row r="1728" customFormat="false" ht="12.75" hidden="false" customHeight="false" outlineLevel="0" collapsed="false">
      <c r="C1728" s="79"/>
    </row>
    <row r="1729" customFormat="false" ht="12.75" hidden="false" customHeight="false" outlineLevel="0" collapsed="false">
      <c r="C1729" s="79"/>
    </row>
    <row r="1730" customFormat="false" ht="12.75" hidden="false" customHeight="false" outlineLevel="0" collapsed="false">
      <c r="C1730" s="79"/>
    </row>
    <row r="1731" customFormat="false" ht="12.75" hidden="false" customHeight="false" outlineLevel="0" collapsed="false">
      <c r="C1731" s="79"/>
    </row>
    <row r="1732" customFormat="false" ht="12.75" hidden="false" customHeight="false" outlineLevel="0" collapsed="false">
      <c r="C1732" s="79"/>
    </row>
    <row r="1733" customFormat="false" ht="12.75" hidden="false" customHeight="false" outlineLevel="0" collapsed="false">
      <c r="C1733" s="79"/>
    </row>
    <row r="1734" customFormat="false" ht="12.75" hidden="false" customHeight="false" outlineLevel="0" collapsed="false">
      <c r="C1734" s="79"/>
    </row>
    <row r="1735" customFormat="false" ht="12.75" hidden="false" customHeight="false" outlineLevel="0" collapsed="false">
      <c r="C1735" s="79"/>
    </row>
    <row r="1736" customFormat="false" ht="12.75" hidden="false" customHeight="false" outlineLevel="0" collapsed="false">
      <c r="C1736" s="79"/>
    </row>
    <row r="1737" customFormat="false" ht="12.75" hidden="false" customHeight="false" outlineLevel="0" collapsed="false">
      <c r="C1737" s="79"/>
    </row>
    <row r="1738" customFormat="false" ht="12.75" hidden="false" customHeight="false" outlineLevel="0" collapsed="false">
      <c r="C1738" s="79"/>
    </row>
    <row r="1739" customFormat="false" ht="12.75" hidden="false" customHeight="false" outlineLevel="0" collapsed="false">
      <c r="C1739" s="79"/>
    </row>
    <row r="1740" customFormat="false" ht="12.75" hidden="false" customHeight="false" outlineLevel="0" collapsed="false">
      <c r="C1740" s="79"/>
    </row>
    <row r="1741" customFormat="false" ht="12.75" hidden="false" customHeight="false" outlineLevel="0" collapsed="false">
      <c r="C1741" s="79"/>
    </row>
    <row r="1742" customFormat="false" ht="12.75" hidden="false" customHeight="false" outlineLevel="0" collapsed="false">
      <c r="C1742" s="79"/>
    </row>
    <row r="1743" customFormat="false" ht="12.75" hidden="false" customHeight="false" outlineLevel="0" collapsed="false">
      <c r="C1743" s="79"/>
    </row>
    <row r="1744" customFormat="false" ht="12.75" hidden="false" customHeight="false" outlineLevel="0" collapsed="false">
      <c r="C1744" s="79"/>
    </row>
    <row r="1745" customFormat="false" ht="12.75" hidden="false" customHeight="false" outlineLevel="0" collapsed="false">
      <c r="C1745" s="79"/>
    </row>
    <row r="1746" customFormat="false" ht="12.75" hidden="false" customHeight="false" outlineLevel="0" collapsed="false">
      <c r="C1746" s="79"/>
    </row>
    <row r="1747" customFormat="false" ht="12.75" hidden="false" customHeight="false" outlineLevel="0" collapsed="false">
      <c r="C1747" s="79"/>
    </row>
    <row r="1748" customFormat="false" ht="12.75" hidden="false" customHeight="false" outlineLevel="0" collapsed="false">
      <c r="C1748" s="79"/>
    </row>
    <row r="1749" customFormat="false" ht="12.75" hidden="false" customHeight="false" outlineLevel="0" collapsed="false">
      <c r="C1749" s="79"/>
    </row>
    <row r="1750" customFormat="false" ht="12.75" hidden="false" customHeight="false" outlineLevel="0" collapsed="false">
      <c r="C1750" s="79"/>
    </row>
    <row r="1751" customFormat="false" ht="12.75" hidden="false" customHeight="false" outlineLevel="0" collapsed="false">
      <c r="C1751" s="79"/>
    </row>
    <row r="1752" customFormat="false" ht="12.75" hidden="false" customHeight="false" outlineLevel="0" collapsed="false">
      <c r="C1752" s="79"/>
    </row>
    <row r="1753" customFormat="false" ht="12.75" hidden="false" customHeight="false" outlineLevel="0" collapsed="false">
      <c r="C1753" s="79"/>
    </row>
    <row r="1754" customFormat="false" ht="12.75" hidden="false" customHeight="false" outlineLevel="0" collapsed="false">
      <c r="C1754" s="79"/>
    </row>
    <row r="1755" customFormat="false" ht="12.75" hidden="false" customHeight="false" outlineLevel="0" collapsed="false">
      <c r="C1755" s="79"/>
    </row>
    <row r="1756" customFormat="false" ht="12.75" hidden="false" customHeight="false" outlineLevel="0" collapsed="false">
      <c r="C1756" s="79"/>
    </row>
    <row r="1757" customFormat="false" ht="12.75" hidden="false" customHeight="false" outlineLevel="0" collapsed="false">
      <c r="C1757" s="79"/>
    </row>
    <row r="1758" customFormat="false" ht="12.75" hidden="false" customHeight="false" outlineLevel="0" collapsed="false">
      <c r="C1758" s="79"/>
    </row>
    <row r="1759" customFormat="false" ht="12.75" hidden="false" customHeight="false" outlineLevel="0" collapsed="false">
      <c r="C1759" s="79"/>
    </row>
    <row r="1760" customFormat="false" ht="12.75" hidden="false" customHeight="false" outlineLevel="0" collapsed="false">
      <c r="C1760" s="79"/>
    </row>
    <row r="1761" customFormat="false" ht="12.75" hidden="false" customHeight="false" outlineLevel="0" collapsed="false">
      <c r="C1761" s="79"/>
    </row>
    <row r="1762" customFormat="false" ht="12.75" hidden="false" customHeight="false" outlineLevel="0" collapsed="false">
      <c r="C1762" s="79"/>
    </row>
    <row r="1763" customFormat="false" ht="12.75" hidden="false" customHeight="false" outlineLevel="0" collapsed="false">
      <c r="C1763" s="79"/>
    </row>
    <row r="1764" customFormat="false" ht="12.75" hidden="false" customHeight="false" outlineLevel="0" collapsed="false">
      <c r="C1764" s="79"/>
    </row>
    <row r="1765" customFormat="false" ht="12.75" hidden="false" customHeight="false" outlineLevel="0" collapsed="false">
      <c r="C1765" s="79"/>
    </row>
    <row r="1766" customFormat="false" ht="12.75" hidden="false" customHeight="false" outlineLevel="0" collapsed="false">
      <c r="C1766" s="79"/>
    </row>
    <row r="1767" customFormat="false" ht="12.75" hidden="false" customHeight="false" outlineLevel="0" collapsed="false">
      <c r="C1767" s="79"/>
    </row>
    <row r="1768" customFormat="false" ht="12.75" hidden="false" customHeight="false" outlineLevel="0" collapsed="false">
      <c r="C1768" s="79"/>
    </row>
    <row r="1769" customFormat="false" ht="12.75" hidden="false" customHeight="false" outlineLevel="0" collapsed="false">
      <c r="C1769" s="79"/>
    </row>
    <row r="1770" customFormat="false" ht="12.75" hidden="false" customHeight="false" outlineLevel="0" collapsed="false">
      <c r="C1770" s="79"/>
    </row>
    <row r="1771" customFormat="false" ht="12.75" hidden="false" customHeight="false" outlineLevel="0" collapsed="false">
      <c r="C1771" s="79"/>
    </row>
    <row r="1772" customFormat="false" ht="12.75" hidden="false" customHeight="false" outlineLevel="0" collapsed="false">
      <c r="C1772" s="79"/>
    </row>
    <row r="1773" customFormat="false" ht="12.75" hidden="false" customHeight="false" outlineLevel="0" collapsed="false">
      <c r="C1773" s="79"/>
    </row>
    <row r="1774" customFormat="false" ht="12.75" hidden="false" customHeight="false" outlineLevel="0" collapsed="false">
      <c r="C1774" s="79"/>
    </row>
    <row r="1775" customFormat="false" ht="12.75" hidden="false" customHeight="false" outlineLevel="0" collapsed="false">
      <c r="C1775" s="79"/>
    </row>
    <row r="1776" customFormat="false" ht="12.75" hidden="false" customHeight="false" outlineLevel="0" collapsed="false">
      <c r="C1776" s="79"/>
    </row>
    <row r="1777" customFormat="false" ht="12.75" hidden="false" customHeight="false" outlineLevel="0" collapsed="false">
      <c r="C1777" s="79"/>
    </row>
    <row r="1778" customFormat="false" ht="12.75" hidden="false" customHeight="false" outlineLevel="0" collapsed="false">
      <c r="C1778" s="79"/>
    </row>
    <row r="1779" customFormat="false" ht="12.75" hidden="false" customHeight="false" outlineLevel="0" collapsed="false">
      <c r="C1779" s="79"/>
    </row>
    <row r="1780" customFormat="false" ht="12.75" hidden="false" customHeight="false" outlineLevel="0" collapsed="false">
      <c r="C1780" s="79"/>
    </row>
    <row r="1781" customFormat="false" ht="12.75" hidden="false" customHeight="false" outlineLevel="0" collapsed="false">
      <c r="C1781" s="79"/>
    </row>
    <row r="1782" customFormat="false" ht="12.75" hidden="false" customHeight="false" outlineLevel="0" collapsed="false">
      <c r="C1782" s="79"/>
    </row>
    <row r="1783" customFormat="false" ht="12.75" hidden="false" customHeight="false" outlineLevel="0" collapsed="false">
      <c r="C1783" s="79"/>
    </row>
    <row r="1784" customFormat="false" ht="12.75" hidden="false" customHeight="false" outlineLevel="0" collapsed="false">
      <c r="C1784" s="79"/>
    </row>
    <row r="1785" customFormat="false" ht="12.75" hidden="false" customHeight="false" outlineLevel="0" collapsed="false">
      <c r="C1785" s="79"/>
    </row>
    <row r="1786" customFormat="false" ht="12.75" hidden="false" customHeight="false" outlineLevel="0" collapsed="false">
      <c r="C1786" s="79"/>
    </row>
    <row r="1787" customFormat="false" ht="12.75" hidden="false" customHeight="false" outlineLevel="0" collapsed="false">
      <c r="C1787" s="79"/>
    </row>
    <row r="1788" customFormat="false" ht="12.75" hidden="false" customHeight="false" outlineLevel="0" collapsed="false">
      <c r="C1788" s="79"/>
    </row>
    <row r="1789" customFormat="false" ht="12.75" hidden="false" customHeight="false" outlineLevel="0" collapsed="false">
      <c r="C1789" s="79"/>
    </row>
    <row r="1790" customFormat="false" ht="12.75" hidden="false" customHeight="false" outlineLevel="0" collapsed="false">
      <c r="C1790" s="79"/>
    </row>
    <row r="1791" customFormat="false" ht="12.75" hidden="false" customHeight="false" outlineLevel="0" collapsed="false">
      <c r="C1791" s="79"/>
    </row>
    <row r="1792" customFormat="false" ht="12.75" hidden="false" customHeight="false" outlineLevel="0" collapsed="false">
      <c r="C1792" s="79"/>
    </row>
    <row r="1793" customFormat="false" ht="12.75" hidden="false" customHeight="false" outlineLevel="0" collapsed="false">
      <c r="C1793" s="79"/>
    </row>
    <row r="1794" customFormat="false" ht="12.75" hidden="false" customHeight="false" outlineLevel="0" collapsed="false">
      <c r="C1794" s="79"/>
    </row>
    <row r="1795" customFormat="false" ht="12.75" hidden="false" customHeight="false" outlineLevel="0" collapsed="false">
      <c r="C1795" s="79"/>
    </row>
    <row r="1796" customFormat="false" ht="12.75" hidden="false" customHeight="false" outlineLevel="0" collapsed="false">
      <c r="C1796" s="79"/>
    </row>
    <row r="1797" customFormat="false" ht="12.75" hidden="false" customHeight="false" outlineLevel="0" collapsed="false">
      <c r="C1797" s="79"/>
    </row>
    <row r="1798" customFormat="false" ht="12.75" hidden="false" customHeight="false" outlineLevel="0" collapsed="false">
      <c r="C1798" s="79"/>
    </row>
    <row r="1799" customFormat="false" ht="12.75" hidden="false" customHeight="false" outlineLevel="0" collapsed="false">
      <c r="C1799" s="79"/>
    </row>
    <row r="1800" customFormat="false" ht="12.75" hidden="false" customHeight="false" outlineLevel="0" collapsed="false">
      <c r="C1800" s="79"/>
    </row>
    <row r="1801" customFormat="false" ht="12.75" hidden="false" customHeight="false" outlineLevel="0" collapsed="false">
      <c r="C1801" s="79"/>
    </row>
    <row r="1802" customFormat="false" ht="12.75" hidden="false" customHeight="false" outlineLevel="0" collapsed="false">
      <c r="C1802" s="79"/>
    </row>
    <row r="1803" customFormat="false" ht="12.75" hidden="false" customHeight="false" outlineLevel="0" collapsed="false">
      <c r="C1803" s="79"/>
    </row>
    <row r="1804" customFormat="false" ht="12.75" hidden="false" customHeight="false" outlineLevel="0" collapsed="false">
      <c r="C1804" s="79"/>
    </row>
    <row r="1805" customFormat="false" ht="12.75" hidden="false" customHeight="false" outlineLevel="0" collapsed="false">
      <c r="C1805" s="79"/>
    </row>
    <row r="1806" customFormat="false" ht="12.75" hidden="false" customHeight="false" outlineLevel="0" collapsed="false">
      <c r="C1806" s="79"/>
    </row>
    <row r="1807" customFormat="false" ht="12.75" hidden="false" customHeight="false" outlineLevel="0" collapsed="false">
      <c r="C1807" s="79"/>
    </row>
    <row r="1808" customFormat="false" ht="12.75" hidden="false" customHeight="false" outlineLevel="0" collapsed="false">
      <c r="C1808" s="79"/>
    </row>
    <row r="1809" customFormat="false" ht="12.75" hidden="false" customHeight="false" outlineLevel="0" collapsed="false">
      <c r="C1809" s="79"/>
    </row>
    <row r="1810" customFormat="false" ht="12.75" hidden="false" customHeight="false" outlineLevel="0" collapsed="false">
      <c r="C1810" s="79"/>
    </row>
    <row r="1811" customFormat="false" ht="12.75" hidden="false" customHeight="false" outlineLevel="0" collapsed="false">
      <c r="C1811" s="79"/>
    </row>
    <row r="1812" customFormat="false" ht="12.75" hidden="false" customHeight="false" outlineLevel="0" collapsed="false">
      <c r="C1812" s="79"/>
    </row>
    <row r="1813" customFormat="false" ht="12.75" hidden="false" customHeight="false" outlineLevel="0" collapsed="false">
      <c r="C1813" s="79"/>
    </row>
    <row r="1814" customFormat="false" ht="12.75" hidden="false" customHeight="false" outlineLevel="0" collapsed="false">
      <c r="C1814" s="79"/>
    </row>
    <row r="1815" customFormat="false" ht="12.75" hidden="false" customHeight="false" outlineLevel="0" collapsed="false">
      <c r="C1815" s="79"/>
    </row>
    <row r="1816" customFormat="false" ht="12.75" hidden="false" customHeight="false" outlineLevel="0" collapsed="false">
      <c r="C1816" s="79"/>
    </row>
    <row r="1817" customFormat="false" ht="12.75" hidden="false" customHeight="false" outlineLevel="0" collapsed="false">
      <c r="C1817" s="79"/>
    </row>
    <row r="1818" customFormat="false" ht="12.75" hidden="false" customHeight="false" outlineLevel="0" collapsed="false">
      <c r="C1818" s="79"/>
    </row>
    <row r="1819" customFormat="false" ht="12.75" hidden="false" customHeight="false" outlineLevel="0" collapsed="false">
      <c r="C1819" s="79"/>
    </row>
    <row r="1820" customFormat="false" ht="12.75" hidden="false" customHeight="false" outlineLevel="0" collapsed="false">
      <c r="C1820" s="79"/>
    </row>
    <row r="1821" customFormat="false" ht="12.75" hidden="false" customHeight="false" outlineLevel="0" collapsed="false">
      <c r="C1821" s="79"/>
    </row>
    <row r="1822" customFormat="false" ht="12.75" hidden="false" customHeight="false" outlineLevel="0" collapsed="false">
      <c r="C1822" s="79"/>
    </row>
    <row r="1823" customFormat="false" ht="12.75" hidden="false" customHeight="false" outlineLevel="0" collapsed="false">
      <c r="C1823" s="79"/>
    </row>
    <row r="1824" customFormat="false" ht="12.75" hidden="false" customHeight="false" outlineLevel="0" collapsed="false">
      <c r="C1824" s="79"/>
    </row>
    <row r="1825" customFormat="false" ht="12.75" hidden="false" customHeight="false" outlineLevel="0" collapsed="false">
      <c r="C1825" s="79"/>
    </row>
    <row r="1826" customFormat="false" ht="12.75" hidden="false" customHeight="false" outlineLevel="0" collapsed="false">
      <c r="C1826" s="79"/>
    </row>
    <row r="1827" customFormat="false" ht="12.75" hidden="false" customHeight="false" outlineLevel="0" collapsed="false">
      <c r="C1827" s="79"/>
    </row>
    <row r="1828" customFormat="false" ht="12.75" hidden="false" customHeight="false" outlineLevel="0" collapsed="false">
      <c r="C1828" s="79"/>
    </row>
    <row r="1829" customFormat="false" ht="12.75" hidden="false" customHeight="false" outlineLevel="0" collapsed="false">
      <c r="C1829" s="79"/>
    </row>
    <row r="1830" customFormat="false" ht="12.75" hidden="false" customHeight="false" outlineLevel="0" collapsed="false">
      <c r="C1830" s="79"/>
    </row>
    <row r="1831" customFormat="false" ht="12.75" hidden="false" customHeight="false" outlineLevel="0" collapsed="false">
      <c r="C1831" s="79"/>
    </row>
    <row r="1832" customFormat="false" ht="12.75" hidden="false" customHeight="false" outlineLevel="0" collapsed="false">
      <c r="C1832" s="79"/>
    </row>
    <row r="1833" customFormat="false" ht="12.75" hidden="false" customHeight="false" outlineLevel="0" collapsed="false">
      <c r="C1833" s="79"/>
    </row>
    <row r="1834" customFormat="false" ht="12.75" hidden="false" customHeight="false" outlineLevel="0" collapsed="false">
      <c r="C1834" s="79"/>
    </row>
    <row r="1835" customFormat="false" ht="12.75" hidden="false" customHeight="false" outlineLevel="0" collapsed="false">
      <c r="C1835" s="79"/>
    </row>
    <row r="1836" customFormat="false" ht="12.75" hidden="false" customHeight="false" outlineLevel="0" collapsed="false">
      <c r="C1836" s="79"/>
    </row>
    <row r="1837" customFormat="false" ht="12.75" hidden="false" customHeight="false" outlineLevel="0" collapsed="false">
      <c r="C1837" s="79"/>
    </row>
    <row r="1838" customFormat="false" ht="12.75" hidden="false" customHeight="false" outlineLevel="0" collapsed="false">
      <c r="C1838" s="79"/>
    </row>
    <row r="1839" customFormat="false" ht="12.75" hidden="false" customHeight="false" outlineLevel="0" collapsed="false">
      <c r="C1839" s="79"/>
    </row>
    <row r="1840" customFormat="false" ht="12.75" hidden="false" customHeight="false" outlineLevel="0" collapsed="false">
      <c r="C1840" s="79"/>
    </row>
    <row r="1841" customFormat="false" ht="12.75" hidden="false" customHeight="false" outlineLevel="0" collapsed="false">
      <c r="C1841" s="79"/>
    </row>
    <row r="1842" customFormat="false" ht="12.75" hidden="false" customHeight="false" outlineLevel="0" collapsed="false">
      <c r="C1842" s="79"/>
    </row>
    <row r="1843" customFormat="false" ht="12.75" hidden="false" customHeight="false" outlineLevel="0" collapsed="false">
      <c r="C1843" s="79"/>
    </row>
    <row r="1844" customFormat="false" ht="12.75" hidden="false" customHeight="false" outlineLevel="0" collapsed="false">
      <c r="C1844" s="79"/>
    </row>
    <row r="1845" customFormat="false" ht="12.75" hidden="false" customHeight="false" outlineLevel="0" collapsed="false">
      <c r="C1845" s="79"/>
    </row>
    <row r="1846" customFormat="false" ht="12.75" hidden="false" customHeight="false" outlineLevel="0" collapsed="false">
      <c r="C1846" s="79"/>
    </row>
    <row r="1847" customFormat="false" ht="12.75" hidden="false" customHeight="false" outlineLevel="0" collapsed="false">
      <c r="C1847" s="79"/>
    </row>
    <row r="1848" customFormat="false" ht="12.75" hidden="false" customHeight="false" outlineLevel="0" collapsed="false">
      <c r="C1848" s="79"/>
    </row>
    <row r="1849" customFormat="false" ht="12.75" hidden="false" customHeight="false" outlineLevel="0" collapsed="false">
      <c r="C1849" s="79"/>
    </row>
    <row r="1850" customFormat="false" ht="12.75" hidden="false" customHeight="false" outlineLevel="0" collapsed="false">
      <c r="C1850" s="79"/>
    </row>
    <row r="1851" customFormat="false" ht="12.75" hidden="false" customHeight="false" outlineLevel="0" collapsed="false">
      <c r="C1851" s="79"/>
    </row>
    <row r="1852" customFormat="false" ht="12.75" hidden="false" customHeight="false" outlineLevel="0" collapsed="false">
      <c r="C1852" s="79"/>
    </row>
    <row r="1853" customFormat="false" ht="12.75" hidden="false" customHeight="false" outlineLevel="0" collapsed="false">
      <c r="C1853" s="79"/>
    </row>
    <row r="1854" customFormat="false" ht="12.75" hidden="false" customHeight="false" outlineLevel="0" collapsed="false">
      <c r="C1854" s="79"/>
    </row>
    <row r="1855" customFormat="false" ht="12.75" hidden="false" customHeight="false" outlineLevel="0" collapsed="false">
      <c r="C1855" s="79"/>
    </row>
    <row r="1856" customFormat="false" ht="12.75" hidden="false" customHeight="false" outlineLevel="0" collapsed="false">
      <c r="C1856" s="79"/>
    </row>
    <row r="1857" customFormat="false" ht="12.75" hidden="false" customHeight="false" outlineLevel="0" collapsed="false">
      <c r="C1857" s="79"/>
    </row>
    <row r="1858" customFormat="false" ht="12.75" hidden="false" customHeight="false" outlineLevel="0" collapsed="false">
      <c r="C1858" s="79"/>
    </row>
    <row r="1859" customFormat="false" ht="12.75" hidden="false" customHeight="false" outlineLevel="0" collapsed="false">
      <c r="C1859" s="79"/>
    </row>
    <row r="1860" customFormat="false" ht="12.75" hidden="false" customHeight="false" outlineLevel="0" collapsed="false">
      <c r="C1860" s="79"/>
    </row>
    <row r="1861" customFormat="false" ht="12.75" hidden="false" customHeight="false" outlineLevel="0" collapsed="false">
      <c r="C1861" s="79"/>
    </row>
    <row r="1862" customFormat="false" ht="12.75" hidden="false" customHeight="false" outlineLevel="0" collapsed="false">
      <c r="C1862" s="79"/>
    </row>
    <row r="1863" customFormat="false" ht="12.75" hidden="false" customHeight="false" outlineLevel="0" collapsed="false">
      <c r="C1863" s="79"/>
    </row>
    <row r="1864" customFormat="false" ht="12.75" hidden="false" customHeight="false" outlineLevel="0" collapsed="false">
      <c r="C1864" s="79"/>
    </row>
    <row r="1865" customFormat="false" ht="12.75" hidden="false" customHeight="false" outlineLevel="0" collapsed="false">
      <c r="C1865" s="79"/>
    </row>
    <row r="1866" customFormat="false" ht="12.75" hidden="false" customHeight="false" outlineLevel="0" collapsed="false">
      <c r="C1866" s="79"/>
    </row>
    <row r="1867" customFormat="false" ht="12.75" hidden="false" customHeight="false" outlineLevel="0" collapsed="false">
      <c r="C1867" s="79"/>
    </row>
    <row r="1868" customFormat="false" ht="12.75" hidden="false" customHeight="false" outlineLevel="0" collapsed="false">
      <c r="C1868" s="79"/>
    </row>
    <row r="1869" customFormat="false" ht="12.75" hidden="false" customHeight="false" outlineLevel="0" collapsed="false">
      <c r="C1869" s="79"/>
    </row>
    <row r="1870" customFormat="false" ht="12.75" hidden="false" customHeight="false" outlineLevel="0" collapsed="false">
      <c r="C1870" s="79"/>
    </row>
    <row r="1871" customFormat="false" ht="12.75" hidden="false" customHeight="false" outlineLevel="0" collapsed="false">
      <c r="C1871" s="79"/>
    </row>
    <row r="1872" customFormat="false" ht="12.75" hidden="false" customHeight="false" outlineLevel="0" collapsed="false">
      <c r="C1872" s="79"/>
    </row>
    <row r="1873" customFormat="false" ht="12.75" hidden="false" customHeight="false" outlineLevel="0" collapsed="false">
      <c r="C1873" s="79"/>
    </row>
    <row r="1874" customFormat="false" ht="12.75" hidden="false" customHeight="false" outlineLevel="0" collapsed="false">
      <c r="C1874" s="79"/>
    </row>
    <row r="1875" customFormat="false" ht="12.75" hidden="false" customHeight="false" outlineLevel="0" collapsed="false">
      <c r="C1875" s="79"/>
    </row>
    <row r="1876" customFormat="false" ht="12.75" hidden="false" customHeight="false" outlineLevel="0" collapsed="false">
      <c r="C1876" s="79"/>
    </row>
    <row r="1877" customFormat="false" ht="12.75" hidden="false" customHeight="false" outlineLevel="0" collapsed="false">
      <c r="C1877" s="79"/>
    </row>
    <row r="1878" customFormat="false" ht="12.75" hidden="false" customHeight="false" outlineLevel="0" collapsed="false">
      <c r="C1878" s="79"/>
    </row>
    <row r="1879" customFormat="false" ht="12.75" hidden="false" customHeight="false" outlineLevel="0" collapsed="false">
      <c r="C1879" s="79"/>
    </row>
    <row r="1880" customFormat="false" ht="12.75" hidden="false" customHeight="false" outlineLevel="0" collapsed="false">
      <c r="C1880" s="79"/>
    </row>
    <row r="1881" customFormat="false" ht="12.75" hidden="false" customHeight="false" outlineLevel="0" collapsed="false">
      <c r="C1881" s="79"/>
    </row>
    <row r="1882" customFormat="false" ht="12.75" hidden="false" customHeight="false" outlineLevel="0" collapsed="false">
      <c r="C1882" s="79"/>
    </row>
    <row r="1883" customFormat="false" ht="12.75" hidden="false" customHeight="false" outlineLevel="0" collapsed="false">
      <c r="C1883" s="79"/>
    </row>
    <row r="1884" customFormat="false" ht="12.75" hidden="false" customHeight="false" outlineLevel="0" collapsed="false">
      <c r="C1884" s="79"/>
    </row>
    <row r="1885" customFormat="false" ht="12.75" hidden="false" customHeight="false" outlineLevel="0" collapsed="false">
      <c r="C1885" s="79"/>
    </row>
    <row r="1886" customFormat="false" ht="12.75" hidden="false" customHeight="false" outlineLevel="0" collapsed="false">
      <c r="C1886" s="79"/>
    </row>
    <row r="1887" customFormat="false" ht="12.75" hidden="false" customHeight="false" outlineLevel="0" collapsed="false">
      <c r="C1887" s="79"/>
    </row>
    <row r="1888" customFormat="false" ht="12.75" hidden="false" customHeight="false" outlineLevel="0" collapsed="false">
      <c r="C1888" s="79"/>
    </row>
    <row r="1889" customFormat="false" ht="12.75" hidden="false" customHeight="false" outlineLevel="0" collapsed="false">
      <c r="C1889" s="79"/>
    </row>
    <row r="1890" customFormat="false" ht="12.75" hidden="false" customHeight="false" outlineLevel="0" collapsed="false">
      <c r="C1890" s="79"/>
    </row>
    <row r="1891" customFormat="false" ht="12.75" hidden="false" customHeight="false" outlineLevel="0" collapsed="false">
      <c r="C1891" s="79"/>
    </row>
    <row r="1892" customFormat="false" ht="12.75" hidden="false" customHeight="false" outlineLevel="0" collapsed="false">
      <c r="C1892" s="79"/>
    </row>
    <row r="1893" customFormat="false" ht="12.75" hidden="false" customHeight="false" outlineLevel="0" collapsed="false">
      <c r="C1893" s="79"/>
    </row>
    <row r="1894" customFormat="false" ht="12.75" hidden="false" customHeight="false" outlineLevel="0" collapsed="false">
      <c r="C1894" s="79"/>
    </row>
    <row r="1895" customFormat="false" ht="12.75" hidden="false" customHeight="false" outlineLevel="0" collapsed="false">
      <c r="C1895" s="79"/>
    </row>
    <row r="1896" customFormat="false" ht="12.75" hidden="false" customHeight="false" outlineLevel="0" collapsed="false">
      <c r="C1896" s="79"/>
    </row>
    <row r="1897" customFormat="false" ht="12.75" hidden="false" customHeight="false" outlineLevel="0" collapsed="false">
      <c r="C1897" s="79"/>
    </row>
    <row r="1898" customFormat="false" ht="12.75" hidden="false" customHeight="false" outlineLevel="0" collapsed="false">
      <c r="C1898" s="79"/>
    </row>
    <row r="1899" customFormat="false" ht="12.75" hidden="false" customHeight="false" outlineLevel="0" collapsed="false">
      <c r="C1899" s="79"/>
    </row>
    <row r="1900" customFormat="false" ht="12.75" hidden="false" customHeight="false" outlineLevel="0" collapsed="false">
      <c r="C1900" s="79"/>
    </row>
    <row r="1901" customFormat="false" ht="12.75" hidden="false" customHeight="false" outlineLevel="0" collapsed="false">
      <c r="C1901" s="79"/>
    </row>
    <row r="1902" customFormat="false" ht="12.75" hidden="false" customHeight="false" outlineLevel="0" collapsed="false">
      <c r="C1902" s="79"/>
    </row>
    <row r="1903" customFormat="false" ht="12.75" hidden="false" customHeight="false" outlineLevel="0" collapsed="false">
      <c r="C1903" s="79"/>
    </row>
    <row r="1904" customFormat="false" ht="12.75" hidden="false" customHeight="false" outlineLevel="0" collapsed="false">
      <c r="C1904" s="79"/>
    </row>
    <row r="1905" customFormat="false" ht="12.75" hidden="false" customHeight="false" outlineLevel="0" collapsed="false">
      <c r="C1905" s="79"/>
    </row>
    <row r="1906" customFormat="false" ht="12.75" hidden="false" customHeight="false" outlineLevel="0" collapsed="false">
      <c r="C1906" s="79"/>
    </row>
    <row r="1907" customFormat="false" ht="12.75" hidden="false" customHeight="false" outlineLevel="0" collapsed="false">
      <c r="C1907" s="79"/>
    </row>
    <row r="1908" customFormat="false" ht="12.75" hidden="false" customHeight="false" outlineLevel="0" collapsed="false">
      <c r="C1908" s="79"/>
    </row>
    <row r="1909" customFormat="false" ht="12.75" hidden="false" customHeight="false" outlineLevel="0" collapsed="false">
      <c r="C1909" s="79"/>
    </row>
    <row r="1910" customFormat="false" ht="12.75" hidden="false" customHeight="false" outlineLevel="0" collapsed="false">
      <c r="C1910" s="79"/>
    </row>
    <row r="1911" customFormat="false" ht="12.75" hidden="false" customHeight="false" outlineLevel="0" collapsed="false">
      <c r="C1911" s="79"/>
    </row>
    <row r="1912" customFormat="false" ht="12.75" hidden="false" customHeight="false" outlineLevel="0" collapsed="false">
      <c r="C1912" s="79"/>
    </row>
    <row r="1913" customFormat="false" ht="12.75" hidden="false" customHeight="false" outlineLevel="0" collapsed="false">
      <c r="C1913" s="79"/>
    </row>
    <row r="1914" customFormat="false" ht="12.75" hidden="false" customHeight="false" outlineLevel="0" collapsed="false">
      <c r="C1914" s="79"/>
    </row>
    <row r="1915" customFormat="false" ht="12.75" hidden="false" customHeight="false" outlineLevel="0" collapsed="false">
      <c r="C1915" s="79"/>
    </row>
    <row r="1916" customFormat="false" ht="12.75" hidden="false" customHeight="false" outlineLevel="0" collapsed="false">
      <c r="C1916" s="79"/>
    </row>
    <row r="1917" customFormat="false" ht="12.75" hidden="false" customHeight="false" outlineLevel="0" collapsed="false">
      <c r="C1917" s="79"/>
    </row>
    <row r="1918" customFormat="false" ht="12.75" hidden="false" customHeight="false" outlineLevel="0" collapsed="false">
      <c r="C1918" s="79"/>
    </row>
    <row r="1919" customFormat="false" ht="12.75" hidden="false" customHeight="false" outlineLevel="0" collapsed="false">
      <c r="C1919" s="79"/>
    </row>
    <row r="1920" customFormat="false" ht="12.75" hidden="false" customHeight="false" outlineLevel="0" collapsed="false">
      <c r="C1920" s="79"/>
    </row>
    <row r="1921" customFormat="false" ht="12.75" hidden="false" customHeight="false" outlineLevel="0" collapsed="false">
      <c r="C1921" s="79"/>
    </row>
    <row r="1922" customFormat="false" ht="12.75" hidden="false" customHeight="false" outlineLevel="0" collapsed="false">
      <c r="C1922" s="79"/>
    </row>
    <row r="1923" customFormat="false" ht="12.75" hidden="false" customHeight="false" outlineLevel="0" collapsed="false">
      <c r="C1923" s="79"/>
    </row>
    <row r="1924" customFormat="false" ht="12.75" hidden="false" customHeight="false" outlineLevel="0" collapsed="false">
      <c r="C1924" s="79"/>
    </row>
    <row r="1925" customFormat="false" ht="12.75" hidden="false" customHeight="false" outlineLevel="0" collapsed="false">
      <c r="C1925" s="79"/>
    </row>
    <row r="1926" customFormat="false" ht="12.75" hidden="false" customHeight="false" outlineLevel="0" collapsed="false">
      <c r="C1926" s="79"/>
    </row>
    <row r="1927" customFormat="false" ht="12.75" hidden="false" customHeight="false" outlineLevel="0" collapsed="false">
      <c r="C1927" s="79"/>
    </row>
    <row r="1928" customFormat="false" ht="12.75" hidden="false" customHeight="false" outlineLevel="0" collapsed="false">
      <c r="C1928" s="79"/>
    </row>
    <row r="1929" customFormat="false" ht="12.75" hidden="false" customHeight="false" outlineLevel="0" collapsed="false">
      <c r="C1929" s="79"/>
    </row>
    <row r="1930" customFormat="false" ht="12.75" hidden="false" customHeight="false" outlineLevel="0" collapsed="false">
      <c r="C1930" s="79"/>
    </row>
    <row r="1931" customFormat="false" ht="12.75" hidden="false" customHeight="false" outlineLevel="0" collapsed="false">
      <c r="C1931" s="79"/>
    </row>
    <row r="1932" customFormat="false" ht="12.75" hidden="false" customHeight="false" outlineLevel="0" collapsed="false">
      <c r="C1932" s="79"/>
    </row>
    <row r="1933" customFormat="false" ht="12.75" hidden="false" customHeight="false" outlineLevel="0" collapsed="false">
      <c r="C1933" s="79"/>
    </row>
    <row r="1934" customFormat="false" ht="12.75" hidden="false" customHeight="false" outlineLevel="0" collapsed="false">
      <c r="C1934" s="79"/>
    </row>
    <row r="1935" customFormat="false" ht="12.75" hidden="false" customHeight="false" outlineLevel="0" collapsed="false">
      <c r="C1935" s="79"/>
    </row>
    <row r="1936" customFormat="false" ht="12.75" hidden="false" customHeight="false" outlineLevel="0" collapsed="false">
      <c r="C1936" s="79"/>
    </row>
    <row r="1937" customFormat="false" ht="12.75" hidden="false" customHeight="false" outlineLevel="0" collapsed="false">
      <c r="C1937" s="79"/>
    </row>
    <row r="1938" customFormat="false" ht="12.75" hidden="false" customHeight="false" outlineLevel="0" collapsed="false">
      <c r="C1938" s="79"/>
    </row>
    <row r="1939" customFormat="false" ht="12.75" hidden="false" customHeight="false" outlineLevel="0" collapsed="false">
      <c r="C1939" s="79"/>
    </row>
    <row r="1940" customFormat="false" ht="12.75" hidden="false" customHeight="false" outlineLevel="0" collapsed="false">
      <c r="C1940" s="79"/>
    </row>
    <row r="1941" customFormat="false" ht="12.75" hidden="false" customHeight="false" outlineLevel="0" collapsed="false">
      <c r="C1941" s="79"/>
    </row>
    <row r="1942" customFormat="false" ht="12.75" hidden="false" customHeight="false" outlineLevel="0" collapsed="false">
      <c r="C1942" s="79"/>
    </row>
    <row r="1943" customFormat="false" ht="12.75" hidden="false" customHeight="false" outlineLevel="0" collapsed="false">
      <c r="C1943" s="79"/>
    </row>
    <row r="1944" customFormat="false" ht="12.75" hidden="false" customHeight="false" outlineLevel="0" collapsed="false">
      <c r="C1944" s="79"/>
    </row>
    <row r="1945" customFormat="false" ht="12.75" hidden="false" customHeight="false" outlineLevel="0" collapsed="false">
      <c r="C1945" s="79"/>
    </row>
    <row r="1946" customFormat="false" ht="12.75" hidden="false" customHeight="false" outlineLevel="0" collapsed="false">
      <c r="C1946" s="79"/>
    </row>
    <row r="1947" customFormat="false" ht="12.75" hidden="false" customHeight="false" outlineLevel="0" collapsed="false">
      <c r="C1947" s="79"/>
    </row>
    <row r="1948" customFormat="false" ht="12.75" hidden="false" customHeight="false" outlineLevel="0" collapsed="false">
      <c r="C1948" s="79"/>
    </row>
    <row r="1949" customFormat="false" ht="12.75" hidden="false" customHeight="false" outlineLevel="0" collapsed="false">
      <c r="C1949" s="79"/>
    </row>
    <row r="1950" customFormat="false" ht="12.75" hidden="false" customHeight="false" outlineLevel="0" collapsed="false">
      <c r="C1950" s="79"/>
    </row>
    <row r="1951" customFormat="false" ht="12.75" hidden="false" customHeight="false" outlineLevel="0" collapsed="false">
      <c r="C1951" s="79"/>
    </row>
    <row r="1952" customFormat="false" ht="12.75" hidden="false" customHeight="false" outlineLevel="0" collapsed="false">
      <c r="C1952" s="79"/>
    </row>
    <row r="1953" customFormat="false" ht="12.75" hidden="false" customHeight="false" outlineLevel="0" collapsed="false">
      <c r="C1953" s="79"/>
    </row>
    <row r="1954" customFormat="false" ht="12.75" hidden="false" customHeight="false" outlineLevel="0" collapsed="false">
      <c r="C1954" s="79"/>
    </row>
    <row r="1955" customFormat="false" ht="12.75" hidden="false" customHeight="false" outlineLevel="0" collapsed="false">
      <c r="C1955" s="79"/>
    </row>
    <row r="1956" customFormat="false" ht="12.75" hidden="false" customHeight="false" outlineLevel="0" collapsed="false">
      <c r="C1956" s="79"/>
    </row>
    <row r="1957" customFormat="false" ht="12.75" hidden="false" customHeight="false" outlineLevel="0" collapsed="false">
      <c r="C1957" s="79"/>
    </row>
    <row r="1958" customFormat="false" ht="12.75" hidden="false" customHeight="false" outlineLevel="0" collapsed="false">
      <c r="C1958" s="79"/>
    </row>
    <row r="1959" customFormat="false" ht="12.75" hidden="false" customHeight="false" outlineLevel="0" collapsed="false">
      <c r="C1959" s="79"/>
    </row>
    <row r="1960" customFormat="false" ht="12.75" hidden="false" customHeight="false" outlineLevel="0" collapsed="false">
      <c r="C1960" s="79"/>
    </row>
    <row r="1961" customFormat="false" ht="12.75" hidden="false" customHeight="false" outlineLevel="0" collapsed="false">
      <c r="C1961" s="79"/>
    </row>
    <row r="1962" customFormat="false" ht="12.75" hidden="false" customHeight="false" outlineLevel="0" collapsed="false">
      <c r="C1962" s="79"/>
    </row>
    <row r="1963" customFormat="false" ht="12.75" hidden="false" customHeight="false" outlineLevel="0" collapsed="false">
      <c r="C1963" s="79"/>
    </row>
    <row r="1964" customFormat="false" ht="12.75" hidden="false" customHeight="false" outlineLevel="0" collapsed="false">
      <c r="C1964" s="79"/>
    </row>
    <row r="1965" customFormat="false" ht="12.75" hidden="false" customHeight="false" outlineLevel="0" collapsed="false">
      <c r="C1965" s="79"/>
    </row>
    <row r="1966" customFormat="false" ht="12.75" hidden="false" customHeight="false" outlineLevel="0" collapsed="false">
      <c r="C1966" s="79"/>
    </row>
    <row r="1967" customFormat="false" ht="12.75" hidden="false" customHeight="false" outlineLevel="0" collapsed="false">
      <c r="C1967" s="79"/>
    </row>
    <row r="1968" customFormat="false" ht="12.75" hidden="false" customHeight="false" outlineLevel="0" collapsed="false">
      <c r="C1968" s="79"/>
    </row>
    <row r="1969" customFormat="false" ht="12.75" hidden="false" customHeight="false" outlineLevel="0" collapsed="false">
      <c r="C1969" s="79"/>
    </row>
    <row r="1970" customFormat="false" ht="12.75" hidden="false" customHeight="false" outlineLevel="0" collapsed="false">
      <c r="C1970" s="79"/>
    </row>
    <row r="1971" customFormat="false" ht="12.75" hidden="false" customHeight="false" outlineLevel="0" collapsed="false">
      <c r="C1971" s="79"/>
    </row>
    <row r="1972" customFormat="false" ht="12.75" hidden="false" customHeight="false" outlineLevel="0" collapsed="false">
      <c r="C1972" s="79"/>
    </row>
    <row r="1973" customFormat="false" ht="12.75" hidden="false" customHeight="false" outlineLevel="0" collapsed="false">
      <c r="C1973" s="79"/>
    </row>
    <row r="1974" customFormat="false" ht="12.75" hidden="false" customHeight="false" outlineLevel="0" collapsed="false">
      <c r="C1974" s="79"/>
    </row>
    <row r="1975" customFormat="false" ht="12.75" hidden="false" customHeight="false" outlineLevel="0" collapsed="false">
      <c r="C1975" s="79"/>
    </row>
    <row r="1976" customFormat="false" ht="12.75" hidden="false" customHeight="false" outlineLevel="0" collapsed="false">
      <c r="C1976" s="79"/>
    </row>
    <row r="1977" customFormat="false" ht="12.75" hidden="false" customHeight="false" outlineLevel="0" collapsed="false">
      <c r="C1977" s="79"/>
    </row>
    <row r="1978" customFormat="false" ht="12.75" hidden="false" customHeight="false" outlineLevel="0" collapsed="false">
      <c r="C1978" s="79"/>
    </row>
    <row r="1979" customFormat="false" ht="12.75" hidden="false" customHeight="false" outlineLevel="0" collapsed="false">
      <c r="C1979" s="79"/>
    </row>
    <row r="1980" customFormat="false" ht="12.75" hidden="false" customHeight="false" outlineLevel="0" collapsed="false">
      <c r="C1980" s="79"/>
    </row>
    <row r="1981" customFormat="false" ht="12.75" hidden="false" customHeight="false" outlineLevel="0" collapsed="false">
      <c r="C1981" s="79"/>
    </row>
    <row r="1982" customFormat="false" ht="12.75" hidden="false" customHeight="false" outlineLevel="0" collapsed="false">
      <c r="C1982" s="79"/>
    </row>
    <row r="1983" customFormat="false" ht="12.75" hidden="false" customHeight="false" outlineLevel="0" collapsed="false">
      <c r="C1983" s="79"/>
    </row>
    <row r="1984" customFormat="false" ht="12.75" hidden="false" customHeight="false" outlineLevel="0" collapsed="false">
      <c r="C1984" s="79"/>
    </row>
    <row r="1985" customFormat="false" ht="12.75" hidden="false" customHeight="false" outlineLevel="0" collapsed="false">
      <c r="C1985" s="79"/>
    </row>
    <row r="1986" customFormat="false" ht="12.75" hidden="false" customHeight="false" outlineLevel="0" collapsed="false">
      <c r="C1986" s="79"/>
    </row>
    <row r="1987" customFormat="false" ht="12.75" hidden="false" customHeight="false" outlineLevel="0" collapsed="false">
      <c r="C1987" s="79"/>
    </row>
    <row r="1988" customFormat="false" ht="12.75" hidden="false" customHeight="false" outlineLevel="0" collapsed="false">
      <c r="C1988" s="79"/>
    </row>
    <row r="1989" customFormat="false" ht="12.75" hidden="false" customHeight="false" outlineLevel="0" collapsed="false">
      <c r="C1989" s="79"/>
    </row>
    <row r="1990" customFormat="false" ht="12.75" hidden="false" customHeight="false" outlineLevel="0" collapsed="false">
      <c r="C1990" s="79"/>
    </row>
    <row r="1991" customFormat="false" ht="12.75" hidden="false" customHeight="false" outlineLevel="0" collapsed="false">
      <c r="C1991" s="79"/>
    </row>
    <row r="1992" customFormat="false" ht="12.75" hidden="false" customHeight="false" outlineLevel="0" collapsed="false">
      <c r="C1992" s="79"/>
    </row>
    <row r="1993" customFormat="false" ht="12.75" hidden="false" customHeight="false" outlineLevel="0" collapsed="false">
      <c r="C1993" s="79"/>
    </row>
    <row r="1994" customFormat="false" ht="12.75" hidden="false" customHeight="false" outlineLevel="0" collapsed="false">
      <c r="C1994" s="79"/>
    </row>
    <row r="1995" customFormat="false" ht="12.75" hidden="false" customHeight="false" outlineLevel="0" collapsed="false">
      <c r="C1995" s="79"/>
    </row>
    <row r="1996" customFormat="false" ht="12.75" hidden="false" customHeight="false" outlineLevel="0" collapsed="false">
      <c r="C1996" s="79"/>
    </row>
    <row r="1997" customFormat="false" ht="12.75" hidden="false" customHeight="false" outlineLevel="0" collapsed="false">
      <c r="C1997" s="79"/>
    </row>
    <row r="1998" customFormat="false" ht="12.75" hidden="false" customHeight="false" outlineLevel="0" collapsed="false">
      <c r="C1998" s="79"/>
    </row>
    <row r="1999" customFormat="false" ht="12.75" hidden="false" customHeight="false" outlineLevel="0" collapsed="false">
      <c r="C1999" s="79"/>
    </row>
    <row r="2000" customFormat="false" ht="12.75" hidden="false" customHeight="false" outlineLevel="0" collapsed="false">
      <c r="C2000" s="79"/>
    </row>
    <row r="2001" customFormat="false" ht="12.75" hidden="false" customHeight="false" outlineLevel="0" collapsed="false">
      <c r="C2001" s="79"/>
    </row>
    <row r="2002" customFormat="false" ht="12.75" hidden="false" customHeight="false" outlineLevel="0" collapsed="false">
      <c r="C2002" s="79"/>
    </row>
    <row r="2003" customFormat="false" ht="12.75" hidden="false" customHeight="false" outlineLevel="0" collapsed="false">
      <c r="C2003" s="79"/>
    </row>
    <row r="2004" customFormat="false" ht="12.75" hidden="false" customHeight="false" outlineLevel="0" collapsed="false">
      <c r="C2004" s="79"/>
    </row>
    <row r="2005" customFormat="false" ht="12.75" hidden="false" customHeight="false" outlineLevel="0" collapsed="false">
      <c r="C2005" s="79"/>
    </row>
    <row r="2006" customFormat="false" ht="12.75" hidden="false" customHeight="false" outlineLevel="0" collapsed="false">
      <c r="C2006" s="79"/>
    </row>
    <row r="2007" customFormat="false" ht="12.75" hidden="false" customHeight="false" outlineLevel="0" collapsed="false">
      <c r="C2007" s="79"/>
    </row>
    <row r="2008" customFormat="false" ht="12.75" hidden="false" customHeight="false" outlineLevel="0" collapsed="false">
      <c r="C2008" s="79"/>
    </row>
    <row r="2009" customFormat="false" ht="12.75" hidden="false" customHeight="false" outlineLevel="0" collapsed="false">
      <c r="C2009" s="79"/>
    </row>
    <row r="2010" customFormat="false" ht="12.75" hidden="false" customHeight="false" outlineLevel="0" collapsed="false">
      <c r="C2010" s="79"/>
    </row>
    <row r="2011" customFormat="false" ht="12.75" hidden="false" customHeight="false" outlineLevel="0" collapsed="false">
      <c r="C2011" s="79"/>
    </row>
    <row r="2012" customFormat="false" ht="12.75" hidden="false" customHeight="false" outlineLevel="0" collapsed="false">
      <c r="C2012" s="79"/>
    </row>
    <row r="2013" customFormat="false" ht="12.75" hidden="false" customHeight="false" outlineLevel="0" collapsed="false">
      <c r="C2013" s="79"/>
    </row>
    <row r="2014" customFormat="false" ht="12.75" hidden="false" customHeight="false" outlineLevel="0" collapsed="false">
      <c r="C2014" s="79"/>
    </row>
    <row r="2015" customFormat="false" ht="12.75" hidden="false" customHeight="false" outlineLevel="0" collapsed="false">
      <c r="C2015" s="79"/>
    </row>
    <row r="2016" customFormat="false" ht="12.75" hidden="false" customHeight="false" outlineLevel="0" collapsed="false">
      <c r="C2016" s="79"/>
    </row>
    <row r="2017" customFormat="false" ht="12.75" hidden="false" customHeight="false" outlineLevel="0" collapsed="false">
      <c r="C2017" s="79"/>
    </row>
    <row r="2018" customFormat="false" ht="12.75" hidden="false" customHeight="false" outlineLevel="0" collapsed="false">
      <c r="C2018" s="79"/>
    </row>
    <row r="2019" customFormat="false" ht="12.75" hidden="false" customHeight="false" outlineLevel="0" collapsed="false">
      <c r="C2019" s="79"/>
    </row>
    <row r="2020" customFormat="false" ht="12.75" hidden="false" customHeight="false" outlineLevel="0" collapsed="false">
      <c r="C2020" s="79"/>
    </row>
    <row r="2021" customFormat="false" ht="12.75" hidden="false" customHeight="false" outlineLevel="0" collapsed="false">
      <c r="C2021" s="79"/>
    </row>
    <row r="2022" customFormat="false" ht="12.75" hidden="false" customHeight="false" outlineLevel="0" collapsed="false">
      <c r="C2022" s="79"/>
    </row>
    <row r="2023" customFormat="false" ht="12.75" hidden="false" customHeight="false" outlineLevel="0" collapsed="false">
      <c r="C2023" s="79"/>
    </row>
    <row r="2024" customFormat="false" ht="12.75" hidden="false" customHeight="false" outlineLevel="0" collapsed="false">
      <c r="C2024" s="79"/>
    </row>
    <row r="2025" customFormat="false" ht="12.75" hidden="false" customHeight="false" outlineLevel="0" collapsed="false">
      <c r="C2025" s="79"/>
    </row>
    <row r="2026" customFormat="false" ht="12.75" hidden="false" customHeight="false" outlineLevel="0" collapsed="false">
      <c r="C2026" s="79"/>
    </row>
    <row r="2027" customFormat="false" ht="12.75" hidden="false" customHeight="false" outlineLevel="0" collapsed="false">
      <c r="C2027" s="79"/>
    </row>
    <row r="2028" customFormat="false" ht="12.75" hidden="false" customHeight="false" outlineLevel="0" collapsed="false">
      <c r="C2028" s="79"/>
    </row>
    <row r="2029" customFormat="false" ht="12.75" hidden="false" customHeight="false" outlineLevel="0" collapsed="false">
      <c r="C2029" s="79"/>
    </row>
    <row r="2030" customFormat="false" ht="12.75" hidden="false" customHeight="false" outlineLevel="0" collapsed="false">
      <c r="C2030" s="79"/>
    </row>
    <row r="2031" customFormat="false" ht="12.75" hidden="false" customHeight="false" outlineLevel="0" collapsed="false">
      <c r="C2031" s="79"/>
    </row>
    <row r="2032" customFormat="false" ht="12.75" hidden="false" customHeight="false" outlineLevel="0" collapsed="false">
      <c r="C2032" s="79"/>
    </row>
    <row r="2033" customFormat="false" ht="12.75" hidden="false" customHeight="false" outlineLevel="0" collapsed="false">
      <c r="C2033" s="79"/>
    </row>
    <row r="2034" customFormat="false" ht="12.75" hidden="false" customHeight="false" outlineLevel="0" collapsed="false">
      <c r="C2034" s="79"/>
    </row>
    <row r="2035" customFormat="false" ht="12.75" hidden="false" customHeight="false" outlineLevel="0" collapsed="false">
      <c r="C2035" s="79"/>
    </row>
    <row r="2036" customFormat="false" ht="12.75" hidden="false" customHeight="false" outlineLevel="0" collapsed="false">
      <c r="C2036" s="79"/>
    </row>
    <row r="2037" customFormat="false" ht="12.75" hidden="false" customHeight="false" outlineLevel="0" collapsed="false">
      <c r="C2037" s="79"/>
    </row>
    <row r="2038" customFormat="false" ht="12.75" hidden="false" customHeight="false" outlineLevel="0" collapsed="false">
      <c r="C2038" s="79"/>
    </row>
    <row r="2039" customFormat="false" ht="12.75" hidden="false" customHeight="false" outlineLevel="0" collapsed="false">
      <c r="C2039" s="79"/>
    </row>
    <row r="2040" customFormat="false" ht="12.75" hidden="false" customHeight="false" outlineLevel="0" collapsed="false">
      <c r="C2040" s="79"/>
    </row>
    <row r="2041" customFormat="false" ht="12.75" hidden="false" customHeight="false" outlineLevel="0" collapsed="false">
      <c r="C2041" s="79"/>
    </row>
    <row r="2042" customFormat="false" ht="12.75" hidden="false" customHeight="false" outlineLevel="0" collapsed="false">
      <c r="C2042" s="79"/>
    </row>
    <row r="2043" customFormat="false" ht="12.75" hidden="false" customHeight="false" outlineLevel="0" collapsed="false">
      <c r="C2043" s="79"/>
    </row>
    <row r="2044" customFormat="false" ht="12.75" hidden="false" customHeight="false" outlineLevel="0" collapsed="false">
      <c r="C2044" s="79"/>
    </row>
    <row r="2045" customFormat="false" ht="12.75" hidden="false" customHeight="false" outlineLevel="0" collapsed="false">
      <c r="C2045" s="79"/>
    </row>
    <row r="2046" customFormat="false" ht="12.75" hidden="false" customHeight="false" outlineLevel="0" collapsed="false">
      <c r="C2046" s="79"/>
    </row>
    <row r="2047" customFormat="false" ht="12.75" hidden="false" customHeight="false" outlineLevel="0" collapsed="false">
      <c r="C2047" s="79"/>
    </row>
    <row r="2048" customFormat="false" ht="12.75" hidden="false" customHeight="false" outlineLevel="0" collapsed="false">
      <c r="C2048" s="79"/>
    </row>
    <row r="2049" customFormat="false" ht="12.75" hidden="false" customHeight="false" outlineLevel="0" collapsed="false">
      <c r="C2049" s="79"/>
    </row>
    <row r="2050" customFormat="false" ht="12.75" hidden="false" customHeight="false" outlineLevel="0" collapsed="false">
      <c r="C2050" s="79"/>
    </row>
    <row r="2051" customFormat="false" ht="12.75" hidden="false" customHeight="false" outlineLevel="0" collapsed="false">
      <c r="C2051" s="79"/>
    </row>
    <row r="2052" customFormat="false" ht="12.75" hidden="false" customHeight="false" outlineLevel="0" collapsed="false">
      <c r="C2052" s="79"/>
    </row>
    <row r="2053" customFormat="false" ht="12.75" hidden="false" customHeight="false" outlineLevel="0" collapsed="false">
      <c r="C2053" s="79"/>
    </row>
    <row r="2054" customFormat="false" ht="12.75" hidden="false" customHeight="false" outlineLevel="0" collapsed="false">
      <c r="C2054" s="79"/>
    </row>
    <row r="2055" customFormat="false" ht="12.75" hidden="false" customHeight="false" outlineLevel="0" collapsed="false">
      <c r="C2055" s="79"/>
    </row>
    <row r="2056" customFormat="false" ht="12.75" hidden="false" customHeight="false" outlineLevel="0" collapsed="false">
      <c r="C2056" s="79"/>
    </row>
    <row r="2057" customFormat="false" ht="12.75" hidden="false" customHeight="false" outlineLevel="0" collapsed="false">
      <c r="C2057" s="79"/>
    </row>
    <row r="2058" customFormat="false" ht="12.75" hidden="false" customHeight="false" outlineLevel="0" collapsed="false">
      <c r="C2058" s="79"/>
    </row>
    <row r="2059" customFormat="false" ht="12.75" hidden="false" customHeight="false" outlineLevel="0" collapsed="false">
      <c r="C2059" s="79"/>
    </row>
    <row r="2060" customFormat="false" ht="12.75" hidden="false" customHeight="false" outlineLevel="0" collapsed="false">
      <c r="C2060" s="79"/>
    </row>
    <row r="2061" customFormat="false" ht="12.75" hidden="false" customHeight="false" outlineLevel="0" collapsed="false">
      <c r="C2061" s="79"/>
    </row>
    <row r="2062" customFormat="false" ht="12.75" hidden="false" customHeight="false" outlineLevel="0" collapsed="false">
      <c r="C2062" s="79"/>
    </row>
    <row r="2063" customFormat="false" ht="12.75" hidden="false" customHeight="false" outlineLevel="0" collapsed="false">
      <c r="C2063" s="79"/>
    </row>
    <row r="2064" customFormat="false" ht="12.75" hidden="false" customHeight="false" outlineLevel="0" collapsed="false">
      <c r="C2064" s="79"/>
    </row>
    <row r="2065" customFormat="false" ht="12.75" hidden="false" customHeight="false" outlineLevel="0" collapsed="false">
      <c r="C2065" s="79"/>
    </row>
    <row r="2066" customFormat="false" ht="12.75" hidden="false" customHeight="false" outlineLevel="0" collapsed="false">
      <c r="C2066" s="79"/>
    </row>
    <row r="2067" customFormat="false" ht="12.75" hidden="false" customHeight="false" outlineLevel="0" collapsed="false">
      <c r="C2067" s="79"/>
    </row>
    <row r="2068" customFormat="false" ht="12.75" hidden="false" customHeight="false" outlineLevel="0" collapsed="false">
      <c r="C2068" s="79"/>
    </row>
    <row r="2069" customFormat="false" ht="12.75" hidden="false" customHeight="false" outlineLevel="0" collapsed="false">
      <c r="C2069" s="79"/>
    </row>
    <row r="2070" customFormat="false" ht="12.75" hidden="false" customHeight="false" outlineLevel="0" collapsed="false">
      <c r="C2070" s="79"/>
    </row>
    <row r="2071" customFormat="false" ht="12.75" hidden="false" customHeight="false" outlineLevel="0" collapsed="false">
      <c r="C2071" s="79"/>
    </row>
    <row r="2072" customFormat="false" ht="12.75" hidden="false" customHeight="false" outlineLevel="0" collapsed="false">
      <c r="C2072" s="79"/>
    </row>
    <row r="2073" customFormat="false" ht="12.75" hidden="false" customHeight="false" outlineLevel="0" collapsed="false">
      <c r="C2073" s="79"/>
    </row>
    <row r="2074" customFormat="false" ht="12.75" hidden="false" customHeight="false" outlineLevel="0" collapsed="false">
      <c r="C2074" s="79"/>
    </row>
    <row r="2075" customFormat="false" ht="12.75" hidden="false" customHeight="false" outlineLevel="0" collapsed="false">
      <c r="C2075" s="79"/>
    </row>
    <row r="2076" customFormat="false" ht="12.75" hidden="false" customHeight="false" outlineLevel="0" collapsed="false">
      <c r="C2076" s="79"/>
    </row>
    <row r="2077" customFormat="false" ht="12.75" hidden="false" customHeight="false" outlineLevel="0" collapsed="false">
      <c r="C2077" s="79"/>
    </row>
    <row r="2078" customFormat="false" ht="12.75" hidden="false" customHeight="false" outlineLevel="0" collapsed="false">
      <c r="C2078" s="79"/>
    </row>
    <row r="2079" customFormat="false" ht="12.75" hidden="false" customHeight="false" outlineLevel="0" collapsed="false">
      <c r="C2079" s="79"/>
    </row>
    <row r="2080" customFormat="false" ht="12.75" hidden="false" customHeight="false" outlineLevel="0" collapsed="false">
      <c r="C2080" s="79"/>
    </row>
    <row r="2081" customFormat="false" ht="12.75" hidden="false" customHeight="false" outlineLevel="0" collapsed="false">
      <c r="C2081" s="79"/>
    </row>
    <row r="2082" customFormat="false" ht="12.75" hidden="false" customHeight="false" outlineLevel="0" collapsed="false">
      <c r="C2082" s="79"/>
    </row>
    <row r="2083" customFormat="false" ht="12.75" hidden="false" customHeight="false" outlineLevel="0" collapsed="false">
      <c r="C2083" s="79"/>
    </row>
    <row r="2084" customFormat="false" ht="12.75" hidden="false" customHeight="false" outlineLevel="0" collapsed="false">
      <c r="C2084" s="79"/>
    </row>
    <row r="2085" customFormat="false" ht="12.75" hidden="false" customHeight="false" outlineLevel="0" collapsed="false">
      <c r="C2085" s="79"/>
    </row>
    <row r="2086" customFormat="false" ht="12.75" hidden="false" customHeight="false" outlineLevel="0" collapsed="false">
      <c r="C2086" s="79"/>
    </row>
    <row r="2087" customFormat="false" ht="12.75" hidden="false" customHeight="false" outlineLevel="0" collapsed="false">
      <c r="C2087" s="79"/>
    </row>
    <row r="2088" customFormat="false" ht="12.75" hidden="false" customHeight="false" outlineLevel="0" collapsed="false">
      <c r="C2088" s="79"/>
    </row>
    <row r="2089" customFormat="false" ht="12.75" hidden="false" customHeight="false" outlineLevel="0" collapsed="false">
      <c r="C2089" s="79"/>
    </row>
    <row r="2090" customFormat="false" ht="12.75" hidden="false" customHeight="false" outlineLevel="0" collapsed="false">
      <c r="C2090" s="79"/>
    </row>
    <row r="2091" customFormat="false" ht="12.75" hidden="false" customHeight="false" outlineLevel="0" collapsed="false">
      <c r="C2091" s="79"/>
    </row>
    <row r="2092" customFormat="false" ht="12.75" hidden="false" customHeight="false" outlineLevel="0" collapsed="false">
      <c r="C2092" s="79"/>
    </row>
    <row r="2093" customFormat="false" ht="12.75" hidden="false" customHeight="false" outlineLevel="0" collapsed="false">
      <c r="C2093" s="79"/>
    </row>
    <row r="2094" customFormat="false" ht="12.75" hidden="false" customHeight="false" outlineLevel="0" collapsed="false">
      <c r="C2094" s="79"/>
    </row>
    <row r="2095" customFormat="false" ht="12.75" hidden="false" customHeight="false" outlineLevel="0" collapsed="false">
      <c r="C2095" s="79"/>
    </row>
    <row r="2096" customFormat="false" ht="12.75" hidden="false" customHeight="false" outlineLevel="0" collapsed="false">
      <c r="C2096" s="79"/>
    </row>
    <row r="2097" customFormat="false" ht="12.75" hidden="false" customHeight="false" outlineLevel="0" collapsed="false">
      <c r="C2097" s="79"/>
    </row>
    <row r="2098" customFormat="false" ht="12.75" hidden="false" customHeight="false" outlineLevel="0" collapsed="false">
      <c r="C2098" s="79"/>
    </row>
    <row r="2099" customFormat="false" ht="12.75" hidden="false" customHeight="false" outlineLevel="0" collapsed="false">
      <c r="C2099" s="79"/>
    </row>
    <row r="2100" customFormat="false" ht="12.75" hidden="false" customHeight="false" outlineLevel="0" collapsed="false">
      <c r="C2100" s="79"/>
    </row>
    <row r="2101" customFormat="false" ht="12.75" hidden="false" customHeight="false" outlineLevel="0" collapsed="false">
      <c r="C2101" s="79"/>
    </row>
    <row r="2102" customFormat="false" ht="12.75" hidden="false" customHeight="false" outlineLevel="0" collapsed="false">
      <c r="C2102" s="79"/>
    </row>
    <row r="2103" customFormat="false" ht="12.75" hidden="false" customHeight="false" outlineLevel="0" collapsed="false">
      <c r="C2103" s="79"/>
    </row>
    <row r="2104" customFormat="false" ht="12.75" hidden="false" customHeight="false" outlineLevel="0" collapsed="false">
      <c r="C2104" s="79"/>
    </row>
    <row r="2105" customFormat="false" ht="12.75" hidden="false" customHeight="false" outlineLevel="0" collapsed="false">
      <c r="C2105" s="79"/>
    </row>
    <row r="2106" customFormat="false" ht="12.75" hidden="false" customHeight="false" outlineLevel="0" collapsed="false">
      <c r="C2106" s="79"/>
    </row>
    <row r="2107" customFormat="false" ht="12.75" hidden="false" customHeight="false" outlineLevel="0" collapsed="false">
      <c r="C2107" s="79"/>
    </row>
    <row r="2108" customFormat="false" ht="12.75" hidden="false" customHeight="false" outlineLevel="0" collapsed="false">
      <c r="C2108" s="79"/>
    </row>
    <row r="2109" customFormat="false" ht="12.75" hidden="false" customHeight="false" outlineLevel="0" collapsed="false">
      <c r="C2109" s="79"/>
    </row>
    <row r="2110" customFormat="false" ht="12.75" hidden="false" customHeight="false" outlineLevel="0" collapsed="false">
      <c r="C2110" s="79"/>
    </row>
    <row r="2111" customFormat="false" ht="12.75" hidden="false" customHeight="false" outlineLevel="0" collapsed="false">
      <c r="C2111" s="79"/>
    </row>
    <row r="2112" customFormat="false" ht="12.75" hidden="false" customHeight="false" outlineLevel="0" collapsed="false">
      <c r="C2112" s="79"/>
    </row>
    <row r="2113" customFormat="false" ht="12.75" hidden="false" customHeight="false" outlineLevel="0" collapsed="false">
      <c r="C2113" s="79"/>
    </row>
    <row r="2114" customFormat="false" ht="12.75" hidden="false" customHeight="false" outlineLevel="0" collapsed="false">
      <c r="C2114" s="79"/>
    </row>
    <row r="2115" customFormat="false" ht="12.75" hidden="false" customHeight="false" outlineLevel="0" collapsed="false">
      <c r="C2115" s="79"/>
    </row>
    <row r="2116" customFormat="false" ht="12.75" hidden="false" customHeight="false" outlineLevel="0" collapsed="false">
      <c r="C2116" s="79"/>
    </row>
    <row r="2117" customFormat="false" ht="12.75" hidden="false" customHeight="false" outlineLevel="0" collapsed="false">
      <c r="C2117" s="79"/>
    </row>
    <row r="2118" customFormat="false" ht="12.75" hidden="false" customHeight="false" outlineLevel="0" collapsed="false">
      <c r="C2118" s="79"/>
    </row>
    <row r="2119" customFormat="false" ht="12.75" hidden="false" customHeight="false" outlineLevel="0" collapsed="false">
      <c r="C2119" s="79"/>
    </row>
    <row r="2120" customFormat="false" ht="12.75" hidden="false" customHeight="false" outlineLevel="0" collapsed="false">
      <c r="C2120" s="79"/>
    </row>
    <row r="2121" customFormat="false" ht="12.75" hidden="false" customHeight="false" outlineLevel="0" collapsed="false">
      <c r="C2121" s="79"/>
    </row>
    <row r="2122" customFormat="false" ht="12.75" hidden="false" customHeight="false" outlineLevel="0" collapsed="false">
      <c r="C2122" s="79"/>
    </row>
    <row r="2123" customFormat="false" ht="12.75" hidden="false" customHeight="false" outlineLevel="0" collapsed="false">
      <c r="C2123" s="79"/>
    </row>
    <row r="2124" customFormat="false" ht="12.75" hidden="false" customHeight="false" outlineLevel="0" collapsed="false">
      <c r="C2124" s="79"/>
    </row>
    <row r="2125" customFormat="false" ht="12.75" hidden="false" customHeight="false" outlineLevel="0" collapsed="false">
      <c r="C2125" s="79"/>
    </row>
    <row r="2126" customFormat="false" ht="12.75" hidden="false" customHeight="false" outlineLevel="0" collapsed="false">
      <c r="C2126" s="79"/>
    </row>
    <row r="2127" customFormat="false" ht="12.75" hidden="false" customHeight="false" outlineLevel="0" collapsed="false">
      <c r="C2127" s="79"/>
    </row>
    <row r="2128" customFormat="false" ht="12.75" hidden="false" customHeight="false" outlineLevel="0" collapsed="false">
      <c r="C2128" s="79"/>
    </row>
    <row r="2129" customFormat="false" ht="12.75" hidden="false" customHeight="false" outlineLevel="0" collapsed="false">
      <c r="C2129" s="79"/>
    </row>
    <row r="2130" customFormat="false" ht="12.75" hidden="false" customHeight="false" outlineLevel="0" collapsed="false">
      <c r="C2130" s="79"/>
    </row>
    <row r="2131" customFormat="false" ht="12.75" hidden="false" customHeight="false" outlineLevel="0" collapsed="false">
      <c r="C2131" s="79"/>
    </row>
    <row r="2132" customFormat="false" ht="12.75" hidden="false" customHeight="false" outlineLevel="0" collapsed="false">
      <c r="C2132" s="79"/>
    </row>
    <row r="2133" customFormat="false" ht="12.75" hidden="false" customHeight="false" outlineLevel="0" collapsed="false">
      <c r="C2133" s="79"/>
    </row>
    <row r="2134" customFormat="false" ht="12.75" hidden="false" customHeight="false" outlineLevel="0" collapsed="false">
      <c r="C2134" s="79"/>
    </row>
    <row r="2135" customFormat="false" ht="12.75" hidden="false" customHeight="false" outlineLevel="0" collapsed="false">
      <c r="C2135" s="79"/>
    </row>
    <row r="2136" customFormat="false" ht="12.75" hidden="false" customHeight="false" outlineLevel="0" collapsed="false">
      <c r="C2136" s="79"/>
    </row>
    <row r="2137" customFormat="false" ht="12.75" hidden="false" customHeight="false" outlineLevel="0" collapsed="false">
      <c r="C2137" s="79"/>
    </row>
    <row r="2138" customFormat="false" ht="12.75" hidden="false" customHeight="false" outlineLevel="0" collapsed="false">
      <c r="C2138" s="79"/>
    </row>
    <row r="2139" customFormat="false" ht="12.75" hidden="false" customHeight="false" outlineLevel="0" collapsed="false">
      <c r="C2139" s="79"/>
    </row>
    <row r="2140" customFormat="false" ht="12.75" hidden="false" customHeight="false" outlineLevel="0" collapsed="false">
      <c r="C2140" s="79"/>
    </row>
    <row r="2141" customFormat="false" ht="12.75" hidden="false" customHeight="false" outlineLevel="0" collapsed="false">
      <c r="C2141" s="79"/>
    </row>
    <row r="2142" customFormat="false" ht="12.75" hidden="false" customHeight="false" outlineLevel="0" collapsed="false">
      <c r="C2142" s="79"/>
    </row>
    <row r="2143" customFormat="false" ht="12.75" hidden="false" customHeight="false" outlineLevel="0" collapsed="false">
      <c r="C2143" s="79"/>
    </row>
    <row r="2144" customFormat="false" ht="12.75" hidden="false" customHeight="false" outlineLevel="0" collapsed="false">
      <c r="C2144" s="79"/>
    </row>
    <row r="2145" customFormat="false" ht="12.75" hidden="false" customHeight="false" outlineLevel="0" collapsed="false">
      <c r="C2145" s="79"/>
    </row>
    <row r="2146" customFormat="false" ht="12.75" hidden="false" customHeight="false" outlineLevel="0" collapsed="false">
      <c r="C2146" s="79"/>
    </row>
    <row r="2147" customFormat="false" ht="12.75" hidden="false" customHeight="false" outlineLevel="0" collapsed="false">
      <c r="C2147" s="79"/>
    </row>
    <row r="2148" customFormat="false" ht="12.75" hidden="false" customHeight="false" outlineLevel="0" collapsed="false">
      <c r="C2148" s="79"/>
    </row>
    <row r="2149" customFormat="false" ht="12.75" hidden="false" customHeight="false" outlineLevel="0" collapsed="false">
      <c r="C2149" s="79"/>
    </row>
    <row r="2150" customFormat="false" ht="12.75" hidden="false" customHeight="false" outlineLevel="0" collapsed="false">
      <c r="C2150" s="79"/>
    </row>
    <row r="2151" customFormat="false" ht="12.75" hidden="false" customHeight="false" outlineLevel="0" collapsed="false">
      <c r="C2151" s="79"/>
    </row>
    <row r="2152" customFormat="false" ht="12.75" hidden="false" customHeight="false" outlineLevel="0" collapsed="false">
      <c r="C2152" s="79"/>
    </row>
    <row r="2153" customFormat="false" ht="12.75" hidden="false" customHeight="false" outlineLevel="0" collapsed="false">
      <c r="C2153" s="79"/>
    </row>
    <row r="2154" customFormat="false" ht="12.75" hidden="false" customHeight="false" outlineLevel="0" collapsed="false">
      <c r="C2154" s="79"/>
    </row>
    <row r="2155" customFormat="false" ht="12.75" hidden="false" customHeight="false" outlineLevel="0" collapsed="false">
      <c r="C2155" s="79"/>
    </row>
    <row r="2156" customFormat="false" ht="12.75" hidden="false" customHeight="false" outlineLevel="0" collapsed="false">
      <c r="C2156" s="79"/>
    </row>
    <row r="2157" customFormat="false" ht="12.75" hidden="false" customHeight="false" outlineLevel="0" collapsed="false">
      <c r="C2157" s="79"/>
    </row>
    <row r="2158" customFormat="false" ht="12.75" hidden="false" customHeight="false" outlineLevel="0" collapsed="false">
      <c r="C2158" s="79"/>
    </row>
    <row r="2159" customFormat="false" ht="12.75" hidden="false" customHeight="false" outlineLevel="0" collapsed="false">
      <c r="C2159" s="79"/>
    </row>
    <row r="2160" customFormat="false" ht="12.75" hidden="false" customHeight="false" outlineLevel="0" collapsed="false">
      <c r="C2160" s="79"/>
    </row>
    <row r="2161" customFormat="false" ht="12.75" hidden="false" customHeight="false" outlineLevel="0" collapsed="false">
      <c r="C2161" s="79"/>
    </row>
    <row r="2162" customFormat="false" ht="12.75" hidden="false" customHeight="false" outlineLevel="0" collapsed="false">
      <c r="C2162" s="79"/>
    </row>
    <row r="2163" customFormat="false" ht="12.75" hidden="false" customHeight="false" outlineLevel="0" collapsed="false">
      <c r="C2163" s="79"/>
    </row>
    <row r="2164" customFormat="false" ht="12.75" hidden="false" customHeight="false" outlineLevel="0" collapsed="false">
      <c r="C2164" s="79"/>
    </row>
    <row r="2165" customFormat="false" ht="12.75" hidden="false" customHeight="false" outlineLevel="0" collapsed="false">
      <c r="C2165" s="79"/>
    </row>
    <row r="2166" customFormat="false" ht="12.75" hidden="false" customHeight="false" outlineLevel="0" collapsed="false">
      <c r="C2166" s="79"/>
    </row>
    <row r="2167" customFormat="false" ht="12.75" hidden="false" customHeight="false" outlineLevel="0" collapsed="false">
      <c r="C2167" s="79"/>
    </row>
    <row r="2168" customFormat="false" ht="12.75" hidden="false" customHeight="false" outlineLevel="0" collapsed="false">
      <c r="C2168" s="79"/>
    </row>
    <row r="2169" customFormat="false" ht="12.75" hidden="false" customHeight="false" outlineLevel="0" collapsed="false">
      <c r="C2169" s="79"/>
    </row>
    <row r="2170" customFormat="false" ht="12.75" hidden="false" customHeight="false" outlineLevel="0" collapsed="false">
      <c r="C2170" s="79"/>
    </row>
    <row r="2171" customFormat="false" ht="12.75" hidden="false" customHeight="false" outlineLevel="0" collapsed="false">
      <c r="C2171" s="79"/>
    </row>
    <row r="2172" customFormat="false" ht="12.75" hidden="false" customHeight="false" outlineLevel="0" collapsed="false">
      <c r="C2172" s="79"/>
    </row>
    <row r="2173" customFormat="false" ht="12.75" hidden="false" customHeight="false" outlineLevel="0" collapsed="false">
      <c r="C2173" s="79"/>
    </row>
    <row r="2174" customFormat="false" ht="12.75" hidden="false" customHeight="false" outlineLevel="0" collapsed="false">
      <c r="C2174" s="79"/>
    </row>
    <row r="2175" customFormat="false" ht="12.75" hidden="false" customHeight="false" outlineLevel="0" collapsed="false">
      <c r="C2175" s="79"/>
    </row>
    <row r="2176" customFormat="false" ht="12.75" hidden="false" customHeight="false" outlineLevel="0" collapsed="false">
      <c r="C2176" s="79"/>
    </row>
    <row r="2177" customFormat="false" ht="12.75" hidden="false" customHeight="false" outlineLevel="0" collapsed="false">
      <c r="C2177" s="79"/>
    </row>
    <row r="2178" customFormat="false" ht="12.75" hidden="false" customHeight="false" outlineLevel="0" collapsed="false">
      <c r="C2178" s="79"/>
    </row>
    <row r="2179" customFormat="false" ht="12.75" hidden="false" customHeight="false" outlineLevel="0" collapsed="false">
      <c r="C2179" s="79"/>
    </row>
    <row r="2180" customFormat="false" ht="12.75" hidden="false" customHeight="false" outlineLevel="0" collapsed="false">
      <c r="C2180" s="79"/>
    </row>
    <row r="2181" customFormat="false" ht="12.75" hidden="false" customHeight="false" outlineLevel="0" collapsed="false">
      <c r="C2181" s="79"/>
    </row>
    <row r="2182" customFormat="false" ht="12.75" hidden="false" customHeight="false" outlineLevel="0" collapsed="false">
      <c r="C2182" s="79"/>
    </row>
    <row r="2183" customFormat="false" ht="12.75" hidden="false" customHeight="false" outlineLevel="0" collapsed="false">
      <c r="C2183" s="79"/>
    </row>
    <row r="2184" customFormat="false" ht="12.75" hidden="false" customHeight="false" outlineLevel="0" collapsed="false">
      <c r="C2184" s="79"/>
    </row>
    <row r="2185" customFormat="false" ht="12.75" hidden="false" customHeight="false" outlineLevel="0" collapsed="false">
      <c r="C2185" s="79"/>
    </row>
    <row r="2186" customFormat="false" ht="12.75" hidden="false" customHeight="false" outlineLevel="0" collapsed="false">
      <c r="C2186" s="79"/>
    </row>
    <row r="2187" customFormat="false" ht="12.75" hidden="false" customHeight="false" outlineLevel="0" collapsed="false">
      <c r="C2187" s="79"/>
    </row>
    <row r="2188" customFormat="false" ht="12.75" hidden="false" customHeight="false" outlineLevel="0" collapsed="false">
      <c r="C2188" s="79"/>
    </row>
    <row r="2189" customFormat="false" ht="12.75" hidden="false" customHeight="false" outlineLevel="0" collapsed="false">
      <c r="C2189" s="79"/>
    </row>
    <row r="2190" customFormat="false" ht="12.75" hidden="false" customHeight="false" outlineLevel="0" collapsed="false">
      <c r="C2190" s="79"/>
    </row>
    <row r="2191" customFormat="false" ht="12.75" hidden="false" customHeight="false" outlineLevel="0" collapsed="false">
      <c r="C2191" s="79"/>
    </row>
    <row r="2192" customFormat="false" ht="12.75" hidden="false" customHeight="false" outlineLevel="0" collapsed="false">
      <c r="C2192" s="79"/>
    </row>
    <row r="2193" customFormat="false" ht="12.75" hidden="false" customHeight="false" outlineLevel="0" collapsed="false">
      <c r="C2193" s="79"/>
    </row>
    <row r="2194" customFormat="false" ht="12.75" hidden="false" customHeight="false" outlineLevel="0" collapsed="false">
      <c r="C2194" s="79"/>
    </row>
    <row r="2195" customFormat="false" ht="12.75" hidden="false" customHeight="false" outlineLevel="0" collapsed="false">
      <c r="C2195" s="79"/>
    </row>
    <row r="2196" customFormat="false" ht="12.75" hidden="false" customHeight="false" outlineLevel="0" collapsed="false">
      <c r="C2196" s="79"/>
    </row>
    <row r="2197" customFormat="false" ht="12.75" hidden="false" customHeight="false" outlineLevel="0" collapsed="false">
      <c r="C2197" s="79"/>
    </row>
    <row r="2198" customFormat="false" ht="12.75" hidden="false" customHeight="false" outlineLevel="0" collapsed="false">
      <c r="C2198" s="79"/>
    </row>
    <row r="2199" customFormat="false" ht="12.75" hidden="false" customHeight="false" outlineLevel="0" collapsed="false">
      <c r="C2199" s="79"/>
    </row>
    <row r="2200" customFormat="false" ht="12.75" hidden="false" customHeight="false" outlineLevel="0" collapsed="false">
      <c r="C2200" s="79"/>
    </row>
    <row r="2201" customFormat="false" ht="12.75" hidden="false" customHeight="false" outlineLevel="0" collapsed="false">
      <c r="C2201" s="79"/>
    </row>
    <row r="2202" customFormat="false" ht="12.75" hidden="false" customHeight="false" outlineLevel="0" collapsed="false">
      <c r="C2202" s="79"/>
    </row>
    <row r="2203" customFormat="false" ht="12.75" hidden="false" customHeight="false" outlineLevel="0" collapsed="false">
      <c r="C2203" s="79"/>
    </row>
    <row r="2204" customFormat="false" ht="12.75" hidden="false" customHeight="false" outlineLevel="0" collapsed="false">
      <c r="C2204" s="79"/>
    </row>
    <row r="2205" customFormat="false" ht="12.75" hidden="false" customHeight="false" outlineLevel="0" collapsed="false">
      <c r="C2205" s="79"/>
    </row>
    <row r="2206" customFormat="false" ht="12.75" hidden="false" customHeight="false" outlineLevel="0" collapsed="false">
      <c r="C2206" s="79"/>
    </row>
    <row r="2207" customFormat="false" ht="12.75" hidden="false" customHeight="false" outlineLevel="0" collapsed="false">
      <c r="C2207" s="79"/>
    </row>
    <row r="2208" customFormat="false" ht="12.75" hidden="false" customHeight="false" outlineLevel="0" collapsed="false">
      <c r="C2208" s="79"/>
    </row>
    <row r="2209" customFormat="false" ht="12.75" hidden="false" customHeight="false" outlineLevel="0" collapsed="false">
      <c r="C2209" s="79"/>
    </row>
    <row r="2210" customFormat="false" ht="12.75" hidden="false" customHeight="false" outlineLevel="0" collapsed="false">
      <c r="C2210" s="79"/>
    </row>
    <row r="2211" customFormat="false" ht="12.75" hidden="false" customHeight="false" outlineLevel="0" collapsed="false">
      <c r="C2211" s="79"/>
    </row>
    <row r="2212" customFormat="false" ht="12.75" hidden="false" customHeight="false" outlineLevel="0" collapsed="false">
      <c r="C2212" s="79"/>
    </row>
    <row r="2213" customFormat="false" ht="12.75" hidden="false" customHeight="false" outlineLevel="0" collapsed="false">
      <c r="C2213" s="79"/>
    </row>
    <row r="2214" customFormat="false" ht="12.75" hidden="false" customHeight="false" outlineLevel="0" collapsed="false">
      <c r="C2214" s="79"/>
    </row>
    <row r="2215" customFormat="false" ht="12.75" hidden="false" customHeight="false" outlineLevel="0" collapsed="false">
      <c r="C2215" s="79"/>
    </row>
    <row r="2216" customFormat="false" ht="12.75" hidden="false" customHeight="false" outlineLevel="0" collapsed="false">
      <c r="C2216" s="79"/>
    </row>
    <row r="2217" customFormat="false" ht="12.75" hidden="false" customHeight="false" outlineLevel="0" collapsed="false">
      <c r="C2217" s="79"/>
    </row>
    <row r="2218" customFormat="false" ht="12.75" hidden="false" customHeight="false" outlineLevel="0" collapsed="false">
      <c r="C2218" s="79"/>
    </row>
    <row r="2219" customFormat="false" ht="12.75" hidden="false" customHeight="false" outlineLevel="0" collapsed="false">
      <c r="C2219" s="79"/>
    </row>
    <row r="2220" customFormat="false" ht="12.75" hidden="false" customHeight="false" outlineLevel="0" collapsed="false">
      <c r="C2220" s="79"/>
    </row>
    <row r="2221" customFormat="false" ht="12.75" hidden="false" customHeight="false" outlineLevel="0" collapsed="false">
      <c r="C2221" s="79"/>
    </row>
    <row r="2222" customFormat="false" ht="12.75" hidden="false" customHeight="false" outlineLevel="0" collapsed="false">
      <c r="C2222" s="79"/>
    </row>
    <row r="2223" customFormat="false" ht="12.75" hidden="false" customHeight="false" outlineLevel="0" collapsed="false">
      <c r="C2223" s="79"/>
    </row>
    <row r="2224" customFormat="false" ht="12.75" hidden="false" customHeight="false" outlineLevel="0" collapsed="false">
      <c r="C2224" s="79"/>
    </row>
    <row r="2225" customFormat="false" ht="12.75" hidden="false" customHeight="false" outlineLevel="0" collapsed="false">
      <c r="C2225" s="79"/>
    </row>
    <row r="2226" customFormat="false" ht="12.75" hidden="false" customHeight="false" outlineLevel="0" collapsed="false">
      <c r="C2226" s="79"/>
    </row>
    <row r="2227" customFormat="false" ht="12.75" hidden="false" customHeight="false" outlineLevel="0" collapsed="false">
      <c r="C2227" s="79"/>
    </row>
    <row r="2228" customFormat="false" ht="12.75" hidden="false" customHeight="false" outlineLevel="0" collapsed="false">
      <c r="C2228" s="79"/>
    </row>
    <row r="2229" customFormat="false" ht="12.75" hidden="false" customHeight="false" outlineLevel="0" collapsed="false">
      <c r="C2229" s="79"/>
    </row>
    <row r="2230" customFormat="false" ht="12.75" hidden="false" customHeight="false" outlineLevel="0" collapsed="false">
      <c r="C2230" s="79"/>
    </row>
    <row r="2231" customFormat="false" ht="12.75" hidden="false" customHeight="false" outlineLevel="0" collapsed="false">
      <c r="C2231" s="79"/>
    </row>
    <row r="2232" customFormat="false" ht="12.75" hidden="false" customHeight="false" outlineLevel="0" collapsed="false">
      <c r="C2232" s="79"/>
    </row>
    <row r="2233" customFormat="false" ht="12.75" hidden="false" customHeight="false" outlineLevel="0" collapsed="false">
      <c r="C2233" s="79"/>
    </row>
    <row r="2234" customFormat="false" ht="12.75" hidden="false" customHeight="false" outlineLevel="0" collapsed="false">
      <c r="C2234" s="79"/>
    </row>
    <row r="2235" customFormat="false" ht="12.75" hidden="false" customHeight="false" outlineLevel="0" collapsed="false">
      <c r="C2235" s="79"/>
    </row>
    <row r="2236" customFormat="false" ht="12.75" hidden="false" customHeight="false" outlineLevel="0" collapsed="false">
      <c r="C2236" s="79"/>
    </row>
    <row r="2237" customFormat="false" ht="12.75" hidden="false" customHeight="false" outlineLevel="0" collapsed="false">
      <c r="C2237" s="79"/>
    </row>
    <row r="2238" customFormat="false" ht="12.75" hidden="false" customHeight="false" outlineLevel="0" collapsed="false">
      <c r="C2238" s="79"/>
    </row>
    <row r="2239" customFormat="false" ht="12.75" hidden="false" customHeight="false" outlineLevel="0" collapsed="false">
      <c r="C2239" s="79"/>
    </row>
    <row r="2240" customFormat="false" ht="12.75" hidden="false" customHeight="false" outlineLevel="0" collapsed="false">
      <c r="C2240" s="79"/>
    </row>
    <row r="2241" customFormat="false" ht="12.75" hidden="false" customHeight="false" outlineLevel="0" collapsed="false">
      <c r="C2241" s="79"/>
    </row>
    <row r="2242" customFormat="false" ht="12.75" hidden="false" customHeight="false" outlineLevel="0" collapsed="false">
      <c r="C2242" s="79"/>
    </row>
    <row r="2243" customFormat="false" ht="12.75" hidden="false" customHeight="false" outlineLevel="0" collapsed="false">
      <c r="C2243" s="79"/>
    </row>
    <row r="2244" customFormat="false" ht="12.75" hidden="false" customHeight="false" outlineLevel="0" collapsed="false">
      <c r="C2244" s="79"/>
    </row>
    <row r="2245" customFormat="false" ht="12.75" hidden="false" customHeight="false" outlineLevel="0" collapsed="false">
      <c r="C2245" s="79"/>
    </row>
    <row r="2246" customFormat="false" ht="12.75" hidden="false" customHeight="false" outlineLevel="0" collapsed="false">
      <c r="C2246" s="79"/>
    </row>
    <row r="2247" customFormat="false" ht="12.75" hidden="false" customHeight="false" outlineLevel="0" collapsed="false">
      <c r="C2247" s="79"/>
    </row>
    <row r="2248" customFormat="false" ht="12.75" hidden="false" customHeight="false" outlineLevel="0" collapsed="false">
      <c r="C2248" s="79"/>
    </row>
    <row r="2249" customFormat="false" ht="12.75" hidden="false" customHeight="false" outlineLevel="0" collapsed="false">
      <c r="C2249" s="79"/>
    </row>
    <row r="2250" customFormat="false" ht="12.75" hidden="false" customHeight="false" outlineLevel="0" collapsed="false">
      <c r="C2250" s="79"/>
    </row>
    <row r="2251" customFormat="false" ht="12.75" hidden="false" customHeight="false" outlineLevel="0" collapsed="false">
      <c r="C2251" s="79"/>
    </row>
    <row r="2252" customFormat="false" ht="12.75" hidden="false" customHeight="false" outlineLevel="0" collapsed="false">
      <c r="C2252" s="79"/>
    </row>
    <row r="2253" customFormat="false" ht="12.75" hidden="false" customHeight="false" outlineLevel="0" collapsed="false">
      <c r="C2253" s="79"/>
    </row>
    <row r="2254" customFormat="false" ht="12.75" hidden="false" customHeight="false" outlineLevel="0" collapsed="false">
      <c r="C2254" s="79"/>
    </row>
  </sheetData>
  <mergeCells count="5">
    <mergeCell ref="K2:O2"/>
    <mergeCell ref="P2:R2"/>
    <mergeCell ref="V2:Z2"/>
    <mergeCell ref="E6:F6"/>
    <mergeCell ref="G6:I6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52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pane xSplit="1" ySplit="1" topLeftCell="B4" activePane="bottomRight" state="frozen"/>
      <selection pane="topLeft" activeCell="A3" activeCellId="0" sqref="A3"/>
      <selection pane="topRight" activeCell="B3" activeCellId="0" sqref="B3"/>
      <selection pane="bottomLeft" activeCell="A4" activeCellId="0" sqref="A4"/>
      <selection pane="bottomRight" activeCell="E4" activeCellId="0" sqref="E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14.85"/>
    <col collapsed="false" customWidth="true" hidden="false" outlineLevel="0" max="3" min="3" style="9" width="16.56"/>
    <col collapsed="false" customWidth="true" hidden="false" outlineLevel="0" max="5" min="4" style="9" width="14.85"/>
    <col collapsed="false" customWidth="false" hidden="false" outlineLevel="0" max="257" min="6" style="9" width="9.14"/>
  </cols>
  <sheetData>
    <row r="3" customFormat="false" ht="76.5" hidden="false" customHeight="false" outlineLevel="0" collapsed="false">
      <c r="B3" s="45" t="s">
        <v>62</v>
      </c>
      <c r="C3" s="45" t="s">
        <v>76</v>
      </c>
      <c r="D3" s="45" t="s">
        <v>64</v>
      </c>
      <c r="E3" s="45" t="s">
        <v>65</v>
      </c>
    </row>
    <row r="4" customFormat="false" ht="12.75" hidden="false" customHeight="false" outlineLevel="0" collapsed="false">
      <c r="A4" s="2" t="n">
        <v>36161</v>
      </c>
      <c r="B4" s="56" t="n">
        <f aca="false">+'load Info'!AQ738</f>
        <v>204494.76752</v>
      </c>
      <c r="C4" s="56" t="n">
        <f aca="false">+'load Info'!AR738</f>
        <v>-709.767519999994</v>
      </c>
      <c r="D4" s="56" t="n">
        <f aca="false">+'load Info'!AS738</f>
        <v>30693</v>
      </c>
      <c r="E4" s="56" t="n">
        <f aca="false">+'load Info'!AT738</f>
        <v>205204.53504</v>
      </c>
    </row>
    <row r="5" customFormat="false" ht="12.75" hidden="false" customHeight="false" outlineLevel="0" collapsed="false">
      <c r="A5" s="2" t="n">
        <v>36162</v>
      </c>
      <c r="B5" s="56" t="n">
        <f aca="false">+'load Info'!AQ739</f>
        <v>151566.44965</v>
      </c>
      <c r="C5" s="56" t="n">
        <f aca="false">+'load Info'!AR739</f>
        <v>-2507.44965</v>
      </c>
      <c r="D5" s="56" t="n">
        <f aca="false">+'load Info'!AS739</f>
        <v>34679</v>
      </c>
      <c r="E5" s="56" t="n">
        <f aca="false">+'load Info'!AT739</f>
        <v>154073.8993</v>
      </c>
    </row>
    <row r="6" customFormat="false" ht="12.75" hidden="false" customHeight="false" outlineLevel="0" collapsed="false">
      <c r="A6" s="2" t="n">
        <v>36163</v>
      </c>
      <c r="B6" s="56" t="n">
        <f aca="false">+'load Info'!AQ740</f>
        <v>120256.02501</v>
      </c>
      <c r="C6" s="56" t="n">
        <f aca="false">+'load Info'!AR740</f>
        <v>-1651.02501</v>
      </c>
      <c r="D6" s="56" t="n">
        <f aca="false">+'load Info'!AS740</f>
        <v>35890</v>
      </c>
      <c r="E6" s="56" t="n">
        <f aca="false">+'load Info'!AT740</f>
        <v>121907.05002</v>
      </c>
    </row>
    <row r="7" customFormat="false" ht="12.75" hidden="false" customHeight="false" outlineLevel="0" collapsed="false">
      <c r="A7" s="2" t="n">
        <v>36164</v>
      </c>
      <c r="B7" s="56" t="n">
        <f aca="false">+'load Info'!AQ741</f>
        <v>218749.95715</v>
      </c>
      <c r="C7" s="56" t="n">
        <f aca="false">+'load Info'!AR741</f>
        <v>31.0428500000053</v>
      </c>
      <c r="D7" s="56" t="n">
        <f aca="false">+'load Info'!AS741</f>
        <v>35257</v>
      </c>
      <c r="E7" s="56" t="n">
        <f aca="false">+'load Info'!AT741</f>
        <v>218749.95715</v>
      </c>
    </row>
    <row r="8" customFormat="false" ht="12.75" hidden="false" customHeight="false" outlineLevel="0" collapsed="false">
      <c r="A8" s="2" t="n">
        <v>36165</v>
      </c>
      <c r="B8" s="56" t="n">
        <f aca="false">+'load Info'!AQ742</f>
        <v>245725.9945</v>
      </c>
      <c r="C8" s="56" t="n">
        <f aca="false">+'load Info'!AR742</f>
        <v>1346.0055</v>
      </c>
      <c r="D8" s="56" t="n">
        <f aca="false">+'load Info'!AS742</f>
        <v>36240</v>
      </c>
      <c r="E8" s="56" t="n">
        <f aca="false">+'load Info'!AT742</f>
        <v>245725.9945</v>
      </c>
    </row>
    <row r="9" customFormat="false" ht="12.75" hidden="false" customHeight="false" outlineLevel="0" collapsed="false">
      <c r="A9" s="2" t="n">
        <v>36166</v>
      </c>
      <c r="B9" s="56" t="n">
        <f aca="false">+'load Info'!AQ743</f>
        <v>220614.23562</v>
      </c>
      <c r="C9" s="56" t="n">
        <f aca="false">+'load Info'!AR743</f>
        <v>10961.76438</v>
      </c>
      <c r="D9" s="56" t="n">
        <f aca="false">+'load Info'!AS743</f>
        <v>27431</v>
      </c>
      <c r="E9" s="56" t="n">
        <f aca="false">+'load Info'!AT743</f>
        <v>220614.23562</v>
      </c>
    </row>
    <row r="10" customFormat="false" ht="12.75" hidden="false" customHeight="false" outlineLevel="0" collapsed="false">
      <c r="A10" s="2" t="n">
        <v>36167</v>
      </c>
      <c r="B10" s="56" t="n">
        <f aca="false">+'load Info'!AQ744</f>
        <v>172973.27098</v>
      </c>
      <c r="C10" s="56" t="n">
        <f aca="false">+'load Info'!AR744</f>
        <v>8333.72902</v>
      </c>
      <c r="D10" s="56" t="n">
        <f aca="false">+'load Info'!AS744</f>
        <v>26682</v>
      </c>
      <c r="E10" s="56" t="n">
        <f aca="false">+'load Info'!AT744</f>
        <v>172973.27098</v>
      </c>
    </row>
    <row r="11" customFormat="false" ht="12.75" hidden="false" customHeight="false" outlineLevel="0" collapsed="false">
      <c r="A11" s="2" t="n">
        <v>36168</v>
      </c>
      <c r="B11" s="56" t="n">
        <f aca="false">+'load Info'!AQ745</f>
        <v>128228.05643</v>
      </c>
      <c r="C11" s="56" t="n">
        <f aca="false">+'load Info'!AR745</f>
        <v>2939.94357</v>
      </c>
      <c r="D11" s="56" t="n">
        <f aca="false">+'load Info'!AS745</f>
        <v>31595</v>
      </c>
      <c r="E11" s="56" t="n">
        <f aca="false">+'load Info'!AT745</f>
        <v>128228.05643</v>
      </c>
    </row>
    <row r="12" customFormat="false" ht="12.75" hidden="false" customHeight="false" outlineLevel="0" collapsed="false">
      <c r="A12" s="2" t="n">
        <v>36169</v>
      </c>
      <c r="B12" s="56" t="n">
        <f aca="false">+'load Info'!AQ746</f>
        <v>129620.08952</v>
      </c>
      <c r="C12" s="56" t="n">
        <f aca="false">+'load Info'!AR746</f>
        <v>10288.91048</v>
      </c>
      <c r="D12" s="56" t="n">
        <f aca="false">+'load Info'!AS746</f>
        <v>30417</v>
      </c>
      <c r="E12" s="56" t="n">
        <f aca="false">+'load Info'!AT746</f>
        <v>129620.08952</v>
      </c>
    </row>
    <row r="13" customFormat="false" ht="12.75" hidden="false" customHeight="false" outlineLevel="0" collapsed="false">
      <c r="A13" s="2" t="n">
        <v>36170</v>
      </c>
      <c r="B13" s="56" t="n">
        <f aca="false">+'load Info'!AQ747</f>
        <v>214251.47055</v>
      </c>
      <c r="C13" s="56" t="n">
        <f aca="false">+'load Info'!AR747</f>
        <v>11030.52945</v>
      </c>
      <c r="D13" s="56" t="n">
        <f aca="false">+'load Info'!AS747</f>
        <v>28261</v>
      </c>
      <c r="E13" s="56" t="n">
        <f aca="false">+'load Info'!AT747</f>
        <v>214251.47055</v>
      </c>
    </row>
    <row r="14" customFormat="false" ht="12.75" hidden="false" customHeight="false" outlineLevel="0" collapsed="false">
      <c r="A14" s="2" t="n">
        <v>36171</v>
      </c>
      <c r="B14" s="56" t="n">
        <f aca="false">+'load Info'!AQ748</f>
        <v>184419.91171</v>
      </c>
      <c r="C14" s="56" t="n">
        <f aca="false">+'load Info'!AR748</f>
        <v>9836.08829</v>
      </c>
      <c r="D14" s="56" t="n">
        <f aca="false">+'load Info'!AS748</f>
        <v>27398</v>
      </c>
      <c r="E14" s="56" t="n">
        <f aca="false">+'load Info'!AT748</f>
        <v>184419.91171</v>
      </c>
    </row>
    <row r="15" customFormat="false" ht="12.75" hidden="false" customHeight="false" outlineLevel="0" collapsed="false">
      <c r="A15" s="2" t="n">
        <v>36172</v>
      </c>
      <c r="B15" s="56" t="n">
        <f aca="false">+'load Info'!AQ749</f>
        <v>116870.48343</v>
      </c>
      <c r="C15" s="56" t="n">
        <f aca="false">+'load Info'!AR749</f>
        <v>8365.51657</v>
      </c>
      <c r="D15" s="56" t="n">
        <f aca="false">+'load Info'!AS749</f>
        <v>28080</v>
      </c>
      <c r="E15" s="56" t="n">
        <f aca="false">+'load Info'!AT749</f>
        <v>116870.48343</v>
      </c>
    </row>
    <row r="16" customFormat="false" ht="12.75" hidden="false" customHeight="false" outlineLevel="0" collapsed="false">
      <c r="A16" s="2" t="n">
        <v>36173</v>
      </c>
      <c r="B16" s="56" t="n">
        <f aca="false">+'load Info'!AQ750</f>
        <v>94946.824</v>
      </c>
      <c r="C16" s="56" t="n">
        <f aca="false">+'load Info'!AR750</f>
        <v>5344.176</v>
      </c>
      <c r="D16" s="56" t="n">
        <f aca="false">+'load Info'!AS750</f>
        <v>31097</v>
      </c>
      <c r="E16" s="56" t="n">
        <f aca="false">+'load Info'!AT750</f>
        <v>94946.824</v>
      </c>
    </row>
    <row r="17" customFormat="false" ht="12.75" hidden="false" customHeight="false" outlineLevel="0" collapsed="false">
      <c r="A17" s="2" t="n">
        <v>36174</v>
      </c>
      <c r="B17" s="56" t="n">
        <f aca="false">+'load Info'!AQ751</f>
        <v>123340.71838</v>
      </c>
      <c r="C17" s="56" t="n">
        <f aca="false">+'load Info'!AR751</f>
        <v>-5904.71838</v>
      </c>
      <c r="D17" s="56" t="n">
        <f aca="false">+'load Info'!AS751</f>
        <v>39915</v>
      </c>
      <c r="E17" s="56" t="n">
        <f aca="false">+'load Info'!AT751</f>
        <v>129245.43676</v>
      </c>
    </row>
    <row r="18" customFormat="false" ht="12.75" hidden="false" customHeight="false" outlineLevel="0" collapsed="false">
      <c r="A18" s="2" t="n">
        <v>36175</v>
      </c>
      <c r="B18" s="56" t="n">
        <f aca="false">+'load Info'!AQ752</f>
        <v>166271.62694</v>
      </c>
      <c r="C18" s="56" t="n">
        <f aca="false">+'load Info'!AR752</f>
        <v>-3031.62694</v>
      </c>
      <c r="D18" s="56" t="n">
        <f aca="false">+'load Info'!AS752</f>
        <v>33200</v>
      </c>
      <c r="E18" s="56" t="n">
        <f aca="false">+'load Info'!AT752</f>
        <v>169303.25388</v>
      </c>
    </row>
    <row r="19" customFormat="false" ht="12.75" hidden="false" customHeight="false" outlineLevel="0" collapsed="false">
      <c r="A19" s="2" t="n">
        <v>36176</v>
      </c>
      <c r="B19" s="56" t="n">
        <f aca="false">+'load Info'!AQ753</f>
        <v>131939.91283</v>
      </c>
      <c r="C19" s="56" t="n">
        <f aca="false">+'load Info'!AR753</f>
        <v>-15416.91283</v>
      </c>
      <c r="D19" s="56" t="n">
        <f aca="false">+'load Info'!AS753</f>
        <v>46312</v>
      </c>
      <c r="E19" s="56" t="n">
        <f aca="false">+'load Info'!AT753</f>
        <v>147356.82566</v>
      </c>
    </row>
    <row r="20" customFormat="false" ht="12.75" hidden="false" customHeight="false" outlineLevel="0" collapsed="false">
      <c r="A20" s="2" t="n">
        <v>36177</v>
      </c>
      <c r="B20" s="56" t="n">
        <f aca="false">+'load Info'!AQ754</f>
        <v>96819.3818632258</v>
      </c>
      <c r="C20" s="56" t="n">
        <f aca="false">+'load Info'!AR754</f>
        <v>-23485.3818632258</v>
      </c>
      <c r="D20" s="56" t="n">
        <f aca="false">+'load Info'!AS754</f>
        <v>58015</v>
      </c>
      <c r="E20" s="56" t="n">
        <f aca="false">+'load Info'!AT754</f>
        <v>120304.763726452</v>
      </c>
    </row>
    <row r="21" customFormat="false" ht="12.75" hidden="false" customHeight="false" outlineLevel="0" collapsed="false">
      <c r="A21" s="2" t="n">
        <v>36178</v>
      </c>
      <c r="B21" s="56" t="n">
        <f aca="false">+'load Info'!AQ755</f>
        <v>97040.7751332258</v>
      </c>
      <c r="C21" s="56" t="n">
        <f aca="false">+'load Info'!AR755</f>
        <v>-25852.7751332258</v>
      </c>
      <c r="D21" s="56" t="n">
        <f aca="false">+'load Info'!AS755</f>
        <v>60550</v>
      </c>
      <c r="E21" s="56" t="n">
        <f aca="false">+'load Info'!AT755</f>
        <v>122893.550266452</v>
      </c>
    </row>
    <row r="22" customFormat="false" ht="12.75" hidden="false" customHeight="false" outlineLevel="0" collapsed="false">
      <c r="A22" s="2" t="n">
        <v>36179</v>
      </c>
      <c r="B22" s="56" t="n">
        <f aca="false">+'load Info'!AQ756</f>
        <v>123149.206313226</v>
      </c>
      <c r="C22" s="56" t="n">
        <f aca="false">+'load Info'!AR756</f>
        <v>-22439.2063132258</v>
      </c>
      <c r="D22" s="56" t="n">
        <f aca="false">+'load Info'!AS756</f>
        <v>55951</v>
      </c>
      <c r="E22" s="56" t="n">
        <f aca="false">+'load Info'!AT756</f>
        <v>145588.412626452</v>
      </c>
    </row>
    <row r="23" customFormat="false" ht="12.75" hidden="false" customHeight="false" outlineLevel="0" collapsed="false">
      <c r="A23" s="2" t="n">
        <v>36180</v>
      </c>
      <c r="B23" s="56" t="n">
        <f aca="false">+'load Info'!AQ757</f>
        <v>121551.170993226</v>
      </c>
      <c r="C23" s="56" t="n">
        <f aca="false">+'load Info'!AR757</f>
        <v>-18214.1709932258</v>
      </c>
      <c r="D23" s="56" t="n">
        <f aca="false">+'load Info'!AS757</f>
        <v>50609</v>
      </c>
      <c r="E23" s="56" t="n">
        <f aca="false">+'load Info'!AT757</f>
        <v>139765.341986452</v>
      </c>
    </row>
    <row r="24" customFormat="false" ht="12.75" hidden="false" customHeight="false" outlineLevel="0" collapsed="false">
      <c r="A24" s="2" t="n">
        <v>36181</v>
      </c>
      <c r="B24" s="56" t="n">
        <f aca="false">+'load Info'!AQ758</f>
        <v>81670.4313032258</v>
      </c>
      <c r="C24" s="56" t="n">
        <f aca="false">+'load Info'!AR758</f>
        <v>-13677.4313032258</v>
      </c>
      <c r="D24" s="56" t="n">
        <f aca="false">+'load Info'!AS758</f>
        <v>44576</v>
      </c>
      <c r="E24" s="56" t="n">
        <f aca="false">+'load Info'!AT758</f>
        <v>95347.8626064516</v>
      </c>
    </row>
    <row r="25" customFormat="false" ht="12.75" hidden="false" customHeight="false" outlineLevel="0" collapsed="false">
      <c r="A25" s="2" t="n">
        <v>36182</v>
      </c>
      <c r="B25" s="56" t="n">
        <f aca="false">+'load Info'!AQ759</f>
        <v>58855.3325932258</v>
      </c>
      <c r="C25" s="56" t="n">
        <f aca="false">+'load Info'!AR759</f>
        <v>-18178.3325932258</v>
      </c>
      <c r="D25" s="56" t="n">
        <f aca="false">+'load Info'!AS759</f>
        <v>45491</v>
      </c>
      <c r="E25" s="56" t="n">
        <f aca="false">+'load Info'!AT759</f>
        <v>77033.6651864516</v>
      </c>
    </row>
    <row r="26" customFormat="false" ht="12.75" hidden="false" customHeight="false" outlineLevel="0" collapsed="false">
      <c r="A26" s="2" t="n">
        <v>36183</v>
      </c>
      <c r="B26" s="56" t="n">
        <f aca="false">+'load Info'!AQ760</f>
        <v>29592.9205832258</v>
      </c>
      <c r="C26" s="56" t="n">
        <f aca="false">+'load Info'!AR760</f>
        <v>-11101.9205832258</v>
      </c>
      <c r="D26" s="56" t="n">
        <f aca="false">+'load Info'!AS760</f>
        <v>46904</v>
      </c>
      <c r="E26" s="56" t="n">
        <f aca="false">+'load Info'!AT760</f>
        <v>40694.8411664516</v>
      </c>
    </row>
    <row r="27" customFormat="false" ht="12.75" hidden="false" customHeight="false" outlineLevel="0" collapsed="false">
      <c r="A27" s="2" t="n">
        <v>36184</v>
      </c>
      <c r="B27" s="56" t="n">
        <f aca="false">+'load Info'!AQ761</f>
        <v>90802.7343832258</v>
      </c>
      <c r="C27" s="56" t="n">
        <f aca="false">+'load Info'!AR761</f>
        <v>-5909.73438322581</v>
      </c>
      <c r="D27" s="56" t="n">
        <f aca="false">+'load Info'!AS761</f>
        <v>44748</v>
      </c>
      <c r="E27" s="56" t="n">
        <f aca="false">+'load Info'!AT761</f>
        <v>96712.4687664516</v>
      </c>
    </row>
    <row r="28" customFormat="false" ht="12.75" hidden="false" customHeight="false" outlineLevel="0" collapsed="false">
      <c r="A28" s="2" t="n">
        <v>36185</v>
      </c>
      <c r="B28" s="56" t="n">
        <f aca="false">+'load Info'!AQ762</f>
        <v>125961.565633226</v>
      </c>
      <c r="C28" s="56" t="n">
        <f aca="false">+'load Info'!AR762</f>
        <v>-5675.56563322581</v>
      </c>
      <c r="D28" s="56" t="n">
        <f aca="false">+'load Info'!AS762</f>
        <v>43454</v>
      </c>
      <c r="E28" s="56" t="n">
        <f aca="false">+'load Info'!AT762</f>
        <v>131637.131266452</v>
      </c>
    </row>
    <row r="29" customFormat="false" ht="12.75" hidden="false" customHeight="false" outlineLevel="0" collapsed="false">
      <c r="A29" s="2" t="n">
        <v>36186</v>
      </c>
      <c r="B29" s="56" t="n">
        <f aca="false">+'load Info'!AQ763</f>
        <v>149530.034423226</v>
      </c>
      <c r="C29" s="56" t="n">
        <f aca="false">+'load Info'!AR763</f>
        <v>-19328.0344232258</v>
      </c>
      <c r="D29" s="56" t="n">
        <f aca="false">+'load Info'!AS763</f>
        <v>51570</v>
      </c>
      <c r="E29" s="56" t="n">
        <f aca="false">+'load Info'!AT763</f>
        <v>168858.068846452</v>
      </c>
    </row>
    <row r="30" customFormat="false" ht="12.75" hidden="false" customHeight="false" outlineLevel="0" collapsed="false">
      <c r="A30" s="2" t="n">
        <v>36187</v>
      </c>
      <c r="B30" s="56" t="n">
        <f aca="false">+'load Info'!AQ764</f>
        <v>78824.5478132258</v>
      </c>
      <c r="C30" s="56" t="n">
        <f aca="false">+'load Info'!AR764</f>
        <v>-21242.5478132258</v>
      </c>
      <c r="D30" s="56" t="n">
        <f aca="false">+'load Info'!AS764</f>
        <v>53295</v>
      </c>
      <c r="E30" s="56" t="n">
        <f aca="false">+'load Info'!AT764</f>
        <v>100067.095626452</v>
      </c>
    </row>
    <row r="31" customFormat="false" ht="12.75" hidden="false" customHeight="false" outlineLevel="0" collapsed="false">
      <c r="A31" s="2" t="n">
        <v>36188</v>
      </c>
      <c r="B31" s="56" t="n">
        <f aca="false">+'load Info'!AQ765</f>
        <v>62255.7150832258</v>
      </c>
      <c r="C31" s="56" t="n">
        <f aca="false">+'load Info'!AR765</f>
        <v>-21914.7150832258</v>
      </c>
      <c r="D31" s="56" t="n">
        <f aca="false">+'load Info'!AS765</f>
        <v>54385</v>
      </c>
      <c r="E31" s="56" t="n">
        <f aca="false">+'load Info'!AT765</f>
        <v>84170.4301664516</v>
      </c>
    </row>
    <row r="32" customFormat="false" ht="12.75" hidden="false" customHeight="false" outlineLevel="0" collapsed="false">
      <c r="A32" s="2" t="n">
        <v>36189</v>
      </c>
      <c r="B32" s="56" t="n">
        <f aca="false">+'load Info'!AQ766</f>
        <v>135138.308333226</v>
      </c>
      <c r="C32" s="56" t="n">
        <f aca="false">+'load Info'!AR766</f>
        <v>-28195.3083332258</v>
      </c>
      <c r="D32" s="56" t="n">
        <f aca="false">+'load Info'!AS766</f>
        <v>59651</v>
      </c>
      <c r="E32" s="56" t="n">
        <f aca="false">+'load Info'!AT766</f>
        <v>163333.616666452</v>
      </c>
    </row>
    <row r="33" customFormat="false" ht="12.75" hidden="false" customHeight="false" outlineLevel="0" collapsed="false">
      <c r="A33" s="2" t="n">
        <v>36190</v>
      </c>
      <c r="B33" s="56" t="n">
        <f aca="false">+'load Info'!AQ767</f>
        <v>147148.020683226</v>
      </c>
      <c r="C33" s="56" t="n">
        <f aca="false">+'load Info'!AR767</f>
        <v>-14704.0206832258</v>
      </c>
      <c r="D33" s="56" t="n">
        <f aca="false">+'load Info'!AS767</f>
        <v>57407</v>
      </c>
      <c r="E33" s="56" t="n">
        <f aca="false">+'load Info'!AT767</f>
        <v>161852.041366452</v>
      </c>
    </row>
    <row r="34" customFormat="false" ht="12.75" hidden="false" customHeight="false" outlineLevel="0" collapsed="false">
      <c r="A34" s="2" t="n">
        <v>36191</v>
      </c>
      <c r="B34" s="56" t="n">
        <f aca="false">+'load Info'!AQ768</f>
        <v>198195.260235714</v>
      </c>
      <c r="C34" s="56" t="n">
        <f aca="false">+'load Info'!AR768</f>
        <v>-22782.2602357143</v>
      </c>
      <c r="D34" s="56" t="n">
        <f aca="false">+'load Info'!AS768</f>
        <v>58577</v>
      </c>
      <c r="E34" s="56" t="n">
        <f aca="false">+'load Info'!AT768</f>
        <v>220977.520471429</v>
      </c>
    </row>
    <row r="35" customFormat="false" ht="12.75" hidden="false" customHeight="false" outlineLevel="0" collapsed="false">
      <c r="A35" s="2" t="n">
        <v>36192</v>
      </c>
      <c r="B35" s="56" t="n">
        <f aca="false">+'load Info'!AQ769</f>
        <v>119759.126565714</v>
      </c>
      <c r="C35" s="56" t="n">
        <f aca="false">+'load Info'!AR769</f>
        <v>-481.610940714287</v>
      </c>
      <c r="D35" s="56" t="n">
        <f aca="false">+'load Info'!AS769</f>
        <v>36329.484375</v>
      </c>
      <c r="E35" s="56" t="n">
        <f aca="false">+'load Info'!AT769</f>
        <v>120240.737506429</v>
      </c>
    </row>
    <row r="36" customFormat="false" ht="12.75" hidden="false" customHeight="false" outlineLevel="0" collapsed="false">
      <c r="A36" s="2" t="n">
        <v>36193</v>
      </c>
      <c r="B36" s="56" t="n">
        <f aca="false">+'load Info'!AQ770</f>
        <v>76270.0384057143</v>
      </c>
      <c r="C36" s="56" t="n">
        <f aca="false">+'load Info'!AR770</f>
        <v>-1072.60090571428</v>
      </c>
      <c r="D36" s="56" t="n">
        <f aca="false">+'load Info'!AS770</f>
        <v>37247.5625</v>
      </c>
      <c r="E36" s="56" t="n">
        <f aca="false">+'load Info'!AT770</f>
        <v>77342.6393114286</v>
      </c>
    </row>
    <row r="37" customFormat="false" ht="12.75" hidden="false" customHeight="false" outlineLevel="0" collapsed="false">
      <c r="A37" s="2" t="n">
        <v>36194</v>
      </c>
      <c r="B37" s="56" t="n">
        <f aca="false">+'load Info'!AQ771</f>
        <v>95804.1290657143</v>
      </c>
      <c r="C37" s="56" t="n">
        <f aca="false">+'load Info'!AR771</f>
        <v>-1310.92594071428</v>
      </c>
      <c r="D37" s="56" t="n">
        <f aca="false">+'load Info'!AS771</f>
        <v>40424.796875</v>
      </c>
      <c r="E37" s="56" t="n">
        <f aca="false">+'load Info'!AT771</f>
        <v>97115.0550064286</v>
      </c>
    </row>
    <row r="38" customFormat="false" ht="12.75" hidden="false" customHeight="false" outlineLevel="0" collapsed="false">
      <c r="A38" s="2" t="n">
        <v>36195</v>
      </c>
      <c r="B38" s="56" t="n">
        <f aca="false">+'load Info'!AQ772</f>
        <v>116910.666795714</v>
      </c>
      <c r="C38" s="56" t="n">
        <f aca="false">+'load Info'!AR772</f>
        <v>-2625.22929571429</v>
      </c>
      <c r="D38" s="56" t="n">
        <f aca="false">+'load Info'!AS772</f>
        <v>40925.5625</v>
      </c>
      <c r="E38" s="56" t="n">
        <f aca="false">+'load Info'!AT772</f>
        <v>119535.896091429</v>
      </c>
    </row>
    <row r="39" customFormat="false" ht="12.75" hidden="false" customHeight="false" outlineLevel="0" collapsed="false">
      <c r="A39" s="2" t="n">
        <v>36196</v>
      </c>
      <c r="B39" s="56" t="n">
        <f aca="false">+'load Info'!AQ773</f>
        <v>136590.451755714</v>
      </c>
      <c r="C39" s="56" t="n">
        <f aca="false">+'load Info'!AR773</f>
        <v>-7493.01425571428</v>
      </c>
      <c r="D39" s="56" t="n">
        <f aca="false">+'load Info'!AS773</f>
        <v>42983.5625</v>
      </c>
      <c r="E39" s="56" t="n">
        <f aca="false">+'load Info'!AT773</f>
        <v>144083.466011429</v>
      </c>
    </row>
    <row r="40" customFormat="false" ht="12.75" hidden="false" customHeight="false" outlineLevel="0" collapsed="false">
      <c r="A40" s="2" t="n">
        <v>36197</v>
      </c>
      <c r="B40" s="56" t="n">
        <f aca="false">+'load Info'!AQ774</f>
        <v>111961.847735714</v>
      </c>
      <c r="C40" s="56" t="n">
        <f aca="false">+'load Info'!AR774</f>
        <v>-10002.8789857143</v>
      </c>
      <c r="D40" s="56" t="n">
        <f aca="false">+'load Info'!AS774</f>
        <v>43218.03125</v>
      </c>
      <c r="E40" s="56" t="n">
        <f aca="false">+'load Info'!AT774</f>
        <v>121964.726721429</v>
      </c>
    </row>
    <row r="41" customFormat="false" ht="12.75" hidden="false" customHeight="false" outlineLevel="0" collapsed="false">
      <c r="A41" s="2" t="n">
        <v>36198</v>
      </c>
      <c r="B41" s="56" t="n">
        <f aca="false">+'load Info'!AQ775</f>
        <v>96832.6702957143</v>
      </c>
      <c r="C41" s="56" t="n">
        <f aca="false">+'load Info'!AR775</f>
        <v>-5180.38904571428</v>
      </c>
      <c r="D41" s="56" t="n">
        <f aca="false">+'load Info'!AS775</f>
        <v>42385.71875</v>
      </c>
      <c r="E41" s="56" t="n">
        <f aca="false">+'load Info'!AT775</f>
        <v>102013.059341429</v>
      </c>
    </row>
    <row r="42" customFormat="false" ht="12.75" hidden="false" customHeight="false" outlineLevel="0" collapsed="false">
      <c r="A42" s="2" t="n">
        <v>36199</v>
      </c>
      <c r="B42" s="56" t="n">
        <f aca="false">+'load Info'!AQ776</f>
        <v>156467.209965714</v>
      </c>
      <c r="C42" s="56" t="n">
        <f aca="false">+'load Info'!AR776</f>
        <v>-5198.85059071428</v>
      </c>
      <c r="D42" s="56" t="n">
        <f aca="false">+'load Info'!AS776</f>
        <v>42177.640625</v>
      </c>
      <c r="E42" s="56" t="n">
        <f aca="false">+'load Info'!AT776</f>
        <v>161666.060556429</v>
      </c>
    </row>
    <row r="43" customFormat="false" ht="12.75" hidden="false" customHeight="false" outlineLevel="0" collapsed="false">
      <c r="A43" s="2" t="n">
        <v>36200</v>
      </c>
      <c r="B43" s="56" t="n">
        <f aca="false">+'load Info'!AQ777</f>
        <v>91738.9697257143</v>
      </c>
      <c r="C43" s="56" t="n">
        <f aca="false">+'load Info'!AR777</f>
        <v>-6294.61035071428</v>
      </c>
      <c r="D43" s="56" t="n">
        <f aca="false">+'load Info'!AS777</f>
        <v>41604.640625</v>
      </c>
      <c r="E43" s="56" t="n">
        <f aca="false">+'load Info'!AT777</f>
        <v>98033.5800764286</v>
      </c>
    </row>
    <row r="44" customFormat="false" ht="12.75" hidden="false" customHeight="false" outlineLevel="0" collapsed="false">
      <c r="A44" s="2" t="n">
        <v>36201</v>
      </c>
      <c r="B44" s="56" t="n">
        <f aca="false">+'load Info'!AQ778</f>
        <v>118196.060865714</v>
      </c>
      <c r="C44" s="56" t="n">
        <f aca="false">+'load Info'!AR778</f>
        <v>-11431.4046157143</v>
      </c>
      <c r="D44" s="56" t="n">
        <f aca="false">+'load Info'!AS778</f>
        <v>45424.34375</v>
      </c>
      <c r="E44" s="56" t="n">
        <f aca="false">+'load Info'!AT778</f>
        <v>129627.465481429</v>
      </c>
    </row>
    <row r="45" customFormat="false" ht="12.75" hidden="false" customHeight="false" outlineLevel="0" collapsed="false">
      <c r="A45" s="2" t="n">
        <v>36202</v>
      </c>
      <c r="B45" s="56" t="n">
        <f aca="false">+'load Info'!AQ779</f>
        <v>67021.5230157143</v>
      </c>
      <c r="C45" s="56" t="n">
        <f aca="false">+'load Info'!AR779</f>
        <v>-5799.33551571429</v>
      </c>
      <c r="D45" s="56" t="n">
        <f aca="false">+'load Info'!AS779</f>
        <v>44794.8125</v>
      </c>
      <c r="E45" s="56" t="n">
        <f aca="false">+'load Info'!AT779</f>
        <v>72820.8585314286</v>
      </c>
    </row>
    <row r="46" customFormat="false" ht="12.75" hidden="false" customHeight="false" outlineLevel="0" collapsed="false">
      <c r="A46" s="2" t="n">
        <v>36203</v>
      </c>
      <c r="B46" s="56" t="n">
        <f aca="false">+'load Info'!AQ780</f>
        <v>86665.6456257143</v>
      </c>
      <c r="C46" s="56" t="n">
        <f aca="false">+'load Info'!AR780</f>
        <v>-7148.98937571429</v>
      </c>
      <c r="D46" s="56" t="n">
        <f aca="false">+'load Info'!AS780</f>
        <v>42813.34375</v>
      </c>
      <c r="E46" s="56" t="n">
        <f aca="false">+'load Info'!AT780</f>
        <v>93814.6350014286</v>
      </c>
    </row>
    <row r="47" customFormat="false" ht="12.75" hidden="false" customHeight="false" outlineLevel="0" collapsed="false">
      <c r="A47" s="2" t="n">
        <v>36204</v>
      </c>
      <c r="B47" s="56" t="n">
        <f aca="false">+'load Info'!AQ781</f>
        <v>176034.703785714</v>
      </c>
      <c r="C47" s="56" t="n">
        <f aca="false">+'load Info'!AR781</f>
        <v>2183.51496428571</v>
      </c>
      <c r="D47" s="56" t="n">
        <f aca="false">+'load Info'!AS781</f>
        <v>36207.78125</v>
      </c>
      <c r="E47" s="56" t="n">
        <f aca="false">+'load Info'!AT781</f>
        <v>176034.703785714</v>
      </c>
    </row>
    <row r="48" customFormat="false" ht="12.75" hidden="false" customHeight="false" outlineLevel="0" collapsed="false">
      <c r="A48" s="2" t="n">
        <v>36205</v>
      </c>
      <c r="B48" s="56" t="n">
        <f aca="false">+'load Info'!AQ782</f>
        <v>189006.441125714</v>
      </c>
      <c r="C48" s="56" t="n">
        <f aca="false">+'load Info'!AR782</f>
        <v>3391.77762428571</v>
      </c>
      <c r="D48" s="56" t="n">
        <f aca="false">+'load Info'!AS782</f>
        <v>36207.78125</v>
      </c>
      <c r="E48" s="56" t="n">
        <f aca="false">+'load Info'!AT782</f>
        <v>189006.441125714</v>
      </c>
    </row>
    <row r="49" customFormat="false" ht="12.75" hidden="false" customHeight="false" outlineLevel="0" collapsed="false">
      <c r="A49" s="2" t="n">
        <v>36206</v>
      </c>
      <c r="B49" s="56" t="n">
        <f aca="false">+'load Info'!AQ783</f>
        <v>141448.668265714</v>
      </c>
      <c r="C49" s="56" t="n">
        <f aca="false">+'load Info'!AR783</f>
        <v>3386.84735928572</v>
      </c>
      <c r="D49" s="56" t="n">
        <f aca="false">+'load Info'!AS783</f>
        <v>38080.484375</v>
      </c>
      <c r="E49" s="56" t="n">
        <f aca="false">+'load Info'!AT783</f>
        <v>141448.668265714</v>
      </c>
    </row>
    <row r="50" customFormat="false" ht="12.75" hidden="false" customHeight="false" outlineLevel="0" collapsed="false">
      <c r="A50" s="2" t="n">
        <v>36207</v>
      </c>
      <c r="B50" s="56" t="n">
        <f aca="false">+'load Info'!AQ784</f>
        <v>94713.8375657143</v>
      </c>
      <c r="C50" s="56" t="n">
        <f aca="false">+'load Info'!AR784</f>
        <v>-663.71256571429</v>
      </c>
      <c r="D50" s="56" t="n">
        <f aca="false">+'load Info'!AS784</f>
        <v>38495.875</v>
      </c>
      <c r="E50" s="56" t="n">
        <f aca="false">+'load Info'!AT784</f>
        <v>95377.5501314286</v>
      </c>
    </row>
    <row r="51" customFormat="false" ht="12.75" hidden="false" customHeight="false" outlineLevel="0" collapsed="false">
      <c r="A51" s="2" t="n">
        <v>36208</v>
      </c>
      <c r="B51" s="56" t="n">
        <f aca="false">+'load Info'!AQ785</f>
        <v>50213.3237957143</v>
      </c>
      <c r="C51" s="56" t="n">
        <f aca="false">+'load Info'!AR785</f>
        <v>1159.72307928571</v>
      </c>
      <c r="D51" s="56" t="n">
        <f aca="false">+'load Info'!AS785</f>
        <v>41549.953125</v>
      </c>
      <c r="E51" s="56" t="n">
        <f aca="false">+'load Info'!AT785</f>
        <v>50213.3237957143</v>
      </c>
    </row>
    <row r="52" customFormat="false" ht="12.75" hidden="false" customHeight="false" outlineLevel="0" collapsed="false">
      <c r="A52" s="2" t="n">
        <v>36209</v>
      </c>
      <c r="B52" s="56" t="n">
        <f aca="false">+'load Info'!AQ786</f>
        <v>132132.422605714</v>
      </c>
      <c r="C52" s="56" t="n">
        <f aca="false">+'load Info'!AR786</f>
        <v>730.01489428572</v>
      </c>
      <c r="D52" s="56" t="n">
        <f aca="false">+'load Info'!AS786</f>
        <v>40984.5625</v>
      </c>
      <c r="E52" s="56" t="n">
        <f aca="false">+'load Info'!AT786</f>
        <v>132132.422605714</v>
      </c>
    </row>
    <row r="53" customFormat="false" ht="12.75" hidden="false" customHeight="false" outlineLevel="0" collapsed="false">
      <c r="A53" s="2" t="n">
        <v>36210</v>
      </c>
      <c r="B53" s="56" t="n">
        <f aca="false">+'load Info'!AQ787</f>
        <v>142831.826195714</v>
      </c>
      <c r="C53" s="56" t="n">
        <f aca="false">+'load Info'!AR787</f>
        <v>4784.53317928571</v>
      </c>
      <c r="D53" s="56" t="n">
        <f aca="false">+'load Info'!AS787</f>
        <v>38612.640625</v>
      </c>
      <c r="E53" s="56" t="n">
        <f aca="false">+'load Info'!AT787</f>
        <v>142831.826195714</v>
      </c>
    </row>
    <row r="54" customFormat="false" ht="12.75" hidden="false" customHeight="false" outlineLevel="0" collapsed="false">
      <c r="A54" s="2" t="n">
        <v>36211</v>
      </c>
      <c r="B54" s="56" t="n">
        <f aca="false">+'load Info'!AQ788</f>
        <v>156910.274095714</v>
      </c>
      <c r="C54" s="56" t="n">
        <f aca="false">+'load Info'!AR788</f>
        <v>7376.86652928571</v>
      </c>
      <c r="D54" s="56" t="n">
        <f aca="false">+'load Info'!AS788</f>
        <v>33311.859375</v>
      </c>
      <c r="E54" s="56" t="n">
        <f aca="false">+'load Info'!AT788</f>
        <v>156910.274095714</v>
      </c>
    </row>
    <row r="55" customFormat="false" ht="12.75" hidden="false" customHeight="false" outlineLevel="0" collapsed="false">
      <c r="A55" s="2" t="n">
        <v>36212</v>
      </c>
      <c r="B55" s="56" t="n">
        <f aca="false">+'load Info'!AQ789</f>
        <v>199187.954795714</v>
      </c>
      <c r="C55" s="56" t="n">
        <f aca="false">+'load Info'!AR789</f>
        <v>12135.5764542857</v>
      </c>
      <c r="D55" s="56" t="n">
        <f aca="false">+'load Info'!AS789</f>
        <v>32271.46875</v>
      </c>
      <c r="E55" s="56" t="n">
        <f aca="false">+'load Info'!AT789</f>
        <v>199187.954795714</v>
      </c>
    </row>
    <row r="56" customFormat="false" ht="12.75" hidden="false" customHeight="false" outlineLevel="0" collapsed="false">
      <c r="A56" s="2" t="n">
        <v>36213</v>
      </c>
      <c r="B56" s="56" t="n">
        <f aca="false">+'load Info'!AQ790</f>
        <v>223887.476275714</v>
      </c>
      <c r="C56" s="56" t="n">
        <f aca="false">+'load Info'!AR790</f>
        <v>15839.8205992857</v>
      </c>
      <c r="D56" s="56" t="n">
        <f aca="false">+'load Info'!AS790</f>
        <v>32895.703125</v>
      </c>
      <c r="E56" s="56" t="n">
        <f aca="false">+'load Info'!AT790</f>
        <v>223887.476275714</v>
      </c>
    </row>
    <row r="57" customFormat="false" ht="12.75" hidden="false" customHeight="false" outlineLevel="0" collapsed="false">
      <c r="A57" s="2" t="n">
        <v>36214</v>
      </c>
      <c r="B57" s="56" t="n">
        <f aca="false">+'load Info'!AQ791</f>
        <v>203038.453475714</v>
      </c>
      <c r="C57" s="56" t="n">
        <f aca="false">+'load Info'!AR791</f>
        <v>22468.3746492857</v>
      </c>
      <c r="D57" s="56" t="n">
        <f aca="false">+'load Info'!AS791</f>
        <v>26122.171875</v>
      </c>
      <c r="E57" s="56" t="n">
        <f aca="false">+'load Info'!AT791</f>
        <v>203038.453475714</v>
      </c>
    </row>
    <row r="58" customFormat="false" ht="12.75" hidden="false" customHeight="false" outlineLevel="0" collapsed="false">
      <c r="A58" s="2" t="n">
        <v>36215</v>
      </c>
      <c r="B58" s="56" t="n">
        <f aca="false">+'load Info'!AQ792</f>
        <v>198446.751565714</v>
      </c>
      <c r="C58" s="56" t="n">
        <f aca="false">+'load Info'!AR792</f>
        <v>14058.2328092857</v>
      </c>
      <c r="D58" s="56" t="n">
        <f aca="false">+'load Info'!AS792</f>
        <v>33673.015625</v>
      </c>
      <c r="E58" s="56" t="n">
        <f aca="false">+'load Info'!AT792</f>
        <v>198446.751565714</v>
      </c>
    </row>
    <row r="59" customFormat="false" ht="12.75" hidden="false" customHeight="false" outlineLevel="0" collapsed="false">
      <c r="A59" s="2" t="n">
        <v>36216</v>
      </c>
      <c r="B59" s="56" t="n">
        <f aca="false">+'load Info'!AQ793</f>
        <v>217069.275645714</v>
      </c>
      <c r="C59" s="56" t="n">
        <f aca="false">+'load Info'!AR793</f>
        <v>9505.55247928572</v>
      </c>
      <c r="D59" s="56" t="n">
        <f aca="false">+'load Info'!AS793</f>
        <v>35526.171875</v>
      </c>
      <c r="E59" s="56" t="n">
        <f aca="false">+'load Info'!AT793</f>
        <v>217069.275645714</v>
      </c>
    </row>
    <row r="60" customFormat="false" ht="12.75" hidden="false" customHeight="false" outlineLevel="0" collapsed="false">
      <c r="A60" s="2" t="n">
        <v>36217</v>
      </c>
      <c r="B60" s="56" t="n">
        <f aca="false">+'load Info'!AQ794</f>
        <v>160369.382095714</v>
      </c>
      <c r="C60" s="56" t="n">
        <f aca="false">+'load Info'!AR794</f>
        <v>-5347.47584571429</v>
      </c>
      <c r="D60" s="56" t="n">
        <f aca="false">+'load Info'!AS794</f>
        <v>45416.09375</v>
      </c>
      <c r="E60" s="56" t="n">
        <f aca="false">+'load Info'!AT794</f>
        <v>165716.857941429</v>
      </c>
    </row>
    <row r="61" customFormat="false" ht="12.75" hidden="false" customHeight="false" outlineLevel="0" collapsed="false">
      <c r="A61" s="2" t="n">
        <v>36218</v>
      </c>
      <c r="B61" s="56" t="n">
        <f aca="false">+'load Info'!AQ795</f>
        <v>101335.936915714</v>
      </c>
      <c r="C61" s="56" t="n">
        <f aca="false">+'load Info'!AR795</f>
        <v>-5493.57754071429</v>
      </c>
      <c r="D61" s="56" t="n">
        <f aca="false">+'load Info'!AS795</f>
        <v>43584.640625</v>
      </c>
      <c r="E61" s="56" t="n">
        <f aca="false">+'load Info'!AT795</f>
        <v>106829.514456429</v>
      </c>
    </row>
    <row r="62" customFormat="false" ht="12.75" hidden="false" customHeight="false" outlineLevel="0" collapsed="false">
      <c r="A62" s="2" t="n">
        <v>36219</v>
      </c>
      <c r="B62" s="56" t="n">
        <f aca="false">+'load Info'!AQ796</f>
        <v>95813.3758080645</v>
      </c>
      <c r="C62" s="56" t="n">
        <f aca="false">+'load Info'!AR796</f>
        <v>475.827316935487</v>
      </c>
      <c r="D62" s="56" t="n">
        <f aca="false">+'load Info'!AS796</f>
        <v>45067.796875</v>
      </c>
      <c r="E62" s="56" t="n">
        <f aca="false">+'load Info'!AT796</f>
        <v>95813.3758080645</v>
      </c>
    </row>
    <row r="63" customFormat="false" ht="12.75" hidden="false" customHeight="false" outlineLevel="0" collapsed="false">
      <c r="A63" s="2" t="n">
        <v>36220</v>
      </c>
      <c r="B63" s="56" t="n">
        <f aca="false">+'load Info'!AQ797</f>
        <v>139278.210558065</v>
      </c>
      <c r="C63" s="56" t="n">
        <f aca="false">+'load Info'!AR797</f>
        <v>7477.03944193549</v>
      </c>
      <c r="D63" s="56" t="n">
        <f aca="false">+'load Info'!AS797</f>
        <v>35673.75</v>
      </c>
      <c r="E63" s="56" t="n">
        <f aca="false">+'load Info'!AT797</f>
        <v>139278.210558065</v>
      </c>
    </row>
    <row r="64" customFormat="false" ht="12.75" hidden="false" customHeight="false" outlineLevel="0" collapsed="false">
      <c r="A64" s="2" t="n">
        <v>36221</v>
      </c>
      <c r="B64" s="56" t="n">
        <f aca="false">+'load Info'!AQ798</f>
        <v>105930.937958065</v>
      </c>
      <c r="C64" s="56" t="n">
        <f aca="false">+'load Info'!AR798</f>
        <v>3728.93704193548</v>
      </c>
      <c r="D64" s="56" t="n">
        <f aca="false">+'load Info'!AS798</f>
        <v>36355.125</v>
      </c>
      <c r="E64" s="56" t="n">
        <f aca="false">+'load Info'!AT798</f>
        <v>105930.937958065</v>
      </c>
    </row>
    <row r="65" customFormat="false" ht="12.75" hidden="false" customHeight="false" outlineLevel="0" collapsed="false">
      <c r="A65" s="2" t="n">
        <v>36222</v>
      </c>
      <c r="B65" s="56" t="n">
        <f aca="false">+'load Info'!AQ799</f>
        <v>96713.5273080645</v>
      </c>
      <c r="C65" s="56" t="n">
        <f aca="false">+'load Info'!AR799</f>
        <v>7620.66019193549</v>
      </c>
      <c r="D65" s="56" t="n">
        <f aca="false">+'load Info'!AS799</f>
        <v>36695.8125</v>
      </c>
      <c r="E65" s="56" t="n">
        <f aca="false">+'load Info'!AT799</f>
        <v>96713.5273080645</v>
      </c>
    </row>
    <row r="66" customFormat="false" ht="12.75" hidden="false" customHeight="false" outlineLevel="0" collapsed="false">
      <c r="A66" s="2" t="n">
        <v>36223</v>
      </c>
      <c r="B66" s="56" t="n">
        <f aca="false">+'load Info'!AQ800</f>
        <v>154202.696488065</v>
      </c>
      <c r="C66" s="56" t="n">
        <f aca="false">+'load Info'!AR800</f>
        <v>9142.55351193548</v>
      </c>
      <c r="D66" s="56" t="n">
        <f aca="false">+'load Info'!AS800</f>
        <v>35673.75</v>
      </c>
      <c r="E66" s="56" t="n">
        <f aca="false">+'load Info'!AT800</f>
        <v>154202.696488065</v>
      </c>
    </row>
    <row r="67" customFormat="false" ht="12.75" hidden="false" customHeight="false" outlineLevel="0" collapsed="false">
      <c r="A67" s="2" t="n">
        <v>36224</v>
      </c>
      <c r="B67" s="56" t="n">
        <f aca="false">+'load Info'!AQ801</f>
        <v>143007.641258065</v>
      </c>
      <c r="C67" s="56" t="n">
        <f aca="false">+'load Info'!AR801</f>
        <v>7042.23374193548</v>
      </c>
      <c r="D67" s="56" t="n">
        <f aca="false">+'load Info'!AS801</f>
        <v>35265.125</v>
      </c>
      <c r="E67" s="56" t="n">
        <f aca="false">+'load Info'!AT801</f>
        <v>143007.641258065</v>
      </c>
    </row>
    <row r="68" customFormat="false" ht="12.75" hidden="false" customHeight="false" outlineLevel="0" collapsed="false">
      <c r="A68" s="2" t="n">
        <v>36225</v>
      </c>
      <c r="B68" s="56" t="n">
        <f aca="false">+'load Info'!AQ802</f>
        <v>96248.8297780645</v>
      </c>
      <c r="C68" s="56" t="n">
        <f aca="false">+'load Info'!AR802</f>
        <v>5548.01397193549</v>
      </c>
      <c r="D68" s="56" t="n">
        <f aca="false">+'load Info'!AS802</f>
        <v>35776.15625</v>
      </c>
      <c r="E68" s="56" t="n">
        <f aca="false">+'load Info'!AT802</f>
        <v>96248.8297780645</v>
      </c>
    </row>
    <row r="69" customFormat="false" ht="12.75" hidden="false" customHeight="false" outlineLevel="0" collapsed="false">
      <c r="A69" s="2" t="n">
        <v>36226</v>
      </c>
      <c r="B69" s="56" t="n">
        <f aca="false">+'load Info'!AQ803</f>
        <v>196722.664698065</v>
      </c>
      <c r="C69" s="56" t="n">
        <f aca="false">+'load Info'!AR803</f>
        <v>12346.3040519355</v>
      </c>
      <c r="D69" s="56" t="n">
        <f aca="false">+'load Info'!AS803</f>
        <v>33732.03125</v>
      </c>
      <c r="E69" s="56" t="n">
        <f aca="false">+'load Info'!AT803</f>
        <v>196722.664698065</v>
      </c>
    </row>
    <row r="70" customFormat="false" ht="12.75" hidden="false" customHeight="false" outlineLevel="0" collapsed="false">
      <c r="A70" s="2" t="n">
        <v>36227</v>
      </c>
      <c r="B70" s="56" t="n">
        <f aca="false">+'load Info'!AQ804</f>
        <v>195368.702378065</v>
      </c>
      <c r="C70" s="56" t="n">
        <f aca="false">+'load Info'!AR804</f>
        <v>13264.8913719355</v>
      </c>
      <c r="D70" s="56" t="n">
        <f aca="false">+'load Info'!AS804</f>
        <v>34413.40625</v>
      </c>
      <c r="E70" s="56" t="n">
        <f aca="false">+'load Info'!AT804</f>
        <v>195368.702378065</v>
      </c>
    </row>
    <row r="71" customFormat="false" ht="12.75" hidden="false" customHeight="false" outlineLevel="0" collapsed="false">
      <c r="A71" s="2" t="n">
        <v>36228</v>
      </c>
      <c r="B71" s="56" t="n">
        <f aca="false">+'load Info'!AQ805</f>
        <v>195364.374618065</v>
      </c>
      <c r="C71" s="56" t="n">
        <f aca="false">+'load Info'!AR805</f>
        <v>18578.8753819355</v>
      </c>
      <c r="D71" s="56" t="n">
        <f aca="false">+'load Info'!AS805</f>
        <v>28592.75</v>
      </c>
      <c r="E71" s="56" t="n">
        <f aca="false">+'load Info'!AT805</f>
        <v>195364.374618065</v>
      </c>
    </row>
    <row r="72" customFormat="false" ht="12.75" hidden="false" customHeight="false" outlineLevel="0" collapsed="false">
      <c r="A72" s="2" t="n">
        <v>36229</v>
      </c>
      <c r="B72" s="56" t="n">
        <f aca="false">+'load Info'!AQ806</f>
        <v>203562.328428065</v>
      </c>
      <c r="C72" s="56" t="n">
        <f aca="false">+'load Info'!AR806</f>
        <v>13545.9528219355</v>
      </c>
      <c r="D72" s="56" t="n">
        <f aca="false">+'load Info'!AS806</f>
        <v>29987.71875</v>
      </c>
      <c r="E72" s="56" t="n">
        <f aca="false">+'load Info'!AT806</f>
        <v>203562.328428065</v>
      </c>
    </row>
    <row r="73" customFormat="false" ht="12.75" hidden="false" customHeight="false" outlineLevel="0" collapsed="false">
      <c r="A73" s="2" t="n">
        <v>36230</v>
      </c>
      <c r="B73" s="56" t="n">
        <f aca="false">+'load Info'!AQ807</f>
        <v>170819.647988065</v>
      </c>
      <c r="C73" s="56" t="n">
        <f aca="false">+'load Info'!AR807</f>
        <v>13394.9770119355</v>
      </c>
      <c r="D73" s="56" t="n">
        <f aca="false">+'load Info'!AS807</f>
        <v>28789.375</v>
      </c>
      <c r="E73" s="56" t="n">
        <f aca="false">+'load Info'!AT807</f>
        <v>170819.647988065</v>
      </c>
    </row>
    <row r="74" customFormat="false" ht="12.75" hidden="false" customHeight="false" outlineLevel="0" collapsed="false">
      <c r="A74" s="2" t="n">
        <v>36231</v>
      </c>
      <c r="B74" s="56" t="n">
        <f aca="false">+'load Info'!AQ808</f>
        <v>154723.720088065</v>
      </c>
      <c r="C74" s="56" t="n">
        <f aca="false">+'load Info'!AR808</f>
        <v>10750.9049119355</v>
      </c>
      <c r="D74" s="56" t="n">
        <f aca="false">+'load Info'!AS808</f>
        <v>28940.375</v>
      </c>
      <c r="E74" s="56" t="n">
        <f aca="false">+'load Info'!AT808</f>
        <v>154723.720088065</v>
      </c>
    </row>
    <row r="75" customFormat="false" ht="12.75" hidden="false" customHeight="false" outlineLevel="0" collapsed="false">
      <c r="A75" s="2" t="n">
        <v>36232</v>
      </c>
      <c r="B75" s="56" t="n">
        <f aca="false">+'load Info'!AQ809</f>
        <v>140727.749948065</v>
      </c>
      <c r="C75" s="56" t="n">
        <f aca="false">+'load Info'!AR809</f>
        <v>6565.84380193548</v>
      </c>
      <c r="D75" s="56" t="n">
        <f aca="false">+'load Info'!AS809</f>
        <v>32978.40625</v>
      </c>
      <c r="E75" s="56" t="n">
        <f aca="false">+'load Info'!AT809</f>
        <v>140727.749948065</v>
      </c>
    </row>
    <row r="76" customFormat="false" ht="12.75" hidden="false" customHeight="false" outlineLevel="0" collapsed="false">
      <c r="A76" s="2" t="n">
        <v>36233</v>
      </c>
      <c r="B76" s="56" t="n">
        <f aca="false">+'load Info'!AQ810</f>
        <v>145562.235478065</v>
      </c>
      <c r="C76" s="56" t="n">
        <f aca="false">+'load Info'!AR810</f>
        <v>7083.01452193548</v>
      </c>
      <c r="D76" s="56" t="n">
        <f aca="false">+'load Info'!AS810</f>
        <v>33148.75</v>
      </c>
      <c r="E76" s="56" t="n">
        <f aca="false">+'load Info'!AT810</f>
        <v>145562.235478065</v>
      </c>
    </row>
    <row r="77" customFormat="false" ht="12.75" hidden="false" customHeight="false" outlineLevel="0" collapsed="false">
      <c r="A77" s="2" t="n">
        <v>36234</v>
      </c>
      <c r="B77" s="56" t="n">
        <f aca="false">+'load Info'!AQ811</f>
        <v>184330.237388065</v>
      </c>
      <c r="C77" s="56" t="n">
        <f aca="false">+'load Info'!AR811</f>
        <v>6777.70011193548</v>
      </c>
      <c r="D77" s="56" t="n">
        <f aca="false">+'load Info'!AS811</f>
        <v>32808.0625</v>
      </c>
      <c r="E77" s="56" t="n">
        <f aca="false">+'load Info'!AT811</f>
        <v>184330.237388065</v>
      </c>
    </row>
    <row r="78" customFormat="false" ht="12.75" hidden="false" customHeight="false" outlineLevel="0" collapsed="false">
      <c r="A78" s="2" t="n">
        <v>36235</v>
      </c>
      <c r="B78" s="56" t="n">
        <f aca="false">+'load Info'!AQ812</f>
        <v>112987.882228065</v>
      </c>
      <c r="C78" s="56" t="n">
        <f aca="false">+'load Info'!AR812</f>
        <v>146.024021935482</v>
      </c>
      <c r="D78" s="56" t="n">
        <f aca="false">+'load Info'!AS812</f>
        <v>34162.09375</v>
      </c>
      <c r="E78" s="56" t="n">
        <f aca="false">+'load Info'!AT812</f>
        <v>112987.882228065</v>
      </c>
    </row>
    <row r="79" customFormat="false" ht="12.75" hidden="false" customHeight="false" outlineLevel="0" collapsed="false">
      <c r="A79" s="2" t="n">
        <v>36236</v>
      </c>
      <c r="B79" s="56" t="n">
        <f aca="false">+'load Info'!AQ813</f>
        <v>50353.5387980645</v>
      </c>
      <c r="C79" s="56" t="n">
        <f aca="false">+'load Info'!AR813</f>
        <v>-5565.07004806452</v>
      </c>
      <c r="D79" s="56" t="n">
        <f aca="false">+'load Info'!AS813</f>
        <v>39380.53125</v>
      </c>
      <c r="E79" s="56" t="n">
        <f aca="false">+'load Info'!AT813</f>
        <v>55918.608846129</v>
      </c>
    </row>
    <row r="80" customFormat="false" ht="12.75" hidden="false" customHeight="false" outlineLevel="0" collapsed="false">
      <c r="A80" s="2" t="n">
        <v>36237</v>
      </c>
      <c r="B80" s="56" t="n">
        <f aca="false">+'load Info'!AQ814</f>
        <v>62682.9205980645</v>
      </c>
      <c r="C80" s="56" t="n">
        <f aca="false">+'load Info'!AR814</f>
        <v>-10559.4518480645</v>
      </c>
      <c r="D80" s="56" t="n">
        <f aca="false">+'load Info'!AS814</f>
        <v>46234.53125</v>
      </c>
      <c r="E80" s="56" t="n">
        <f aca="false">+'load Info'!AT814</f>
        <v>73242.372446129</v>
      </c>
    </row>
    <row r="81" customFormat="false" ht="12.75" hidden="false" customHeight="false" outlineLevel="0" collapsed="false">
      <c r="A81" s="2" t="n">
        <v>36238</v>
      </c>
      <c r="B81" s="56" t="n">
        <f aca="false">+'load Info'!AQ815</f>
        <v>104149.018598065</v>
      </c>
      <c r="C81" s="56" t="n">
        <f aca="false">+'load Info'!AR815</f>
        <v>-12963.8310980645</v>
      </c>
      <c r="D81" s="56" t="n">
        <f aca="false">+'load Info'!AS815</f>
        <v>46262.8125</v>
      </c>
      <c r="E81" s="56" t="n">
        <f aca="false">+'load Info'!AT815</f>
        <v>117112.849696129</v>
      </c>
    </row>
    <row r="82" customFormat="false" ht="12.75" hidden="false" customHeight="false" outlineLevel="0" collapsed="false">
      <c r="A82" s="2" t="n">
        <v>36239</v>
      </c>
      <c r="B82" s="56" t="n">
        <f aca="false">+'load Info'!AQ816</f>
        <v>104794.656508065</v>
      </c>
      <c r="C82" s="56" t="n">
        <f aca="false">+'load Info'!AR816</f>
        <v>-12448.1252580645</v>
      </c>
      <c r="D82" s="56" t="n">
        <f aca="false">+'load Info'!AS816</f>
        <v>45592.46875</v>
      </c>
      <c r="E82" s="56" t="n">
        <f aca="false">+'load Info'!AT816</f>
        <v>117242.781766129</v>
      </c>
    </row>
    <row r="83" customFormat="false" ht="12.75" hidden="false" customHeight="false" outlineLevel="0" collapsed="false">
      <c r="A83" s="2" t="n">
        <v>36240</v>
      </c>
      <c r="B83" s="56" t="n">
        <f aca="false">+'load Info'!AQ817</f>
        <v>93250.9679780645</v>
      </c>
      <c r="C83" s="56" t="n">
        <f aca="false">+'load Info'!AR817</f>
        <v>-9834.49922806452</v>
      </c>
      <c r="D83" s="56" t="n">
        <f aca="false">+'load Info'!AS817</f>
        <v>46614.53125</v>
      </c>
      <c r="E83" s="56" t="n">
        <f aca="false">+'load Info'!AT817</f>
        <v>103085.467206129</v>
      </c>
    </row>
    <row r="84" customFormat="false" ht="12.75" hidden="false" customHeight="false" outlineLevel="0" collapsed="false">
      <c r="A84" s="2" t="n">
        <v>36241</v>
      </c>
      <c r="B84" s="56" t="n">
        <f aca="false">+'load Info'!AQ818</f>
        <v>116856.079638065</v>
      </c>
      <c r="C84" s="56" t="n">
        <f aca="false">+'load Info'!AR818</f>
        <v>-8717.23588806452</v>
      </c>
      <c r="D84" s="56" t="n">
        <f aca="false">+'load Info'!AS818</f>
        <v>45933.15625</v>
      </c>
      <c r="E84" s="56" t="n">
        <f aca="false">+'load Info'!AT818</f>
        <v>125573.315526129</v>
      </c>
    </row>
    <row r="85" customFormat="false" ht="12.75" hidden="false" customHeight="false" outlineLevel="0" collapsed="false">
      <c r="A85" s="2" t="n">
        <v>36242</v>
      </c>
      <c r="B85" s="56" t="n">
        <f aca="false">+'load Info'!AQ819</f>
        <v>90339.5911180645</v>
      </c>
      <c r="C85" s="56" t="n">
        <f aca="false">+'load Info'!AR819</f>
        <v>-15920.4036180645</v>
      </c>
      <c r="D85" s="56" t="n">
        <f aca="false">+'load Info'!AS819</f>
        <v>49137.8125</v>
      </c>
      <c r="E85" s="56" t="n">
        <f aca="false">+'load Info'!AT819</f>
        <v>106259.994736129</v>
      </c>
    </row>
    <row r="86" customFormat="false" ht="12.75" hidden="false" customHeight="false" outlineLevel="0" collapsed="false">
      <c r="A86" s="2" t="n">
        <v>36243</v>
      </c>
      <c r="B86" s="56" t="n">
        <f aca="false">+'load Info'!AQ820</f>
        <v>52364.6952580645</v>
      </c>
      <c r="C86" s="56" t="n">
        <f aca="false">+'load Info'!AR820</f>
        <v>-14060.5390080645</v>
      </c>
      <c r="D86" s="56" t="n">
        <f aca="false">+'load Info'!AS820</f>
        <v>50531.84375</v>
      </c>
      <c r="E86" s="56" t="n">
        <f aca="false">+'load Info'!AT820</f>
        <v>66425.234266129</v>
      </c>
    </row>
    <row r="87" customFormat="false" ht="12.75" hidden="false" customHeight="false" outlineLevel="0" collapsed="false">
      <c r="A87" s="2" t="n">
        <v>36244</v>
      </c>
      <c r="B87" s="56" t="n">
        <f aca="false">+'load Info'!AQ821</f>
        <v>105351.260818065</v>
      </c>
      <c r="C87" s="56" t="n">
        <f aca="false">+'load Info'!AR821</f>
        <v>-20513.7608180645</v>
      </c>
      <c r="D87" s="56" t="n">
        <f aca="false">+'load Info'!AS821</f>
        <v>58774.5</v>
      </c>
      <c r="E87" s="56" t="n">
        <f aca="false">+'load Info'!AT821</f>
        <v>125865.021636129</v>
      </c>
    </row>
    <row r="88" customFormat="false" ht="12.75" hidden="false" customHeight="false" outlineLevel="0" collapsed="false">
      <c r="A88" s="2" t="n">
        <v>36245</v>
      </c>
      <c r="B88" s="56" t="n">
        <f aca="false">+'load Info'!AQ822</f>
        <v>145248.618318065</v>
      </c>
      <c r="C88" s="56" t="n">
        <f aca="false">+'load Info'!AR822</f>
        <v>-17856.3995680645</v>
      </c>
      <c r="D88" s="56" t="n">
        <f aca="false">+'load Info'!AS822</f>
        <v>55521.78125</v>
      </c>
      <c r="E88" s="56" t="n">
        <f aca="false">+'load Info'!AT822</f>
        <v>163105.017886129</v>
      </c>
    </row>
    <row r="89" customFormat="false" ht="12.75" hidden="false" customHeight="false" outlineLevel="0" collapsed="false">
      <c r="A89" s="2" t="n">
        <v>36246</v>
      </c>
      <c r="B89" s="56" t="n">
        <f aca="false">+'load Info'!AQ823</f>
        <v>163877.085898065</v>
      </c>
      <c r="C89" s="56" t="n">
        <f aca="false">+'load Info'!AR823</f>
        <v>-17685.8358980645</v>
      </c>
      <c r="D89" s="56" t="n">
        <f aca="false">+'load Info'!AS823</f>
        <v>53616.75</v>
      </c>
      <c r="E89" s="56" t="n">
        <f aca="false">+'load Info'!AT823</f>
        <v>181562.921796129</v>
      </c>
    </row>
    <row r="90" customFormat="false" ht="12.75" hidden="false" customHeight="false" outlineLevel="0" collapsed="false">
      <c r="A90" s="2" t="n">
        <v>36247</v>
      </c>
      <c r="B90" s="56" t="n">
        <f aca="false">+'load Info'!AQ824</f>
        <v>108494.771468065</v>
      </c>
      <c r="C90" s="56" t="n">
        <f aca="false">+'load Info'!AR824</f>
        <v>-20389.2089680645</v>
      </c>
      <c r="D90" s="56" t="n">
        <f aca="false">+'load Info'!AS824</f>
        <v>53957.4375</v>
      </c>
      <c r="E90" s="56" t="n">
        <f aca="false">+'load Info'!AT824</f>
        <v>128883.980436129</v>
      </c>
    </row>
    <row r="91" customFormat="false" ht="12.75" hidden="false" customHeight="false" outlineLevel="0" collapsed="false">
      <c r="A91" s="2" t="n">
        <v>36248</v>
      </c>
      <c r="B91" s="56" t="n">
        <f aca="false">+'load Info'!AQ825</f>
        <v>68648.3455980645</v>
      </c>
      <c r="C91" s="56" t="n">
        <f aca="false">+'load Info'!AR825</f>
        <v>-22582.8455980645</v>
      </c>
      <c r="D91" s="56" t="n">
        <f aca="false">+'load Info'!AS825</f>
        <v>54979.5</v>
      </c>
      <c r="E91" s="56" t="n">
        <f aca="false">+'load Info'!AT825</f>
        <v>91231.191196129</v>
      </c>
    </row>
    <row r="92" customFormat="false" ht="12.75" hidden="false" customHeight="false" outlineLevel="0" collapsed="false">
      <c r="A92" s="2" t="n">
        <v>36249</v>
      </c>
      <c r="B92" s="56" t="n">
        <f aca="false">+'load Info'!AQ826</f>
        <v>79502.4345280645</v>
      </c>
      <c r="C92" s="56" t="n">
        <f aca="false">+'load Info'!AR826</f>
        <v>-23627.6220280645</v>
      </c>
      <c r="D92" s="56" t="n">
        <f aca="false">+'load Info'!AS826</f>
        <v>52523.1875</v>
      </c>
      <c r="E92" s="56" t="n">
        <f aca="false">+'load Info'!AT826</f>
        <v>103130.056556129</v>
      </c>
    </row>
    <row r="93" customFormat="false" ht="12.75" hidden="false" customHeight="false" outlineLevel="0" collapsed="false">
      <c r="A93" s="2" t="n">
        <v>36250</v>
      </c>
      <c r="B93" s="56" t="n">
        <f aca="false">+'load Info'!AQ827</f>
        <v>50975.0366833333</v>
      </c>
      <c r="C93" s="56" t="n">
        <f aca="false">+'load Info'!AR827</f>
        <v>-21933.9429333333</v>
      </c>
      <c r="D93" s="56" t="n">
        <f aca="false">+'load Info'!AS827</f>
        <v>49783.90625</v>
      </c>
      <c r="E93" s="56" t="n">
        <f aca="false">+'load Info'!AT827</f>
        <v>72908.9796166667</v>
      </c>
    </row>
    <row r="94" customFormat="false" ht="12.75" hidden="false" customHeight="false" outlineLevel="0" collapsed="false">
      <c r="A94" s="2" t="n">
        <v>36251</v>
      </c>
      <c r="B94" s="56" t="n">
        <f aca="false">+'load Info'!AQ828</f>
        <v>33995.0003733333</v>
      </c>
      <c r="C94" s="56" t="n">
        <f aca="false">+'load Info'!AR828</f>
        <v>-3305.00037333333</v>
      </c>
      <c r="D94" s="56" t="n">
        <f aca="false">+'load Info'!AS828</f>
        <v>36820</v>
      </c>
      <c r="E94" s="56" t="n">
        <f aca="false">+'load Info'!AT828</f>
        <v>37300.0007466667</v>
      </c>
    </row>
    <row r="95" customFormat="false" ht="12.75" hidden="false" customHeight="false" outlineLevel="0" collapsed="false">
      <c r="A95" s="2" t="n">
        <v>36252</v>
      </c>
      <c r="B95" s="56" t="n">
        <f aca="false">+'load Info'!AQ829</f>
        <v>54050.5773733333</v>
      </c>
      <c r="C95" s="56" t="n">
        <f aca="false">+'load Info'!AR829</f>
        <v>-7650.57737333333</v>
      </c>
      <c r="D95" s="56" t="n">
        <f aca="false">+'load Info'!AS829</f>
        <v>35336</v>
      </c>
      <c r="E95" s="56" t="n">
        <f aca="false">+'load Info'!AT829</f>
        <v>61701.1547466667</v>
      </c>
    </row>
    <row r="96" customFormat="false" ht="12.75" hidden="false" customHeight="false" outlineLevel="0" collapsed="false">
      <c r="A96" s="2" t="n">
        <v>36253</v>
      </c>
      <c r="B96" s="56" t="n">
        <f aca="false">+'load Info'!AQ830</f>
        <v>45024.9972833333</v>
      </c>
      <c r="C96" s="56" t="n">
        <f aca="false">+'load Info'!AR830</f>
        <v>-7876.99728333333</v>
      </c>
      <c r="D96" s="56" t="n">
        <f aca="false">+'load Info'!AS830</f>
        <v>35897</v>
      </c>
      <c r="E96" s="56" t="n">
        <f aca="false">+'load Info'!AT830</f>
        <v>52901.9945666667</v>
      </c>
    </row>
    <row r="97" customFormat="false" ht="12.75" hidden="false" customHeight="false" outlineLevel="0" collapsed="false">
      <c r="A97" s="2" t="n">
        <v>36254</v>
      </c>
      <c r="B97" s="56" t="n">
        <f aca="false">+'load Info'!AQ831</f>
        <v>34629.2464233333</v>
      </c>
      <c r="C97" s="56" t="n">
        <f aca="false">+'load Info'!AR831</f>
        <v>-4473.24642333333</v>
      </c>
      <c r="D97" s="56" t="n">
        <f aca="false">+'load Info'!AS831</f>
        <v>36009</v>
      </c>
      <c r="E97" s="56" t="n">
        <f aca="false">+'load Info'!AT831</f>
        <v>39102.4928466667</v>
      </c>
    </row>
    <row r="98" customFormat="false" ht="12.75" hidden="false" customHeight="false" outlineLevel="0" collapsed="false">
      <c r="A98" s="2" t="n">
        <v>36255</v>
      </c>
      <c r="B98" s="56" t="n">
        <f aca="false">+'load Info'!AQ832</f>
        <v>98169.5336233333</v>
      </c>
      <c r="C98" s="56" t="n">
        <f aca="false">+'load Info'!AR832</f>
        <v>-2857.53362333334</v>
      </c>
      <c r="D98" s="56" t="n">
        <f aca="false">+'load Info'!AS832</f>
        <v>35000</v>
      </c>
      <c r="E98" s="56" t="n">
        <f aca="false">+'load Info'!AT832</f>
        <v>101027.067246667</v>
      </c>
    </row>
    <row r="99" customFormat="false" ht="12.75" hidden="false" customHeight="false" outlineLevel="0" collapsed="false">
      <c r="A99" s="2" t="n">
        <v>36256</v>
      </c>
      <c r="B99" s="56" t="n">
        <f aca="false">+'load Info'!AQ833</f>
        <v>44339.2645933333</v>
      </c>
      <c r="C99" s="56" t="n">
        <f aca="false">+'load Info'!AR833</f>
        <v>-1965.26459333334</v>
      </c>
      <c r="D99" s="56" t="n">
        <f aca="false">+'load Info'!AS833</f>
        <v>34664</v>
      </c>
      <c r="E99" s="56" t="n">
        <f aca="false">+'load Info'!AT833</f>
        <v>46304.5291866667</v>
      </c>
    </row>
    <row r="100" customFormat="false" ht="12.75" hidden="false" customHeight="false" outlineLevel="0" collapsed="false">
      <c r="A100" s="2" t="n">
        <v>36257</v>
      </c>
      <c r="B100" s="56" t="n">
        <f aca="false">+'load Info'!AQ834</f>
        <v>37628.0741833333</v>
      </c>
      <c r="C100" s="56" t="n">
        <f aca="false">+'load Info'!AR834</f>
        <v>-3792.07418333333</v>
      </c>
      <c r="D100" s="56" t="n">
        <f aca="false">+'load Info'!AS834</f>
        <v>34632</v>
      </c>
      <c r="E100" s="56" t="n">
        <f aca="false">+'load Info'!AT834</f>
        <v>41420.1483666667</v>
      </c>
    </row>
    <row r="101" customFormat="false" ht="12.75" hidden="false" customHeight="false" outlineLevel="0" collapsed="false">
      <c r="A101" s="2" t="n">
        <v>36258</v>
      </c>
      <c r="B101" s="56" t="n">
        <f aca="false">+'load Info'!AQ835</f>
        <v>29146.3438233333</v>
      </c>
      <c r="C101" s="56" t="n">
        <f aca="false">+'load Info'!AR835</f>
        <v>-3357.34382333333</v>
      </c>
      <c r="D101" s="56" t="n">
        <f aca="false">+'load Info'!AS835</f>
        <v>35169</v>
      </c>
      <c r="E101" s="56" t="n">
        <f aca="false">+'load Info'!AT835</f>
        <v>32503.6876466667</v>
      </c>
    </row>
    <row r="102" customFormat="false" ht="12.75" hidden="false" customHeight="false" outlineLevel="0" collapsed="false">
      <c r="A102" s="2" t="n">
        <v>36259</v>
      </c>
      <c r="B102" s="56" t="n">
        <f aca="false">+'load Info'!AQ836</f>
        <v>34703.8742033333</v>
      </c>
      <c r="C102" s="56" t="n">
        <f aca="false">+'load Info'!AR836</f>
        <v>-5007.87420333333</v>
      </c>
      <c r="D102" s="56" t="n">
        <f aca="false">+'load Info'!AS836</f>
        <v>35701</v>
      </c>
      <c r="E102" s="56" t="n">
        <f aca="false">+'load Info'!AT836</f>
        <v>39711.7484066667</v>
      </c>
    </row>
    <row r="103" customFormat="false" ht="12.75" hidden="false" customHeight="false" outlineLevel="0" collapsed="false">
      <c r="A103" s="2" t="n">
        <v>36260</v>
      </c>
      <c r="B103" s="56" t="n">
        <f aca="false">+'load Info'!AQ837</f>
        <v>52587.1182933333</v>
      </c>
      <c r="C103" s="56" t="n">
        <f aca="false">+'load Info'!AR837</f>
        <v>-68.118293333333</v>
      </c>
      <c r="D103" s="56" t="n">
        <f aca="false">+'load Info'!AS837</f>
        <v>34604</v>
      </c>
      <c r="E103" s="56" t="n">
        <f aca="false">+'load Info'!AT837</f>
        <v>52655.2365866667</v>
      </c>
    </row>
    <row r="104" customFormat="false" ht="12.75" hidden="false" customHeight="false" outlineLevel="0" collapsed="false">
      <c r="A104" s="2" t="n">
        <v>36261</v>
      </c>
      <c r="B104" s="56" t="n">
        <f aca="false">+'load Info'!AQ838</f>
        <v>73378.4093133333</v>
      </c>
      <c r="C104" s="56" t="n">
        <f aca="false">+'load Info'!AR838</f>
        <v>1006.59068666666</v>
      </c>
      <c r="D104" s="56" t="n">
        <f aca="false">+'load Info'!AS838</f>
        <v>34380</v>
      </c>
      <c r="E104" s="56" t="n">
        <f aca="false">+'load Info'!AT838</f>
        <v>73378.4093133333</v>
      </c>
    </row>
    <row r="105" customFormat="false" ht="12.75" hidden="false" customHeight="false" outlineLevel="0" collapsed="false">
      <c r="A105" s="2" t="n">
        <v>36262</v>
      </c>
      <c r="B105" s="56" t="n">
        <f aca="false">+'load Info'!AQ839</f>
        <v>80075.0340633333</v>
      </c>
      <c r="C105" s="56" t="n">
        <f aca="false">+'load Info'!AR839</f>
        <v>2752.96593666667</v>
      </c>
      <c r="D105" s="56" t="n">
        <f aca="false">+'load Info'!AS839</f>
        <v>34380</v>
      </c>
      <c r="E105" s="56" t="n">
        <f aca="false">+'load Info'!AT839</f>
        <v>80075.0340633333</v>
      </c>
    </row>
    <row r="106" customFormat="false" ht="12.75" hidden="false" customHeight="false" outlineLevel="0" collapsed="false">
      <c r="A106" s="2" t="n">
        <v>36263</v>
      </c>
      <c r="B106" s="56" t="n">
        <f aca="false">+'load Info'!AQ840</f>
        <v>77588.3022233333</v>
      </c>
      <c r="C106" s="56" t="n">
        <f aca="false">+'load Info'!AR840</f>
        <v>610.697776666661</v>
      </c>
      <c r="D106" s="56" t="n">
        <f aca="false">+'load Info'!AS840</f>
        <v>34599</v>
      </c>
      <c r="E106" s="56" t="n">
        <f aca="false">+'load Info'!AT840</f>
        <v>77588.3022233333</v>
      </c>
    </row>
    <row r="107" customFormat="false" ht="12.75" hidden="false" customHeight="false" outlineLevel="0" collapsed="false">
      <c r="A107" s="2" t="n">
        <v>36264</v>
      </c>
      <c r="B107" s="56" t="n">
        <f aca="false">+'load Info'!AQ841</f>
        <v>57028.4743933333</v>
      </c>
      <c r="C107" s="56" t="n">
        <f aca="false">+'load Info'!AR841</f>
        <v>370.52560666667</v>
      </c>
      <c r="D107" s="56" t="n">
        <f aca="false">+'load Info'!AS841</f>
        <v>34016</v>
      </c>
      <c r="E107" s="56" t="n">
        <f aca="false">+'load Info'!AT841</f>
        <v>57028.4743933333</v>
      </c>
    </row>
    <row r="108" customFormat="false" ht="12.75" hidden="false" customHeight="false" outlineLevel="0" collapsed="false">
      <c r="A108" s="2" t="n">
        <v>36265</v>
      </c>
      <c r="B108" s="56" t="n">
        <f aca="false">+'load Info'!AQ842</f>
        <v>63025.4338733333</v>
      </c>
      <c r="C108" s="56" t="n">
        <f aca="false">+'load Info'!AR842</f>
        <v>-1014.43387333334</v>
      </c>
      <c r="D108" s="56" t="n">
        <f aca="false">+'load Info'!AS842</f>
        <v>34681</v>
      </c>
      <c r="E108" s="56" t="n">
        <f aca="false">+'load Info'!AT842</f>
        <v>64039.8677466667</v>
      </c>
    </row>
    <row r="109" customFormat="false" ht="12.75" hidden="false" customHeight="false" outlineLevel="0" collapsed="false">
      <c r="A109" s="2" t="n">
        <v>36266</v>
      </c>
      <c r="B109" s="56" t="n">
        <f aca="false">+'load Info'!AQ843</f>
        <v>41326.2649133333</v>
      </c>
      <c r="C109" s="56" t="n">
        <f aca="false">+'load Info'!AR843</f>
        <v>3697.73508666667</v>
      </c>
      <c r="D109" s="56" t="n">
        <f aca="false">+'load Info'!AS843</f>
        <v>33665</v>
      </c>
      <c r="E109" s="56" t="n">
        <f aca="false">+'load Info'!AT843</f>
        <v>41326.2649133333</v>
      </c>
    </row>
    <row r="110" customFormat="false" ht="12.75" hidden="false" customHeight="false" outlineLevel="0" collapsed="false">
      <c r="A110" s="2" t="n">
        <v>36267</v>
      </c>
      <c r="B110" s="56" t="n">
        <f aca="false">+'load Info'!AQ844</f>
        <v>63018.3575633333</v>
      </c>
      <c r="C110" s="56" t="n">
        <f aca="false">+'load Info'!AR844</f>
        <v>195.642436666669</v>
      </c>
      <c r="D110" s="56" t="n">
        <f aca="false">+'load Info'!AS844</f>
        <v>33777</v>
      </c>
      <c r="E110" s="56" t="n">
        <f aca="false">+'load Info'!AT844</f>
        <v>63018.3575633333</v>
      </c>
    </row>
    <row r="111" customFormat="false" ht="12.75" hidden="false" customHeight="false" outlineLevel="0" collapsed="false">
      <c r="A111" s="2" t="n">
        <v>36268</v>
      </c>
      <c r="B111" s="56" t="n">
        <f aca="false">+'load Info'!AQ845</f>
        <v>64174.6964333333</v>
      </c>
      <c r="C111" s="56" t="n">
        <f aca="false">+'load Info'!AR845</f>
        <v>-377.696433333338</v>
      </c>
      <c r="D111" s="56" t="n">
        <f aca="false">+'load Info'!AS845</f>
        <v>33441</v>
      </c>
      <c r="E111" s="56" t="n">
        <f aca="false">+'load Info'!AT845</f>
        <v>64552.3928666667</v>
      </c>
    </row>
    <row r="112" customFormat="false" ht="12.75" hidden="false" customHeight="false" outlineLevel="0" collapsed="false">
      <c r="A112" s="2" t="n">
        <v>36269</v>
      </c>
      <c r="B112" s="56" t="n">
        <f aca="false">+'load Info'!AQ846</f>
        <v>57219.0117633333</v>
      </c>
      <c r="C112" s="56" t="n">
        <f aca="false">+'load Info'!AR846</f>
        <v>-639.011763333328</v>
      </c>
      <c r="D112" s="56" t="n">
        <f aca="false">+'load Info'!AS846</f>
        <v>33441</v>
      </c>
      <c r="E112" s="56" t="n">
        <f aca="false">+'load Info'!AT846</f>
        <v>57858.0235266667</v>
      </c>
    </row>
    <row r="113" customFormat="false" ht="12.75" hidden="false" customHeight="false" outlineLevel="0" collapsed="false">
      <c r="A113" s="2" t="n">
        <v>36270</v>
      </c>
      <c r="B113" s="56" t="n">
        <f aca="false">+'load Info'!AQ847</f>
        <v>56218.7649133333</v>
      </c>
      <c r="C113" s="56" t="n">
        <f aca="false">+'load Info'!AR847</f>
        <v>-2043.76491333333</v>
      </c>
      <c r="D113" s="56" t="n">
        <f aca="false">+'load Info'!AS847</f>
        <v>34665</v>
      </c>
      <c r="E113" s="56" t="n">
        <f aca="false">+'load Info'!AT847</f>
        <v>58262.5298266667</v>
      </c>
    </row>
    <row r="114" customFormat="false" ht="12.75" hidden="false" customHeight="false" outlineLevel="0" collapsed="false">
      <c r="A114" s="2" t="n">
        <v>36271</v>
      </c>
      <c r="B114" s="56" t="n">
        <f aca="false">+'load Info'!AQ848</f>
        <v>50338.9098533333</v>
      </c>
      <c r="C114" s="56" t="n">
        <f aca="false">+'load Info'!AR848</f>
        <v>1379.09014666667</v>
      </c>
      <c r="D114" s="56" t="n">
        <f aca="false">+'load Info'!AS848</f>
        <v>29746</v>
      </c>
      <c r="E114" s="56" t="n">
        <f aca="false">+'load Info'!AT848</f>
        <v>50338.9098533333</v>
      </c>
    </row>
    <row r="115" customFormat="false" ht="12.75" hidden="false" customHeight="false" outlineLevel="0" collapsed="false">
      <c r="A115" s="2" t="n">
        <v>36272</v>
      </c>
      <c r="B115" s="56" t="n">
        <f aca="false">+'load Info'!AQ849</f>
        <v>31803.1252533333</v>
      </c>
      <c r="C115" s="56" t="n">
        <f aca="false">+'load Info'!AR849</f>
        <v>-1212.12525333333</v>
      </c>
      <c r="D115" s="56" t="n">
        <f aca="false">+'load Info'!AS849</f>
        <v>29751</v>
      </c>
      <c r="E115" s="56" t="n">
        <f aca="false">+'load Info'!AT849</f>
        <v>33015.2505066667</v>
      </c>
    </row>
    <row r="116" customFormat="false" ht="12.75" hidden="false" customHeight="false" outlineLevel="0" collapsed="false">
      <c r="A116" s="2" t="n">
        <v>36273</v>
      </c>
      <c r="B116" s="56" t="n">
        <f aca="false">+'load Info'!AQ850</f>
        <v>21255.7690333333</v>
      </c>
      <c r="C116" s="56" t="n">
        <f aca="false">+'load Info'!AR850</f>
        <v>-1012.76903333333</v>
      </c>
      <c r="D116" s="56" t="n">
        <f aca="false">+'load Info'!AS850</f>
        <v>29665</v>
      </c>
      <c r="E116" s="56" t="n">
        <f aca="false">+'load Info'!AT850</f>
        <v>22268.5380666667</v>
      </c>
    </row>
    <row r="117" customFormat="false" ht="12.75" hidden="false" customHeight="false" outlineLevel="0" collapsed="false">
      <c r="A117" s="2" t="n">
        <v>36274</v>
      </c>
      <c r="B117" s="56" t="n">
        <f aca="false">+'load Info'!AQ851</f>
        <v>37589.1656933333</v>
      </c>
      <c r="C117" s="56" t="n">
        <f aca="false">+'load Info'!AR851</f>
        <v>1342.83430666666</v>
      </c>
      <c r="D117" s="56" t="n">
        <f aca="false">+'load Info'!AS851</f>
        <v>30875</v>
      </c>
      <c r="E117" s="56" t="n">
        <f aca="false">+'load Info'!AT851</f>
        <v>37589.1656933333</v>
      </c>
    </row>
    <row r="118" customFormat="false" ht="12.75" hidden="false" customHeight="false" outlineLevel="0" collapsed="false">
      <c r="A118" s="2" t="n">
        <v>36275</v>
      </c>
      <c r="B118" s="56" t="n">
        <f aca="false">+'load Info'!AQ852</f>
        <v>41034.4925633333</v>
      </c>
      <c r="C118" s="56" t="n">
        <f aca="false">+'load Info'!AR852</f>
        <v>-1293.49256333333</v>
      </c>
      <c r="D118" s="56" t="n">
        <f aca="false">+'load Info'!AS852</f>
        <v>30790</v>
      </c>
      <c r="E118" s="56" t="n">
        <f aca="false">+'load Info'!AT852</f>
        <v>42327.9851266667</v>
      </c>
    </row>
    <row r="119" customFormat="false" ht="12.75" hidden="false" customHeight="false" outlineLevel="0" collapsed="false">
      <c r="A119" s="2" t="n">
        <v>36276</v>
      </c>
      <c r="B119" s="56" t="n">
        <f aca="false">+'load Info'!AQ853</f>
        <v>21479.0802033333</v>
      </c>
      <c r="C119" s="56" t="n">
        <f aca="false">+'load Info'!AR853</f>
        <v>354.919796666669</v>
      </c>
      <c r="D119" s="56" t="n">
        <f aca="false">+'load Info'!AS853</f>
        <v>30790</v>
      </c>
      <c r="E119" s="56" t="n">
        <f aca="false">+'load Info'!AT853</f>
        <v>21479.0802033333</v>
      </c>
    </row>
    <row r="120" customFormat="false" ht="12.75" hidden="false" customHeight="false" outlineLevel="0" collapsed="false">
      <c r="A120" s="2" t="n">
        <v>36277</v>
      </c>
      <c r="B120" s="56" t="n">
        <f aca="false">+'load Info'!AQ854</f>
        <v>36078.3407033333</v>
      </c>
      <c r="C120" s="56" t="n">
        <f aca="false">+'load Info'!AR854</f>
        <v>-4984.34070333334</v>
      </c>
      <c r="D120" s="56" t="n">
        <f aca="false">+'load Info'!AS854</f>
        <v>36080</v>
      </c>
      <c r="E120" s="56" t="n">
        <f aca="false">+'load Info'!AT854</f>
        <v>41062.6814066667</v>
      </c>
    </row>
    <row r="121" customFormat="false" ht="12.75" hidden="false" customHeight="false" outlineLevel="0" collapsed="false">
      <c r="A121" s="2" t="n">
        <v>36278</v>
      </c>
      <c r="B121" s="56" t="n">
        <f aca="false">+'load Info'!AQ855</f>
        <v>73866.4220933333</v>
      </c>
      <c r="C121" s="56" t="n">
        <f aca="false">+'load Info'!AR855</f>
        <v>-2223.42209333333</v>
      </c>
      <c r="D121" s="56" t="n">
        <f aca="false">+'load Info'!AS855</f>
        <v>34763</v>
      </c>
      <c r="E121" s="56" t="n">
        <f aca="false">+'load Info'!AT855</f>
        <v>76089.8441866667</v>
      </c>
    </row>
    <row r="122" customFormat="false" ht="12.75" hidden="false" customHeight="false" outlineLevel="0" collapsed="false">
      <c r="A122" s="2" t="n">
        <v>36279</v>
      </c>
      <c r="B122" s="56" t="n">
        <f aca="false">+'load Info'!AQ856</f>
        <v>93842.2029333333</v>
      </c>
      <c r="C122" s="56" t="n">
        <f aca="false">+'load Info'!AR856</f>
        <v>845.797066666666</v>
      </c>
      <c r="D122" s="56" t="n">
        <f aca="false">+'load Info'!AS856</f>
        <v>30862</v>
      </c>
      <c r="E122" s="56" t="n">
        <f aca="false">+'load Info'!AT856</f>
        <v>93842.2029333333</v>
      </c>
    </row>
    <row r="123" customFormat="false" ht="12.75" hidden="false" customHeight="false" outlineLevel="0" collapsed="false">
      <c r="A123" s="2" t="n">
        <v>36280</v>
      </c>
      <c r="B123" s="56" t="n">
        <f aca="false">+'load Info'!AQ857</f>
        <v>88684.84446</v>
      </c>
      <c r="C123" s="56" t="n">
        <f aca="false">+'load Info'!AR857</f>
        <v>-4772.84446</v>
      </c>
      <c r="D123" s="56" t="n">
        <f aca="false">+'load Info'!AS857</f>
        <v>34720</v>
      </c>
      <c r="E123" s="56" t="n">
        <f aca="false">+'load Info'!AT857</f>
        <v>93457.68892</v>
      </c>
    </row>
    <row r="124" customFormat="false" ht="12.75" hidden="false" customHeight="false" outlineLevel="0" collapsed="false">
      <c r="A124" s="2" t="n">
        <v>36281</v>
      </c>
      <c r="B124" s="56" t="n">
        <f aca="false">+'load Info'!AQ858</f>
        <v>78264.74468</v>
      </c>
      <c r="C124" s="56" t="n">
        <f aca="false">+'load Info'!AR858</f>
        <v>11199.25532</v>
      </c>
      <c r="D124" s="56" t="n">
        <f aca="false">+'load Info'!AS858</f>
        <v>20885</v>
      </c>
      <c r="E124" s="56" t="n">
        <f aca="false">+'load Info'!AT858</f>
        <v>78264.74468</v>
      </c>
    </row>
    <row r="125" customFormat="false" ht="12.75" hidden="false" customHeight="false" outlineLevel="0" collapsed="false">
      <c r="A125" s="2" t="n">
        <v>36282</v>
      </c>
      <c r="B125" s="56" t="n">
        <f aca="false">+'load Info'!AQ859</f>
        <v>83511.67551</v>
      </c>
      <c r="C125" s="56" t="n">
        <f aca="false">+'load Info'!AR859</f>
        <v>13310.32449</v>
      </c>
      <c r="D125" s="56" t="n">
        <f aca="false">+'load Info'!AS859</f>
        <v>20885</v>
      </c>
      <c r="E125" s="56" t="n">
        <f aca="false">+'load Info'!AT859</f>
        <v>83511.67551</v>
      </c>
    </row>
    <row r="126" customFormat="false" ht="12.75" hidden="false" customHeight="false" outlineLevel="0" collapsed="false">
      <c r="A126" s="2" t="n">
        <v>36283</v>
      </c>
      <c r="B126" s="56" t="n">
        <f aca="false">+'load Info'!AQ860</f>
        <v>68629.54411</v>
      </c>
      <c r="C126" s="56" t="n">
        <f aca="false">+'load Info'!AR860</f>
        <v>12501.45589</v>
      </c>
      <c r="D126" s="56" t="n">
        <f aca="false">+'load Info'!AS860</f>
        <v>20885</v>
      </c>
      <c r="E126" s="56" t="n">
        <f aca="false">+'load Info'!AT860</f>
        <v>68629.54411</v>
      </c>
    </row>
    <row r="127" customFormat="false" ht="12.75" hidden="false" customHeight="false" outlineLevel="0" collapsed="false">
      <c r="A127" s="2" t="n">
        <v>36284</v>
      </c>
      <c r="B127" s="56" t="n">
        <f aca="false">+'load Info'!AQ861</f>
        <v>39685.63267</v>
      </c>
      <c r="C127" s="56" t="n">
        <f aca="false">+'load Info'!AR861</f>
        <v>10039.36733</v>
      </c>
      <c r="D127" s="56" t="n">
        <f aca="false">+'load Info'!AS861</f>
        <v>20966</v>
      </c>
      <c r="E127" s="56" t="n">
        <f aca="false">+'load Info'!AT861</f>
        <v>39685.63267</v>
      </c>
    </row>
    <row r="128" customFormat="false" ht="12.75" hidden="false" customHeight="false" outlineLevel="0" collapsed="false">
      <c r="A128" s="2" t="n">
        <v>36285</v>
      </c>
      <c r="B128" s="56" t="n">
        <f aca="false">+'load Info'!AQ862</f>
        <v>32999.98325</v>
      </c>
      <c r="C128" s="56" t="n">
        <f aca="false">+'load Info'!AR862</f>
        <v>8200.01675</v>
      </c>
      <c r="D128" s="56" t="n">
        <f aca="false">+'load Info'!AS862</f>
        <v>20836</v>
      </c>
      <c r="E128" s="56" t="n">
        <f aca="false">+'load Info'!AT862</f>
        <v>32999.98325</v>
      </c>
    </row>
    <row r="129" customFormat="false" ht="12.75" hidden="false" customHeight="false" outlineLevel="0" collapsed="false">
      <c r="A129" s="2" t="n">
        <v>36286</v>
      </c>
      <c r="B129" s="56" t="n">
        <f aca="false">+'load Info'!AQ863</f>
        <v>31217.50173</v>
      </c>
      <c r="C129" s="56" t="n">
        <f aca="false">+'load Info'!AR863</f>
        <v>7041.49827</v>
      </c>
      <c r="D129" s="56" t="n">
        <f aca="false">+'load Info'!AS863</f>
        <v>20836</v>
      </c>
      <c r="E129" s="56" t="n">
        <f aca="false">+'load Info'!AT863</f>
        <v>31217.50173</v>
      </c>
    </row>
    <row r="130" customFormat="false" ht="12.75" hidden="false" customHeight="false" outlineLevel="0" collapsed="false">
      <c r="A130" s="2" t="n">
        <v>36287</v>
      </c>
      <c r="B130" s="56" t="n">
        <f aca="false">+'load Info'!AQ864</f>
        <v>28503.25854</v>
      </c>
      <c r="C130" s="56" t="n">
        <f aca="false">+'load Info'!AR864</f>
        <v>4012.74146</v>
      </c>
      <c r="D130" s="56" t="n">
        <f aca="false">+'load Info'!AS864</f>
        <v>20836</v>
      </c>
      <c r="E130" s="56" t="n">
        <f aca="false">+'load Info'!AT864</f>
        <v>28503.25854</v>
      </c>
    </row>
    <row r="131" customFormat="false" ht="12.75" hidden="false" customHeight="false" outlineLevel="0" collapsed="false">
      <c r="A131" s="2" t="n">
        <v>36288</v>
      </c>
      <c r="B131" s="56" t="n">
        <f aca="false">+'load Info'!AQ865</f>
        <v>25703.2838</v>
      </c>
      <c r="C131" s="56" t="n">
        <f aca="false">+'load Info'!AR865</f>
        <v>2583.7162</v>
      </c>
      <c r="D131" s="56" t="n">
        <f aca="false">+'load Info'!AS865</f>
        <v>21787</v>
      </c>
      <c r="E131" s="56" t="n">
        <f aca="false">+'load Info'!AT865</f>
        <v>25703.2838</v>
      </c>
    </row>
    <row r="132" customFormat="false" ht="12.75" hidden="false" customHeight="false" outlineLevel="0" collapsed="false">
      <c r="A132" s="2" t="n">
        <v>36289</v>
      </c>
      <c r="B132" s="56" t="n">
        <f aca="false">+'load Info'!AQ866</f>
        <v>25506.02135</v>
      </c>
      <c r="C132" s="56" t="n">
        <f aca="false">+'load Info'!AR866</f>
        <v>5696.97865</v>
      </c>
      <c r="D132" s="56" t="n">
        <f aca="false">+'load Info'!AS866</f>
        <v>21787</v>
      </c>
      <c r="E132" s="56" t="n">
        <f aca="false">+'load Info'!AT866</f>
        <v>25506.02135</v>
      </c>
    </row>
    <row r="133" customFormat="false" ht="12.75" hidden="false" customHeight="false" outlineLevel="0" collapsed="false">
      <c r="A133" s="2" t="n">
        <v>36290</v>
      </c>
      <c r="B133" s="56" t="n">
        <f aca="false">+'load Info'!AQ867</f>
        <v>26367.20299</v>
      </c>
      <c r="C133" s="56" t="n">
        <f aca="false">+'load Info'!AR867</f>
        <v>11068.79701</v>
      </c>
      <c r="D133" s="56" t="n">
        <f aca="false">+'load Info'!AS867</f>
        <v>21787</v>
      </c>
      <c r="E133" s="56" t="n">
        <f aca="false">+'load Info'!AT867</f>
        <v>26367.20299</v>
      </c>
    </row>
    <row r="134" customFormat="false" ht="12.75" hidden="false" customHeight="false" outlineLevel="0" collapsed="false">
      <c r="A134" s="2" t="n">
        <v>36291</v>
      </c>
      <c r="B134" s="56" t="n">
        <f aca="false">+'load Info'!AQ868</f>
        <v>32227.93049</v>
      </c>
      <c r="C134" s="56" t="n">
        <f aca="false">+'load Info'!AR868</f>
        <v>10431.06951</v>
      </c>
      <c r="D134" s="56" t="n">
        <f aca="false">+'load Info'!AS868</f>
        <v>22053</v>
      </c>
      <c r="E134" s="56" t="n">
        <f aca="false">+'load Info'!AT868</f>
        <v>32227.93049</v>
      </c>
    </row>
    <row r="135" customFormat="false" ht="12.75" hidden="false" customHeight="false" outlineLevel="0" collapsed="false">
      <c r="A135" s="2" t="n">
        <v>36292</v>
      </c>
      <c r="B135" s="56" t="n">
        <f aca="false">+'load Info'!AQ869</f>
        <v>31682.22678</v>
      </c>
      <c r="C135" s="56" t="n">
        <f aca="false">+'load Info'!AR869</f>
        <v>7940.77322</v>
      </c>
      <c r="D135" s="56" t="n">
        <f aca="false">+'load Info'!AS869</f>
        <v>21255</v>
      </c>
      <c r="E135" s="56" t="n">
        <f aca="false">+'load Info'!AT869</f>
        <v>31682.22678</v>
      </c>
    </row>
    <row r="136" customFormat="false" ht="12.75" hidden="false" customHeight="false" outlineLevel="0" collapsed="false">
      <c r="A136" s="2" t="n">
        <v>36293</v>
      </c>
      <c r="B136" s="56" t="n">
        <f aca="false">+'load Info'!AQ870</f>
        <v>31344.80723</v>
      </c>
      <c r="C136" s="56" t="n">
        <f aca="false">+'load Info'!AR870</f>
        <v>7513.19277</v>
      </c>
      <c r="D136" s="56" t="n">
        <f aca="false">+'load Info'!AS870</f>
        <v>21255</v>
      </c>
      <c r="E136" s="56" t="n">
        <f aca="false">+'load Info'!AT870</f>
        <v>31344.80723</v>
      </c>
    </row>
    <row r="137" customFormat="false" ht="12.75" hidden="false" customHeight="false" outlineLevel="0" collapsed="false">
      <c r="A137" s="2" t="n">
        <v>36294</v>
      </c>
      <c r="B137" s="56" t="n">
        <f aca="false">+'load Info'!AQ871</f>
        <v>53045.7607</v>
      </c>
      <c r="C137" s="56" t="n">
        <f aca="false">+'load Info'!AR871</f>
        <v>5560.2393</v>
      </c>
      <c r="D137" s="56" t="n">
        <f aca="false">+'load Info'!AS871</f>
        <v>21886</v>
      </c>
      <c r="E137" s="56" t="n">
        <f aca="false">+'load Info'!AT871</f>
        <v>53045.7607</v>
      </c>
    </row>
    <row r="138" customFormat="false" ht="12.75" hidden="false" customHeight="false" outlineLevel="0" collapsed="false">
      <c r="A138" s="2" t="n">
        <v>36295</v>
      </c>
      <c r="B138" s="56" t="n">
        <f aca="false">+'load Info'!AQ872</f>
        <v>38138.29411</v>
      </c>
      <c r="C138" s="56" t="n">
        <f aca="false">+'load Info'!AR872</f>
        <v>5422.70589000001</v>
      </c>
      <c r="D138" s="56" t="n">
        <f aca="false">+'load Info'!AS872</f>
        <v>20852</v>
      </c>
      <c r="E138" s="56" t="n">
        <f aca="false">+'load Info'!AT872</f>
        <v>38138.29411</v>
      </c>
    </row>
    <row r="139" customFormat="false" ht="12.75" hidden="false" customHeight="false" outlineLevel="0" collapsed="false">
      <c r="A139" s="2" t="n">
        <v>36296</v>
      </c>
      <c r="B139" s="56" t="n">
        <f aca="false">+'load Info'!AQ873</f>
        <v>15935.59035</v>
      </c>
      <c r="C139" s="56" t="n">
        <f aca="false">+'load Info'!AR873</f>
        <v>7974.40965</v>
      </c>
      <c r="D139" s="56" t="n">
        <f aca="false">+'load Info'!AS873</f>
        <v>20846</v>
      </c>
      <c r="E139" s="56" t="n">
        <f aca="false">+'load Info'!AT873</f>
        <v>15935.59035</v>
      </c>
    </row>
    <row r="140" customFormat="false" ht="12.75" hidden="false" customHeight="false" outlineLevel="0" collapsed="false">
      <c r="A140" s="2" t="n">
        <v>36297</v>
      </c>
      <c r="B140" s="56" t="n">
        <f aca="false">+'load Info'!AQ874</f>
        <v>5548.50429</v>
      </c>
      <c r="C140" s="56" t="n">
        <f aca="false">+'load Info'!AR874</f>
        <v>13955.49571</v>
      </c>
      <c r="D140" s="56" t="n">
        <f aca="false">+'load Info'!AS874</f>
        <v>20846</v>
      </c>
      <c r="E140" s="56" t="n">
        <f aca="false">+'load Info'!AT874</f>
        <v>5548.50429</v>
      </c>
    </row>
    <row r="141" customFormat="false" ht="12.75" hidden="false" customHeight="false" outlineLevel="0" collapsed="false">
      <c r="A141" s="2" t="n">
        <v>36298</v>
      </c>
      <c r="B141" s="56" t="n">
        <f aca="false">+'load Info'!AQ875</f>
        <v>30572.63666</v>
      </c>
      <c r="C141" s="56" t="n">
        <f aca="false">+'load Info'!AR875</f>
        <v>8134.36334</v>
      </c>
      <c r="D141" s="56" t="n">
        <f aca="false">+'load Info'!AS875</f>
        <v>21206</v>
      </c>
      <c r="E141" s="56" t="n">
        <f aca="false">+'load Info'!AT875</f>
        <v>30572.63666</v>
      </c>
    </row>
    <row r="142" customFormat="false" ht="12.75" hidden="false" customHeight="false" outlineLevel="0" collapsed="false">
      <c r="A142" s="2" t="n">
        <v>36299</v>
      </c>
      <c r="B142" s="56" t="n">
        <f aca="false">+'load Info'!AQ876</f>
        <v>30117.76627</v>
      </c>
      <c r="C142" s="56" t="n">
        <f aca="false">+'load Info'!AR876</f>
        <v>8540.23373</v>
      </c>
      <c r="D142" s="56" t="n">
        <f aca="false">+'load Info'!AS876</f>
        <v>20322</v>
      </c>
      <c r="E142" s="56" t="n">
        <f aca="false">+'load Info'!AT876</f>
        <v>30117.76627</v>
      </c>
    </row>
    <row r="143" customFormat="false" ht="12.75" hidden="false" customHeight="false" outlineLevel="0" collapsed="false">
      <c r="A143" s="2" t="n">
        <v>36300</v>
      </c>
      <c r="B143" s="56" t="n">
        <f aca="false">+'load Info'!AQ877</f>
        <v>32521.74172</v>
      </c>
      <c r="C143" s="56" t="n">
        <f aca="false">+'load Info'!AR877</f>
        <v>8924.25828</v>
      </c>
      <c r="D143" s="56" t="n">
        <f aca="false">+'load Info'!AS877</f>
        <v>19115</v>
      </c>
      <c r="E143" s="56" t="n">
        <f aca="false">+'load Info'!AT877</f>
        <v>32521.74172</v>
      </c>
    </row>
    <row r="144" customFormat="false" ht="12.75" hidden="false" customHeight="false" outlineLevel="0" collapsed="false">
      <c r="A144" s="2" t="n">
        <v>36301</v>
      </c>
      <c r="B144" s="56" t="n">
        <f aca="false">+'load Info'!AQ878</f>
        <v>28152.63096</v>
      </c>
      <c r="C144" s="56" t="n">
        <f aca="false">+'load Info'!AR878</f>
        <v>7611.36904</v>
      </c>
      <c r="D144" s="56" t="n">
        <f aca="false">+'load Info'!AS878</f>
        <v>19099</v>
      </c>
      <c r="E144" s="56" t="n">
        <f aca="false">+'load Info'!AT878</f>
        <v>28152.63096</v>
      </c>
    </row>
    <row r="145" customFormat="false" ht="12.75" hidden="false" customHeight="false" outlineLevel="0" collapsed="false">
      <c r="A145" s="2" t="n">
        <v>36302</v>
      </c>
      <c r="B145" s="56" t="n">
        <f aca="false">+'load Info'!AQ879</f>
        <v>22992.04037</v>
      </c>
      <c r="C145" s="56" t="n">
        <f aca="false">+'load Info'!AR879</f>
        <v>2816.95963</v>
      </c>
      <c r="D145" s="56" t="n">
        <f aca="false">+'load Info'!AS879</f>
        <v>24588</v>
      </c>
      <c r="E145" s="56" t="n">
        <f aca="false">+'load Info'!AT879</f>
        <v>22992.04037</v>
      </c>
    </row>
    <row r="146" customFormat="false" ht="12.75" hidden="false" customHeight="false" outlineLevel="0" collapsed="false">
      <c r="A146" s="2" t="n">
        <v>36303</v>
      </c>
      <c r="B146" s="56" t="n">
        <f aca="false">+'load Info'!AQ880</f>
        <v>27286.74194</v>
      </c>
      <c r="C146" s="56" t="n">
        <f aca="false">+'load Info'!AR880</f>
        <v>1107.25806</v>
      </c>
      <c r="D146" s="56" t="n">
        <f aca="false">+'load Info'!AS880</f>
        <v>25971</v>
      </c>
      <c r="E146" s="56" t="n">
        <f aca="false">+'load Info'!AT880</f>
        <v>27286.74194</v>
      </c>
    </row>
    <row r="147" customFormat="false" ht="12.75" hidden="false" customHeight="false" outlineLevel="0" collapsed="false">
      <c r="A147" s="2" t="n">
        <v>36304</v>
      </c>
      <c r="B147" s="56" t="n">
        <f aca="false">+'load Info'!AQ881</f>
        <v>26457.5469</v>
      </c>
      <c r="C147" s="56" t="n">
        <f aca="false">+'load Info'!AR881</f>
        <v>3183.4531</v>
      </c>
      <c r="D147" s="56" t="n">
        <f aca="false">+'load Info'!AS881</f>
        <v>25971</v>
      </c>
      <c r="E147" s="56" t="n">
        <f aca="false">+'load Info'!AT881</f>
        <v>26457.5469</v>
      </c>
    </row>
    <row r="148" customFormat="false" ht="12.75" hidden="false" customHeight="false" outlineLevel="0" collapsed="false">
      <c r="A148" s="2" t="n">
        <v>36305</v>
      </c>
      <c r="B148" s="56" t="n">
        <f aca="false">+'load Info'!AQ882</f>
        <v>28144.30781</v>
      </c>
      <c r="C148" s="56" t="n">
        <f aca="false">+'load Info'!AR882</f>
        <v>6837.69219</v>
      </c>
      <c r="D148" s="56" t="n">
        <f aca="false">+'load Info'!AS882</f>
        <v>21936</v>
      </c>
      <c r="E148" s="56" t="n">
        <f aca="false">+'load Info'!AT882</f>
        <v>28144.30781</v>
      </c>
    </row>
    <row r="149" customFormat="false" ht="12.75" hidden="false" customHeight="false" outlineLevel="0" collapsed="false">
      <c r="A149" s="2" t="n">
        <v>36306</v>
      </c>
      <c r="B149" s="56" t="n">
        <f aca="false">+'load Info'!AQ883</f>
        <v>28193.65776</v>
      </c>
      <c r="C149" s="56" t="n">
        <f aca="false">+'load Info'!AR883</f>
        <v>8057.34224</v>
      </c>
      <c r="D149" s="56" t="n">
        <f aca="false">+'load Info'!AS883</f>
        <v>20987</v>
      </c>
      <c r="E149" s="56" t="n">
        <f aca="false">+'load Info'!AT883</f>
        <v>28193.65776</v>
      </c>
    </row>
    <row r="150" customFormat="false" ht="12.75" hidden="false" customHeight="false" outlineLevel="0" collapsed="false">
      <c r="A150" s="2" t="n">
        <v>36307</v>
      </c>
      <c r="B150" s="56" t="n">
        <f aca="false">+'load Info'!AQ884</f>
        <v>32396.01736</v>
      </c>
      <c r="C150" s="56" t="n">
        <f aca="false">+'load Info'!AR884</f>
        <v>3014.98264</v>
      </c>
      <c r="D150" s="56" t="n">
        <f aca="false">+'load Info'!AS884</f>
        <v>23330</v>
      </c>
      <c r="E150" s="56" t="n">
        <f aca="false">+'load Info'!AT884</f>
        <v>32396.01736</v>
      </c>
    </row>
    <row r="151" customFormat="false" ht="12.75" hidden="false" customHeight="false" outlineLevel="0" collapsed="false">
      <c r="A151" s="2" t="n">
        <v>36308</v>
      </c>
      <c r="B151" s="56" t="n">
        <f aca="false">+'load Info'!AQ885</f>
        <v>33747.91916</v>
      </c>
      <c r="C151" s="56" t="n">
        <f aca="false">+'load Info'!AR885</f>
        <v>1568.08084</v>
      </c>
      <c r="D151" s="56" t="n">
        <f aca="false">+'load Info'!AS885</f>
        <v>22309</v>
      </c>
      <c r="E151" s="56" t="n">
        <f aca="false">+'load Info'!AT885</f>
        <v>33747.91916</v>
      </c>
    </row>
    <row r="152" customFormat="false" ht="12.75" hidden="false" customHeight="false" outlineLevel="0" collapsed="false">
      <c r="A152" s="2" t="n">
        <v>36309</v>
      </c>
      <c r="B152" s="56" t="n">
        <f aca="false">+'load Info'!AQ886</f>
        <v>32312.74407</v>
      </c>
      <c r="C152" s="56" t="n">
        <f aca="false">+'load Info'!AR886</f>
        <v>-467.744070000001</v>
      </c>
      <c r="D152" s="56" t="n">
        <f aca="false">+'load Info'!AS886</f>
        <v>22309</v>
      </c>
      <c r="E152" s="56" t="n">
        <f aca="false">+'load Info'!AT886</f>
        <v>32780.48814</v>
      </c>
    </row>
    <row r="153" customFormat="false" ht="12.75" hidden="false" customHeight="false" outlineLevel="0" collapsed="false">
      <c r="A153" s="2" t="n">
        <v>36310</v>
      </c>
      <c r="B153" s="56" t="n">
        <f aca="false">+'load Info'!AQ887</f>
        <v>23070.61914</v>
      </c>
      <c r="C153" s="56" t="n">
        <f aca="false">+'load Info'!AR887</f>
        <v>783.380860000001</v>
      </c>
      <c r="D153" s="56" t="n">
        <f aca="false">+'load Info'!AS887</f>
        <v>22283</v>
      </c>
      <c r="E153" s="56" t="n">
        <f aca="false">+'load Info'!AT887</f>
        <v>23070.61914</v>
      </c>
    </row>
    <row r="154" customFormat="false" ht="12.75" hidden="false" customHeight="false" outlineLevel="0" collapsed="false">
      <c r="A154" s="2" t="n">
        <v>36311</v>
      </c>
      <c r="B154" s="56" t="n">
        <f aca="false">+'load Info'!AQ888</f>
        <v>19752.01553</v>
      </c>
      <c r="C154" s="56" t="n">
        <f aca="false">+'load Info'!AR888</f>
        <v>8832.98447</v>
      </c>
      <c r="D154" s="56" t="n">
        <f aca="false">+'load Info'!AS888</f>
        <v>21728</v>
      </c>
      <c r="E154" s="56" t="n">
        <f aca="false">+'load Info'!AT888</f>
        <v>19752.01553</v>
      </c>
    </row>
    <row r="155" customFormat="false" ht="12.75" hidden="false" customHeight="false" outlineLevel="0" collapsed="false">
      <c r="A155" s="2" t="n">
        <v>36312</v>
      </c>
      <c r="B155" s="56" t="n">
        <f aca="false">+'load Info'!AQ889</f>
        <v>29738.21858</v>
      </c>
      <c r="C155" s="56" t="n">
        <f aca="false">+'load Info'!AR889</f>
        <v>4142.78142</v>
      </c>
      <c r="D155" s="56" t="n">
        <f aca="false">+'load Info'!AS889</f>
        <v>24066</v>
      </c>
      <c r="E155" s="56" t="n">
        <f aca="false">+'load Info'!AT889</f>
        <v>29738.21858</v>
      </c>
    </row>
    <row r="156" customFormat="false" ht="12.75" hidden="false" customHeight="false" outlineLevel="0" collapsed="false">
      <c r="A156" s="2" t="n">
        <v>36313</v>
      </c>
      <c r="B156" s="56" t="n">
        <f aca="false">+'load Info'!AQ890</f>
        <v>21030.52467</v>
      </c>
      <c r="C156" s="56" t="n">
        <f aca="false">+'load Info'!AR890</f>
        <v>7207.47533</v>
      </c>
      <c r="D156" s="56" t="n">
        <f aca="false">+'load Info'!AS890</f>
        <v>24152</v>
      </c>
      <c r="E156" s="56" t="n">
        <f aca="false">+'load Info'!AT890</f>
        <v>21030.52467</v>
      </c>
    </row>
    <row r="157" customFormat="false" ht="12.75" hidden="false" customHeight="false" outlineLevel="0" collapsed="false">
      <c r="A157" s="2" t="n">
        <v>36314</v>
      </c>
      <c r="B157" s="56" t="n">
        <f aca="false">+'load Info'!AQ891</f>
        <v>27274.128</v>
      </c>
      <c r="C157" s="56" t="n">
        <f aca="false">+'load Info'!AR891</f>
        <v>3919.872</v>
      </c>
      <c r="D157" s="56" t="n">
        <f aca="false">+'load Info'!AS891</f>
        <v>24155</v>
      </c>
      <c r="E157" s="56" t="n">
        <f aca="false">+'load Info'!AT891</f>
        <v>27274.128</v>
      </c>
    </row>
    <row r="158" customFormat="false" ht="12.75" hidden="false" customHeight="false" outlineLevel="0" collapsed="false">
      <c r="A158" s="2" t="n">
        <v>36315</v>
      </c>
      <c r="B158" s="56" t="n">
        <f aca="false">+'load Info'!AQ892</f>
        <v>27328.71565</v>
      </c>
      <c r="C158" s="56" t="n">
        <f aca="false">+'load Info'!AR892</f>
        <v>3821.28435</v>
      </c>
      <c r="D158" s="56" t="n">
        <f aca="false">+'load Info'!AS892</f>
        <v>22455</v>
      </c>
      <c r="E158" s="56" t="n">
        <f aca="false">+'load Info'!AT892</f>
        <v>27328.71565</v>
      </c>
    </row>
    <row r="159" customFormat="false" ht="12.75" hidden="false" customHeight="false" outlineLevel="0" collapsed="false">
      <c r="A159" s="2" t="n">
        <v>36316</v>
      </c>
      <c r="B159" s="56" t="n">
        <f aca="false">+'load Info'!AQ893</f>
        <v>24281.06228</v>
      </c>
      <c r="C159" s="56" t="n">
        <f aca="false">+'load Info'!AR893</f>
        <v>3149.93772</v>
      </c>
      <c r="D159" s="56" t="n">
        <f aca="false">+'load Info'!AS893</f>
        <v>22455</v>
      </c>
      <c r="E159" s="56" t="n">
        <f aca="false">+'load Info'!AT893</f>
        <v>24281.06228</v>
      </c>
    </row>
    <row r="160" customFormat="false" ht="12.75" hidden="false" customHeight="false" outlineLevel="0" collapsed="false">
      <c r="A160" s="2" t="n">
        <v>36317</v>
      </c>
      <c r="B160" s="56" t="n">
        <f aca="false">+'load Info'!AQ894</f>
        <v>19942.1247</v>
      </c>
      <c r="C160" s="56" t="n">
        <f aca="false">+'load Info'!AR894</f>
        <v>7619.8753</v>
      </c>
      <c r="D160" s="56" t="n">
        <f aca="false">+'load Info'!AS894</f>
        <v>22455</v>
      </c>
      <c r="E160" s="56" t="n">
        <f aca="false">+'load Info'!AT894</f>
        <v>19942.1247</v>
      </c>
    </row>
    <row r="161" customFormat="false" ht="12.75" hidden="false" customHeight="false" outlineLevel="0" collapsed="false">
      <c r="A161" s="2" t="n">
        <v>36318</v>
      </c>
      <c r="B161" s="56" t="n">
        <f aca="false">+'load Info'!AQ895</f>
        <v>24177.80807</v>
      </c>
      <c r="C161" s="56" t="n">
        <f aca="false">+'load Info'!AR895</f>
        <v>9176.19193</v>
      </c>
      <c r="D161" s="56" t="n">
        <f aca="false">+'load Info'!AS895</f>
        <v>22455</v>
      </c>
      <c r="E161" s="56" t="n">
        <f aca="false">+'load Info'!AT895</f>
        <v>24177.80807</v>
      </c>
    </row>
    <row r="162" customFormat="false" ht="12.75" hidden="false" customHeight="false" outlineLevel="0" collapsed="false">
      <c r="A162" s="2" t="n">
        <v>36319</v>
      </c>
      <c r="B162" s="56" t="n">
        <f aca="false">+'load Info'!AQ896</f>
        <v>22584.62945</v>
      </c>
      <c r="C162" s="56" t="n">
        <f aca="false">+'load Info'!AR896</f>
        <v>11154.37055</v>
      </c>
      <c r="D162" s="56" t="n">
        <f aca="false">+'load Info'!AS896</f>
        <v>21455</v>
      </c>
      <c r="E162" s="56" t="n">
        <f aca="false">+'load Info'!AT896</f>
        <v>22584.62945</v>
      </c>
    </row>
    <row r="163" customFormat="false" ht="12.75" hidden="false" customHeight="false" outlineLevel="0" collapsed="false">
      <c r="A163" s="2" t="n">
        <v>36320</v>
      </c>
      <c r="B163" s="56" t="n">
        <f aca="false">+'load Info'!AQ897</f>
        <v>28414.41007</v>
      </c>
      <c r="C163" s="56" t="n">
        <f aca="false">+'load Info'!AR897</f>
        <v>7342.58993</v>
      </c>
      <c r="D163" s="56" t="n">
        <f aca="false">+'load Info'!AS897</f>
        <v>21245</v>
      </c>
      <c r="E163" s="56" t="n">
        <f aca="false">+'load Info'!AT897</f>
        <v>28414.41007</v>
      </c>
    </row>
    <row r="164" customFormat="false" ht="12.75" hidden="false" customHeight="false" outlineLevel="0" collapsed="false">
      <c r="A164" s="2" t="n">
        <v>36321</v>
      </c>
      <c r="B164" s="56" t="n">
        <f aca="false">+'load Info'!AQ898</f>
        <v>28311.33769</v>
      </c>
      <c r="C164" s="56" t="n">
        <f aca="false">+'load Info'!AR898</f>
        <v>7573.66231</v>
      </c>
      <c r="D164" s="56" t="n">
        <f aca="false">+'load Info'!AS898</f>
        <v>19119</v>
      </c>
      <c r="E164" s="56" t="n">
        <f aca="false">+'load Info'!AT898</f>
        <v>28311.33769</v>
      </c>
    </row>
    <row r="165" customFormat="false" ht="12.75" hidden="false" customHeight="false" outlineLevel="0" collapsed="false">
      <c r="A165" s="2" t="n">
        <v>36322</v>
      </c>
      <c r="B165" s="56" t="n">
        <f aca="false">+'load Info'!AQ899</f>
        <v>24923.34722</v>
      </c>
      <c r="C165" s="56" t="n">
        <f aca="false">+'load Info'!AR899</f>
        <v>6757.65278</v>
      </c>
      <c r="D165" s="56" t="n">
        <f aca="false">+'load Info'!AS899</f>
        <v>19119</v>
      </c>
      <c r="E165" s="56" t="n">
        <f aca="false">+'load Info'!AT899</f>
        <v>24923.34722</v>
      </c>
    </row>
    <row r="166" customFormat="false" ht="12.75" hidden="false" customHeight="false" outlineLevel="0" collapsed="false">
      <c r="A166" s="2" t="n">
        <v>36323</v>
      </c>
      <c r="B166" s="56" t="n">
        <f aca="false">+'load Info'!AQ900</f>
        <v>23493.19975</v>
      </c>
      <c r="C166" s="56" t="n">
        <f aca="false">+'load Info'!AR900</f>
        <v>5718.80025</v>
      </c>
      <c r="D166" s="56" t="n">
        <f aca="false">+'load Info'!AS900</f>
        <v>19319</v>
      </c>
      <c r="E166" s="56" t="n">
        <f aca="false">+'load Info'!AT900</f>
        <v>23493.19975</v>
      </c>
    </row>
    <row r="167" customFormat="false" ht="12.75" hidden="false" customHeight="false" outlineLevel="0" collapsed="false">
      <c r="A167" s="2" t="n">
        <v>36324</v>
      </c>
      <c r="B167" s="56" t="n">
        <f aca="false">+'load Info'!AQ901</f>
        <v>21043.34181</v>
      </c>
      <c r="C167" s="56" t="n">
        <f aca="false">+'load Info'!AR901</f>
        <v>11002.65819</v>
      </c>
      <c r="D167" s="56" t="n">
        <f aca="false">+'load Info'!AS901</f>
        <v>19275</v>
      </c>
      <c r="E167" s="56" t="n">
        <f aca="false">+'load Info'!AT901</f>
        <v>21043.34181</v>
      </c>
    </row>
    <row r="168" customFormat="false" ht="12.75" hidden="false" customHeight="false" outlineLevel="0" collapsed="false">
      <c r="A168" s="2" t="n">
        <v>36325</v>
      </c>
      <c r="B168" s="56" t="n">
        <f aca="false">+'load Info'!AQ902</f>
        <v>24280.24937</v>
      </c>
      <c r="C168" s="56" t="n">
        <f aca="false">+'load Info'!AR902</f>
        <v>12378.75063</v>
      </c>
      <c r="D168" s="56" t="n">
        <f aca="false">+'load Info'!AS902</f>
        <v>19275</v>
      </c>
      <c r="E168" s="56" t="n">
        <f aca="false">+'load Info'!AT902</f>
        <v>24280.24937</v>
      </c>
    </row>
    <row r="169" customFormat="false" ht="12.75" hidden="false" customHeight="false" outlineLevel="0" collapsed="false">
      <c r="A169" s="2" t="n">
        <v>36326</v>
      </c>
      <c r="B169" s="56" t="n">
        <f aca="false">+'load Info'!AQ903</f>
        <v>30022.63813</v>
      </c>
      <c r="C169" s="56" t="n">
        <f aca="false">+'load Info'!AR903</f>
        <v>7908.36187</v>
      </c>
      <c r="D169" s="56" t="n">
        <f aca="false">+'load Info'!AS903</f>
        <v>20075</v>
      </c>
      <c r="E169" s="56" t="n">
        <f aca="false">+'load Info'!AT903</f>
        <v>30022.63813</v>
      </c>
    </row>
    <row r="170" customFormat="false" ht="12.75" hidden="false" customHeight="false" outlineLevel="0" collapsed="false">
      <c r="A170" s="2" t="n">
        <v>36327</v>
      </c>
      <c r="B170" s="56" t="n">
        <f aca="false">+'load Info'!AQ904</f>
        <v>27477.54226</v>
      </c>
      <c r="C170" s="56" t="n">
        <f aca="false">+'load Info'!AR904</f>
        <v>7672.45774</v>
      </c>
      <c r="D170" s="56" t="n">
        <f aca="false">+'load Info'!AS904</f>
        <v>20995</v>
      </c>
      <c r="E170" s="56" t="n">
        <f aca="false">+'load Info'!AT904</f>
        <v>27477.54226</v>
      </c>
    </row>
    <row r="171" customFormat="false" ht="12.75" hidden="false" customHeight="false" outlineLevel="0" collapsed="false">
      <c r="A171" s="2" t="n">
        <v>36328</v>
      </c>
      <c r="B171" s="56" t="n">
        <f aca="false">+'load Info'!AQ905</f>
        <v>29147.56157</v>
      </c>
      <c r="C171" s="56" t="n">
        <f aca="false">+'load Info'!AR905</f>
        <v>7108.43843</v>
      </c>
      <c r="D171" s="56" t="n">
        <f aca="false">+'load Info'!AS905</f>
        <v>21516</v>
      </c>
      <c r="E171" s="56" t="n">
        <f aca="false">+'load Info'!AT905</f>
        <v>29147.56157</v>
      </c>
    </row>
    <row r="172" customFormat="false" ht="12.75" hidden="false" customHeight="false" outlineLevel="0" collapsed="false">
      <c r="A172" s="2" t="n">
        <v>36329</v>
      </c>
      <c r="B172" s="56" t="n">
        <f aca="false">+'load Info'!AQ906</f>
        <v>30962.80137</v>
      </c>
      <c r="C172" s="56" t="n">
        <f aca="false">+'load Info'!AR906</f>
        <v>3073.19863</v>
      </c>
      <c r="D172" s="56" t="n">
        <f aca="false">+'load Info'!AS906</f>
        <v>22286</v>
      </c>
      <c r="E172" s="56" t="n">
        <f aca="false">+'load Info'!AT906</f>
        <v>30962.80137</v>
      </c>
    </row>
    <row r="173" customFormat="false" ht="12.75" hidden="false" customHeight="false" outlineLevel="0" collapsed="false">
      <c r="A173" s="2" t="n">
        <v>36330</v>
      </c>
      <c r="B173" s="56" t="n">
        <f aca="false">+'load Info'!AQ907</f>
        <v>25174.97256</v>
      </c>
      <c r="C173" s="56" t="n">
        <f aca="false">+'load Info'!AR907</f>
        <v>3764.02744</v>
      </c>
      <c r="D173" s="56" t="n">
        <f aca="false">+'load Info'!AS907</f>
        <v>21286</v>
      </c>
      <c r="E173" s="56" t="n">
        <f aca="false">+'load Info'!AT907</f>
        <v>25174.97256</v>
      </c>
    </row>
    <row r="174" customFormat="false" ht="12.75" hidden="false" customHeight="false" outlineLevel="0" collapsed="false">
      <c r="A174" s="2" t="n">
        <v>36331</v>
      </c>
      <c r="B174" s="56" t="n">
        <f aca="false">+'load Info'!AQ908</f>
        <v>26310.01769</v>
      </c>
      <c r="C174" s="56" t="n">
        <f aca="false">+'load Info'!AR908</f>
        <v>5401.98231</v>
      </c>
      <c r="D174" s="56" t="n">
        <f aca="false">+'load Info'!AS908</f>
        <v>21286</v>
      </c>
      <c r="E174" s="56" t="n">
        <f aca="false">+'load Info'!AT908</f>
        <v>26310.01769</v>
      </c>
    </row>
    <row r="175" customFormat="false" ht="12.75" hidden="false" customHeight="false" outlineLevel="0" collapsed="false">
      <c r="A175" s="2" t="n">
        <v>36332</v>
      </c>
      <c r="B175" s="56" t="n">
        <f aca="false">+'load Info'!AQ909</f>
        <v>28542.90504</v>
      </c>
      <c r="C175" s="56" t="n">
        <f aca="false">+'load Info'!AR909</f>
        <v>6482.09496</v>
      </c>
      <c r="D175" s="56" t="n">
        <f aca="false">+'load Info'!AS909</f>
        <v>21286</v>
      </c>
      <c r="E175" s="56" t="n">
        <f aca="false">+'load Info'!AT909</f>
        <v>28542.90504</v>
      </c>
    </row>
    <row r="176" customFormat="false" ht="12.75" hidden="false" customHeight="false" outlineLevel="0" collapsed="false">
      <c r="A176" s="2" t="n">
        <v>36333</v>
      </c>
      <c r="B176" s="56" t="n">
        <f aca="false">+'load Info'!AQ910</f>
        <v>28350.64706</v>
      </c>
      <c r="C176" s="56" t="n">
        <f aca="false">+'load Info'!AR910</f>
        <v>5466.35294</v>
      </c>
      <c r="D176" s="56" t="n">
        <f aca="false">+'load Info'!AS910</f>
        <v>22412</v>
      </c>
      <c r="E176" s="56" t="n">
        <f aca="false">+'load Info'!AT910</f>
        <v>28350.64706</v>
      </c>
    </row>
    <row r="177" customFormat="false" ht="12.75" hidden="false" customHeight="false" outlineLevel="0" collapsed="false">
      <c r="A177" s="2" t="n">
        <v>36334</v>
      </c>
      <c r="B177" s="56" t="n">
        <f aca="false">+'load Info'!AQ911</f>
        <v>27121.90022</v>
      </c>
      <c r="C177" s="56" t="n">
        <f aca="false">+'load Info'!AR911</f>
        <v>6050.09978</v>
      </c>
      <c r="D177" s="56" t="n">
        <f aca="false">+'load Info'!AS911</f>
        <v>21741</v>
      </c>
      <c r="E177" s="56" t="n">
        <f aca="false">+'load Info'!AT911</f>
        <v>27121.90022</v>
      </c>
    </row>
    <row r="178" customFormat="false" ht="12.75" hidden="false" customHeight="false" outlineLevel="0" collapsed="false">
      <c r="A178" s="2" t="n">
        <v>36335</v>
      </c>
      <c r="B178" s="56" t="n">
        <f aca="false">+'load Info'!AQ912</f>
        <v>25087.44523</v>
      </c>
      <c r="C178" s="56" t="n">
        <f aca="false">+'load Info'!AR912</f>
        <v>6004.55477</v>
      </c>
      <c r="D178" s="56" t="n">
        <f aca="false">+'load Info'!AS912</f>
        <v>23548</v>
      </c>
      <c r="E178" s="56" t="n">
        <f aca="false">+'load Info'!AT912</f>
        <v>25087.44523</v>
      </c>
    </row>
    <row r="179" customFormat="false" ht="12.75" hidden="false" customHeight="false" outlineLevel="0" collapsed="false">
      <c r="A179" s="2" t="n">
        <v>36336</v>
      </c>
      <c r="B179" s="56" t="n">
        <f aca="false">+'load Info'!AQ913</f>
        <v>25566.17976</v>
      </c>
      <c r="C179" s="56" t="n">
        <f aca="false">+'load Info'!AR913</f>
        <v>8456.82024</v>
      </c>
      <c r="D179" s="56" t="n">
        <f aca="false">+'load Info'!AS913</f>
        <v>20465</v>
      </c>
      <c r="E179" s="56" t="n">
        <f aca="false">+'load Info'!AT913</f>
        <v>25566.17976</v>
      </c>
    </row>
    <row r="180" customFormat="false" ht="12.75" hidden="false" customHeight="false" outlineLevel="0" collapsed="false">
      <c r="A180" s="2" t="n">
        <v>36337</v>
      </c>
      <c r="B180" s="56" t="n">
        <f aca="false">+'load Info'!AQ914</f>
        <v>29127.0964</v>
      </c>
      <c r="C180" s="56" t="n">
        <f aca="false">+'load Info'!AR914</f>
        <v>3750.9036</v>
      </c>
      <c r="D180" s="56" t="n">
        <f aca="false">+'load Info'!AS914</f>
        <v>19815</v>
      </c>
      <c r="E180" s="56" t="n">
        <f aca="false">+'load Info'!AT914</f>
        <v>29127.0964</v>
      </c>
    </row>
    <row r="181" customFormat="false" ht="12.75" hidden="false" customHeight="false" outlineLevel="0" collapsed="false">
      <c r="A181" s="2" t="n">
        <v>36338</v>
      </c>
      <c r="B181" s="56" t="n">
        <f aca="false">+'load Info'!AQ915</f>
        <v>21397.17833</v>
      </c>
      <c r="C181" s="56" t="n">
        <f aca="false">+'load Info'!AR915</f>
        <v>7197.82167</v>
      </c>
      <c r="D181" s="56" t="n">
        <f aca="false">+'load Info'!AS915</f>
        <v>19815</v>
      </c>
      <c r="E181" s="56" t="n">
        <f aca="false">+'load Info'!AT915</f>
        <v>21397.17833</v>
      </c>
    </row>
    <row r="182" customFormat="false" ht="12.75" hidden="false" customHeight="false" outlineLevel="0" collapsed="false">
      <c r="A182" s="2" t="n">
        <v>36339</v>
      </c>
      <c r="B182" s="56" t="n">
        <f aca="false">+'load Info'!AQ916</f>
        <v>26637.06113</v>
      </c>
      <c r="C182" s="56" t="n">
        <f aca="false">+'load Info'!AR916</f>
        <v>6377.93887</v>
      </c>
      <c r="D182" s="56" t="n">
        <f aca="false">+'load Info'!AS916</f>
        <v>19914</v>
      </c>
      <c r="E182" s="56" t="n">
        <f aca="false">+'load Info'!AT916</f>
        <v>26637.06113</v>
      </c>
    </row>
    <row r="183" customFormat="false" ht="12.75" hidden="false" customHeight="false" outlineLevel="0" collapsed="false">
      <c r="A183" s="2" t="n">
        <v>36340</v>
      </c>
      <c r="B183" s="56" t="n">
        <f aca="false">+'load Info'!AQ917</f>
        <v>25897.34811</v>
      </c>
      <c r="C183" s="56" t="n">
        <f aca="false">+'load Info'!AR917</f>
        <v>-187.348109999999</v>
      </c>
      <c r="D183" s="56" t="n">
        <f aca="false">+'load Info'!AS917</f>
        <v>25601</v>
      </c>
      <c r="E183" s="56" t="n">
        <f aca="false">+'load Info'!AT917</f>
        <v>26084.69622</v>
      </c>
    </row>
    <row r="184" customFormat="false" ht="12.75" hidden="false" customHeight="false" outlineLevel="0" collapsed="false">
      <c r="A184" s="2" t="n">
        <v>36341</v>
      </c>
      <c r="B184" s="56" t="n">
        <f aca="false">+'load Info'!AQ918</f>
        <v>28195.01283</v>
      </c>
      <c r="C184" s="56" t="n">
        <f aca="false">+'load Info'!AR918</f>
        <v>333.98717</v>
      </c>
      <c r="D184" s="56" t="n">
        <f aca="false">+'load Info'!AS918</f>
        <v>24868</v>
      </c>
      <c r="E184" s="56" t="n">
        <f aca="false">+'load Info'!AT918</f>
        <v>28195.01283</v>
      </c>
    </row>
    <row r="185" customFormat="false" ht="12.75" hidden="false" customHeight="false" outlineLevel="0" collapsed="false">
      <c r="A185" s="2" t="n">
        <v>36342</v>
      </c>
      <c r="B185" s="56" t="n">
        <f aca="false">+'load Info'!AQ919</f>
        <v>19573.04028</v>
      </c>
      <c r="C185" s="56" t="n">
        <f aca="false">+'load Info'!AR919</f>
        <v>8356.95972</v>
      </c>
      <c r="D185" s="56" t="n">
        <f aca="false">+'load Info'!AS919</f>
        <v>20457</v>
      </c>
      <c r="E185" s="56" t="n">
        <f aca="false">+'load Info'!AT919</f>
        <v>19573.04028</v>
      </c>
    </row>
    <row r="186" customFormat="false" ht="12.75" hidden="false" customHeight="false" outlineLevel="0" collapsed="false">
      <c r="A186" s="2" t="n">
        <v>36343</v>
      </c>
      <c r="B186" s="56" t="n">
        <f aca="false">+'load Info'!AQ920</f>
        <v>23923.25038</v>
      </c>
      <c r="C186" s="56" t="n">
        <f aca="false">+'load Info'!AR920</f>
        <v>5417.74962</v>
      </c>
      <c r="D186" s="56" t="n">
        <f aca="false">+'load Info'!AS920</f>
        <v>18613</v>
      </c>
      <c r="E186" s="56" t="n">
        <f aca="false">+'load Info'!AT920</f>
        <v>23923.25038</v>
      </c>
    </row>
    <row r="187" customFormat="false" ht="12.75" hidden="false" customHeight="false" outlineLevel="0" collapsed="false">
      <c r="A187" s="2" t="n">
        <v>36344</v>
      </c>
      <c r="B187" s="56" t="n">
        <f aca="false">+'load Info'!AQ921</f>
        <v>23065.64197</v>
      </c>
      <c r="C187" s="56" t="n">
        <f aca="false">+'load Info'!AR921</f>
        <v>1384.35803</v>
      </c>
      <c r="D187" s="56" t="n">
        <f aca="false">+'load Info'!AS921</f>
        <v>20593</v>
      </c>
      <c r="E187" s="56" t="n">
        <f aca="false">+'load Info'!AT921</f>
        <v>23065.64197</v>
      </c>
    </row>
    <row r="188" customFormat="false" ht="12.75" hidden="false" customHeight="false" outlineLevel="0" collapsed="false">
      <c r="A188" s="2" t="n">
        <v>36345</v>
      </c>
      <c r="B188" s="56" t="n">
        <f aca="false">+'load Info'!AQ922</f>
        <v>18131.9103</v>
      </c>
      <c r="C188" s="56" t="n">
        <f aca="false">+'load Info'!AR922</f>
        <v>3952.0897</v>
      </c>
      <c r="D188" s="56" t="n">
        <f aca="false">+'load Info'!AS922</f>
        <v>20340</v>
      </c>
      <c r="E188" s="56" t="n">
        <f aca="false">+'load Info'!AT922</f>
        <v>18131.9103</v>
      </c>
    </row>
    <row r="189" customFormat="false" ht="12.75" hidden="false" customHeight="false" outlineLevel="0" collapsed="false">
      <c r="A189" s="2" t="n">
        <v>36346</v>
      </c>
      <c r="B189" s="56" t="n">
        <f aca="false">+'load Info'!AQ923</f>
        <v>22883.42501</v>
      </c>
      <c r="C189" s="56" t="n">
        <f aca="false">+'load Info'!AR923</f>
        <v>3286.57499</v>
      </c>
      <c r="D189" s="56" t="n">
        <f aca="false">+'load Info'!AS923</f>
        <v>20340</v>
      </c>
      <c r="E189" s="56" t="n">
        <f aca="false">+'load Info'!AT923</f>
        <v>22883.42501</v>
      </c>
    </row>
    <row r="190" customFormat="false" ht="12.75" hidden="false" customHeight="false" outlineLevel="0" collapsed="false">
      <c r="A190" s="2" t="n">
        <v>36347</v>
      </c>
      <c r="B190" s="56" t="n">
        <f aca="false">+'load Info'!AQ924</f>
        <v>21825.70834</v>
      </c>
      <c r="C190" s="56" t="n">
        <f aca="false">+'load Info'!AR924</f>
        <v>4385.29166</v>
      </c>
      <c r="D190" s="56" t="n">
        <f aca="false">+'load Info'!AS924</f>
        <v>20340</v>
      </c>
      <c r="E190" s="56" t="n">
        <f aca="false">+'load Info'!AT924</f>
        <v>21825.70834</v>
      </c>
    </row>
    <row r="191" customFormat="false" ht="12.75" hidden="false" customHeight="false" outlineLevel="0" collapsed="false">
      <c r="A191" s="2" t="n">
        <v>36348</v>
      </c>
      <c r="B191" s="56" t="n">
        <f aca="false">+'load Info'!AQ925</f>
        <v>18237.15203</v>
      </c>
      <c r="C191" s="56" t="n">
        <f aca="false">+'load Info'!AR925</f>
        <v>-3674.15203</v>
      </c>
      <c r="D191" s="56" t="n">
        <f aca="false">+'load Info'!AS925</f>
        <v>30449</v>
      </c>
      <c r="E191" s="56" t="n">
        <f aca="false">+'load Info'!AT925</f>
        <v>21911.30406</v>
      </c>
    </row>
    <row r="192" customFormat="false" ht="12.75" hidden="false" customHeight="false" outlineLevel="0" collapsed="false">
      <c r="A192" s="2" t="n">
        <v>36349</v>
      </c>
      <c r="B192" s="56" t="n">
        <f aca="false">+'load Info'!AQ926</f>
        <v>22485.76355</v>
      </c>
      <c r="C192" s="56" t="n">
        <f aca="false">+'load Info'!AR926</f>
        <v>2845.23645</v>
      </c>
      <c r="D192" s="56" t="n">
        <f aca="false">+'load Info'!AS926</f>
        <v>23823</v>
      </c>
      <c r="E192" s="56" t="n">
        <f aca="false">+'load Info'!AT926</f>
        <v>22485.76355</v>
      </c>
    </row>
    <row r="193" customFormat="false" ht="12.75" hidden="false" customHeight="false" outlineLevel="0" collapsed="false">
      <c r="A193" s="2" t="n">
        <v>36350</v>
      </c>
      <c r="B193" s="56" t="n">
        <f aca="false">+'load Info'!AQ927</f>
        <v>25266.4767</v>
      </c>
      <c r="C193" s="56" t="n">
        <f aca="false">+'load Info'!AR927</f>
        <v>-2215.4767</v>
      </c>
      <c r="D193" s="56" t="n">
        <f aca="false">+'load Info'!AS927</f>
        <v>24774</v>
      </c>
      <c r="E193" s="56" t="n">
        <f aca="false">+'load Info'!AT927</f>
        <v>27481.9534</v>
      </c>
    </row>
    <row r="194" customFormat="false" ht="12.75" hidden="false" customHeight="false" outlineLevel="0" collapsed="false">
      <c r="A194" s="2" t="n">
        <v>36351</v>
      </c>
      <c r="B194" s="56" t="n">
        <f aca="false">+'load Info'!AQ928</f>
        <v>20237.19013</v>
      </c>
      <c r="C194" s="56" t="n">
        <f aca="false">+'load Info'!AR928</f>
        <v>-89.190129999999</v>
      </c>
      <c r="D194" s="56" t="n">
        <f aca="false">+'load Info'!AS928</f>
        <v>23942</v>
      </c>
      <c r="E194" s="56" t="n">
        <f aca="false">+'load Info'!AT928</f>
        <v>20326.38026</v>
      </c>
    </row>
    <row r="195" customFormat="false" ht="12.75" hidden="false" customHeight="false" outlineLevel="0" collapsed="false">
      <c r="A195" s="2" t="n">
        <v>36352</v>
      </c>
      <c r="B195" s="56" t="n">
        <f aca="false">+'load Info'!AQ929</f>
        <v>22420.92327</v>
      </c>
      <c r="C195" s="56" t="n">
        <f aca="false">+'load Info'!AR929</f>
        <v>1268.07673</v>
      </c>
      <c r="D195" s="56" t="n">
        <f aca="false">+'load Info'!AS929</f>
        <v>23942</v>
      </c>
      <c r="E195" s="56" t="n">
        <f aca="false">+'load Info'!AT929</f>
        <v>22420.92327</v>
      </c>
    </row>
    <row r="196" customFormat="false" ht="12.75" hidden="false" customHeight="false" outlineLevel="0" collapsed="false">
      <c r="A196" s="2" t="n">
        <v>36353</v>
      </c>
      <c r="B196" s="56" t="n">
        <f aca="false">+'load Info'!AQ930</f>
        <v>25385.57258</v>
      </c>
      <c r="C196" s="56" t="n">
        <f aca="false">+'load Info'!AR930</f>
        <v>5465.42742</v>
      </c>
      <c r="D196" s="56" t="n">
        <f aca="false">+'load Info'!AS930</f>
        <v>19991</v>
      </c>
      <c r="E196" s="56" t="n">
        <f aca="false">+'load Info'!AT930</f>
        <v>25385.57258</v>
      </c>
    </row>
    <row r="197" customFormat="false" ht="12.75" hidden="false" customHeight="false" outlineLevel="0" collapsed="false">
      <c r="A197" s="2" t="n">
        <v>36354</v>
      </c>
      <c r="B197" s="56" t="n">
        <f aca="false">+'load Info'!AQ931</f>
        <v>30207.62271</v>
      </c>
      <c r="C197" s="56" t="n">
        <f aca="false">+'load Info'!AR931</f>
        <v>4202.37729</v>
      </c>
      <c r="D197" s="56" t="n">
        <f aca="false">+'load Info'!AS931</f>
        <v>20924</v>
      </c>
      <c r="E197" s="56" t="n">
        <f aca="false">+'load Info'!AT931</f>
        <v>30207.62271</v>
      </c>
    </row>
    <row r="198" customFormat="false" ht="12.75" hidden="false" customHeight="false" outlineLevel="0" collapsed="false">
      <c r="A198" s="2" t="n">
        <v>36355</v>
      </c>
      <c r="B198" s="56" t="n">
        <f aca="false">+'load Info'!AQ932</f>
        <v>20134.60792</v>
      </c>
      <c r="C198" s="56" t="n">
        <f aca="false">+'load Info'!AR932</f>
        <v>10171.39208</v>
      </c>
      <c r="D198" s="56" t="n">
        <f aca="false">+'load Info'!AS932</f>
        <v>20159</v>
      </c>
      <c r="E198" s="56" t="n">
        <f aca="false">+'load Info'!AT932</f>
        <v>20134.60792</v>
      </c>
    </row>
    <row r="199" customFormat="false" ht="12.75" hidden="false" customHeight="false" outlineLevel="0" collapsed="false">
      <c r="A199" s="2" t="n">
        <v>36356</v>
      </c>
      <c r="B199" s="56" t="n">
        <f aca="false">+'load Info'!AQ933</f>
        <v>31327.17471</v>
      </c>
      <c r="C199" s="56" t="n">
        <f aca="false">+'load Info'!AR933</f>
        <v>4302.82529</v>
      </c>
      <c r="D199" s="56" t="n">
        <f aca="false">+'load Info'!AS933</f>
        <v>20357</v>
      </c>
      <c r="E199" s="56" t="n">
        <f aca="false">+'load Info'!AT933</f>
        <v>31327.17471</v>
      </c>
    </row>
    <row r="200" customFormat="false" ht="12.75" hidden="false" customHeight="false" outlineLevel="0" collapsed="false">
      <c r="A200" s="2" t="n">
        <v>36357</v>
      </c>
      <c r="B200" s="56" t="n">
        <f aca="false">+'load Info'!AQ934</f>
        <v>24045.2736</v>
      </c>
      <c r="C200" s="56" t="n">
        <f aca="false">+'load Info'!AR934</f>
        <v>2747.7264</v>
      </c>
      <c r="D200" s="56" t="n">
        <f aca="false">+'load Info'!AS934</f>
        <v>20611</v>
      </c>
      <c r="E200" s="56" t="n">
        <f aca="false">+'load Info'!AT934</f>
        <v>24045.2736</v>
      </c>
    </row>
    <row r="201" customFormat="false" ht="12.75" hidden="false" customHeight="false" outlineLevel="0" collapsed="false">
      <c r="A201" s="2" t="n">
        <v>36358</v>
      </c>
      <c r="B201" s="56" t="n">
        <f aca="false">+'load Info'!AQ935</f>
        <v>23556.43529</v>
      </c>
      <c r="C201" s="56" t="n">
        <f aca="false">+'load Info'!AR935</f>
        <v>2269.56471</v>
      </c>
      <c r="D201" s="56" t="n">
        <f aca="false">+'load Info'!AS935</f>
        <v>20230</v>
      </c>
      <c r="E201" s="56" t="n">
        <f aca="false">+'load Info'!AT935</f>
        <v>23556.43529</v>
      </c>
    </row>
    <row r="202" customFormat="false" ht="12.75" hidden="false" customHeight="false" outlineLevel="0" collapsed="false">
      <c r="A202" s="2" t="n">
        <v>36359</v>
      </c>
      <c r="B202" s="56" t="n">
        <f aca="false">+'load Info'!AQ936</f>
        <v>19088.78441</v>
      </c>
      <c r="C202" s="56" t="n">
        <f aca="false">+'load Info'!AR936</f>
        <v>6238.21559</v>
      </c>
      <c r="D202" s="56" t="n">
        <f aca="false">+'load Info'!AS936</f>
        <v>20807</v>
      </c>
      <c r="E202" s="56" t="n">
        <f aca="false">+'load Info'!AT936</f>
        <v>19088.78441</v>
      </c>
    </row>
    <row r="203" customFormat="false" ht="12.75" hidden="false" customHeight="false" outlineLevel="0" collapsed="false">
      <c r="A203" s="2" t="n">
        <v>36360</v>
      </c>
      <c r="B203" s="56" t="n">
        <f aca="false">+'load Info'!AQ937</f>
        <v>24739.77594</v>
      </c>
      <c r="C203" s="56" t="n">
        <f aca="false">+'load Info'!AR937</f>
        <v>9189.22406</v>
      </c>
      <c r="D203" s="56" t="n">
        <f aca="false">+'load Info'!AS937</f>
        <v>17824</v>
      </c>
      <c r="E203" s="56" t="n">
        <f aca="false">+'load Info'!AT937</f>
        <v>24739.77594</v>
      </c>
    </row>
    <row r="204" customFormat="false" ht="12.75" hidden="false" customHeight="false" outlineLevel="0" collapsed="false">
      <c r="A204" s="2" t="n">
        <v>36361</v>
      </c>
      <c r="B204" s="56" t="n">
        <f aca="false">+'load Info'!AQ938</f>
        <v>18168.20313</v>
      </c>
      <c r="C204" s="56" t="n">
        <f aca="false">+'load Info'!AR938</f>
        <v>15011.79687</v>
      </c>
      <c r="D204" s="56" t="n">
        <f aca="false">+'load Info'!AS938</f>
        <v>17463</v>
      </c>
      <c r="E204" s="56" t="n">
        <f aca="false">+'load Info'!AT938</f>
        <v>18168.20313</v>
      </c>
    </row>
    <row r="205" customFormat="false" ht="12.75" hidden="false" customHeight="false" outlineLevel="0" collapsed="false">
      <c r="A205" s="2" t="n">
        <v>36362</v>
      </c>
      <c r="B205" s="56" t="n">
        <f aca="false">+'load Info'!AQ939</f>
        <v>25503.24287</v>
      </c>
      <c r="C205" s="56" t="n">
        <f aca="false">+'load Info'!AR939</f>
        <v>12238.75713</v>
      </c>
      <c r="D205" s="56" t="n">
        <f aca="false">+'load Info'!AS939</f>
        <v>18864</v>
      </c>
      <c r="E205" s="56" t="n">
        <f aca="false">+'load Info'!AT939</f>
        <v>25503.24287</v>
      </c>
    </row>
    <row r="206" customFormat="false" ht="12.75" hidden="false" customHeight="false" outlineLevel="0" collapsed="false">
      <c r="A206" s="2" t="n">
        <v>36363</v>
      </c>
      <c r="B206" s="56" t="n">
        <f aca="false">+'load Info'!AQ940</f>
        <v>23426.91529</v>
      </c>
      <c r="C206" s="56" t="n">
        <f aca="false">+'load Info'!AR940</f>
        <v>12469.08471</v>
      </c>
      <c r="D206" s="56" t="n">
        <f aca="false">+'load Info'!AS940</f>
        <v>18753</v>
      </c>
      <c r="E206" s="56" t="n">
        <f aca="false">+'load Info'!AT940</f>
        <v>23426.91529</v>
      </c>
    </row>
    <row r="207" customFormat="false" ht="12.75" hidden="false" customHeight="false" outlineLevel="0" collapsed="false">
      <c r="A207" s="2" t="n">
        <v>36364</v>
      </c>
      <c r="B207" s="56" t="n">
        <f aca="false">+'load Info'!AQ941</f>
        <v>30499.98</v>
      </c>
      <c r="C207" s="56" t="n">
        <f aca="false">+'load Info'!AR941</f>
        <v>2214.02</v>
      </c>
      <c r="D207" s="56" t="n">
        <f aca="false">+'load Info'!AS941</f>
        <v>20848</v>
      </c>
      <c r="E207" s="56" t="n">
        <f aca="false">+'load Info'!AT941</f>
        <v>30499.98</v>
      </c>
    </row>
    <row r="208" customFormat="false" ht="12.75" hidden="false" customHeight="false" outlineLevel="0" collapsed="false">
      <c r="A208" s="2" t="n">
        <v>36365</v>
      </c>
      <c r="B208" s="56" t="n">
        <f aca="false">+'load Info'!AQ942</f>
        <v>19376.69565</v>
      </c>
      <c r="C208" s="56" t="n">
        <f aca="false">+'load Info'!AR942</f>
        <v>1601.30435</v>
      </c>
      <c r="D208" s="56" t="n">
        <f aca="false">+'load Info'!AS942</f>
        <v>22346</v>
      </c>
      <c r="E208" s="56" t="n">
        <f aca="false">+'load Info'!AT942</f>
        <v>19376.69565</v>
      </c>
    </row>
    <row r="209" customFormat="false" ht="12.75" hidden="false" customHeight="false" outlineLevel="0" collapsed="false">
      <c r="A209" s="2" t="n">
        <v>36366</v>
      </c>
      <c r="B209" s="56" t="n">
        <f aca="false">+'load Info'!AQ943</f>
        <v>19371.64139</v>
      </c>
      <c r="C209" s="56" t="n">
        <f aca="false">+'load Info'!AR943</f>
        <v>3063.35861</v>
      </c>
      <c r="D209" s="56" t="n">
        <f aca="false">+'load Info'!AS943</f>
        <v>22347</v>
      </c>
      <c r="E209" s="56" t="n">
        <f aca="false">+'load Info'!AT943</f>
        <v>19371.64139</v>
      </c>
    </row>
    <row r="210" customFormat="false" ht="12.75" hidden="false" customHeight="false" outlineLevel="0" collapsed="false">
      <c r="A210" s="2" t="n">
        <v>36367</v>
      </c>
      <c r="B210" s="56" t="n">
        <f aca="false">+'load Info'!AQ944</f>
        <v>22589.04972</v>
      </c>
      <c r="C210" s="56" t="n">
        <f aca="false">+'load Info'!AR944</f>
        <v>6326.95028</v>
      </c>
      <c r="D210" s="56" t="n">
        <f aca="false">+'load Info'!AS944</f>
        <v>21347</v>
      </c>
      <c r="E210" s="56" t="n">
        <f aca="false">+'load Info'!AT944</f>
        <v>22589.04972</v>
      </c>
    </row>
    <row r="211" customFormat="false" ht="12.75" hidden="false" customHeight="false" outlineLevel="0" collapsed="false">
      <c r="A211" s="2" t="n">
        <v>36368</v>
      </c>
      <c r="B211" s="56" t="n">
        <f aca="false">+'load Info'!AQ945</f>
        <v>23253.75134</v>
      </c>
      <c r="C211" s="56" t="n">
        <f aca="false">+'load Info'!AR945</f>
        <v>2493.24866</v>
      </c>
      <c r="D211" s="56" t="n">
        <f aca="false">+'load Info'!AS945</f>
        <v>24234</v>
      </c>
      <c r="E211" s="56" t="n">
        <f aca="false">+'load Info'!AT945</f>
        <v>23253.75134</v>
      </c>
    </row>
    <row r="212" customFormat="false" ht="12.75" hidden="false" customHeight="false" outlineLevel="0" collapsed="false">
      <c r="A212" s="2" t="n">
        <v>36369</v>
      </c>
      <c r="B212" s="56" t="n">
        <f aca="false">+'load Info'!AQ946</f>
        <v>22394.5651</v>
      </c>
      <c r="C212" s="56" t="n">
        <f aca="false">+'load Info'!AR946</f>
        <v>3866.4349</v>
      </c>
      <c r="D212" s="56" t="n">
        <f aca="false">+'load Info'!AS946</f>
        <v>23518</v>
      </c>
      <c r="E212" s="56" t="n">
        <f aca="false">+'load Info'!AT946</f>
        <v>22394.5651</v>
      </c>
    </row>
    <row r="213" customFormat="false" ht="12.75" hidden="false" customHeight="false" outlineLevel="0" collapsed="false">
      <c r="A213" s="2" t="n">
        <v>36370</v>
      </c>
      <c r="B213" s="56" t="n">
        <f aca="false">+'load Info'!AQ947</f>
        <v>24707.24603</v>
      </c>
      <c r="C213" s="56" t="n">
        <f aca="false">+'load Info'!AR947</f>
        <v>410.753970000002</v>
      </c>
      <c r="D213" s="56" t="n">
        <f aca="false">+'load Info'!AS947</f>
        <v>25997</v>
      </c>
      <c r="E213" s="56" t="n">
        <f aca="false">+'load Info'!AT947</f>
        <v>24707.24603</v>
      </c>
    </row>
    <row r="214" customFormat="false" ht="12.75" hidden="false" customHeight="false" outlineLevel="0" collapsed="false">
      <c r="A214" s="2" t="n">
        <v>36371</v>
      </c>
      <c r="B214" s="56" t="n">
        <f aca="false">+'load Info'!AQ948</f>
        <v>23006.58922</v>
      </c>
      <c r="C214" s="56" t="n">
        <f aca="false">+'load Info'!AR948</f>
        <v>-1532.58922</v>
      </c>
      <c r="D214" s="56" t="n">
        <f aca="false">+'load Info'!AS948</f>
        <v>26375</v>
      </c>
      <c r="E214" s="56" t="n">
        <f aca="false">+'load Info'!AT948</f>
        <v>24539.17844</v>
      </c>
    </row>
    <row r="215" customFormat="false" ht="12.75" hidden="false" customHeight="false" outlineLevel="0" collapsed="false">
      <c r="A215" s="2" t="n">
        <v>36372</v>
      </c>
      <c r="B215" s="56" t="n">
        <f aca="false">+'load Info'!AQ949</f>
        <v>16379.65843</v>
      </c>
      <c r="C215" s="56" t="n">
        <f aca="false">+'load Info'!AR949</f>
        <v>4.3415700000005</v>
      </c>
      <c r="D215" s="56" t="n">
        <f aca="false">+'load Info'!AS949</f>
        <v>27757</v>
      </c>
      <c r="E215" s="56" t="n">
        <f aca="false">+'load Info'!AT949</f>
        <v>16379.65843</v>
      </c>
    </row>
    <row r="216" customFormat="false" ht="12.75" hidden="false" customHeight="false" outlineLevel="0" collapsed="false">
      <c r="A216" s="2" t="n">
        <v>36373</v>
      </c>
      <c r="B216" s="56" t="n">
        <f aca="false">+'load Info'!AQ950</f>
        <v>18225.10162</v>
      </c>
      <c r="C216" s="56" t="n">
        <f aca="false">+'load Info'!AR950</f>
        <v>10043.89838</v>
      </c>
      <c r="D216" s="56" t="n">
        <f aca="false">+'load Info'!AS950</f>
        <v>18030</v>
      </c>
      <c r="E216" s="56" t="n">
        <f aca="false">+'load Info'!AT950</f>
        <v>18225.10162</v>
      </c>
    </row>
    <row r="217" customFormat="false" ht="12.75" hidden="false" customHeight="false" outlineLevel="0" collapsed="false">
      <c r="A217" s="2" t="n">
        <v>36374</v>
      </c>
      <c r="B217" s="56" t="n">
        <f aca="false">+'load Info'!AQ951</f>
        <v>20050.69543</v>
      </c>
      <c r="C217" s="56" t="n">
        <f aca="false">+'load Info'!AR951</f>
        <v>12405.30457</v>
      </c>
      <c r="D217" s="56" t="n">
        <f aca="false">+'load Info'!AS951</f>
        <v>18030</v>
      </c>
      <c r="E217" s="56" t="n">
        <f aca="false">+'load Info'!AT951</f>
        <v>20050.69543</v>
      </c>
    </row>
    <row r="218" customFormat="false" ht="12.75" hidden="false" customHeight="false" outlineLevel="0" collapsed="false">
      <c r="A218" s="2" t="n">
        <v>36375</v>
      </c>
      <c r="B218" s="56" t="n">
        <f aca="false">+'load Info'!AQ952</f>
        <v>22134.19627</v>
      </c>
      <c r="C218" s="56" t="n">
        <f aca="false">+'load Info'!AR952</f>
        <v>13100.80373</v>
      </c>
      <c r="D218" s="56" t="n">
        <f aca="false">+'load Info'!AS952</f>
        <v>18030</v>
      </c>
      <c r="E218" s="56" t="n">
        <f aca="false">+'load Info'!AT952</f>
        <v>22134.19627</v>
      </c>
    </row>
    <row r="219" customFormat="false" ht="12.75" hidden="false" customHeight="false" outlineLevel="0" collapsed="false">
      <c r="A219" s="2" t="n">
        <v>36376</v>
      </c>
      <c r="B219" s="56" t="n">
        <f aca="false">+'load Info'!AQ953</f>
        <v>27778.27241</v>
      </c>
      <c r="C219" s="56" t="n">
        <f aca="false">+'load Info'!AR953</f>
        <v>7760.72759</v>
      </c>
      <c r="D219" s="56" t="n">
        <f aca="false">+'load Info'!AS953</f>
        <v>18030</v>
      </c>
      <c r="E219" s="56" t="n">
        <f aca="false">+'load Info'!AT953</f>
        <v>27778.27241</v>
      </c>
    </row>
    <row r="220" customFormat="false" ht="12.75" hidden="false" customHeight="false" outlineLevel="0" collapsed="false">
      <c r="A220" s="2" t="n">
        <v>36377</v>
      </c>
      <c r="B220" s="56" t="n">
        <f aca="false">+'load Info'!AQ954</f>
        <v>20784.87512</v>
      </c>
      <c r="C220" s="56" t="n">
        <f aca="false">+'load Info'!AR954</f>
        <v>4256.12488</v>
      </c>
      <c r="D220" s="56" t="n">
        <f aca="false">+'load Info'!AS954</f>
        <v>22913</v>
      </c>
      <c r="E220" s="56" t="n">
        <f aca="false">+'load Info'!AT954</f>
        <v>20784.87512</v>
      </c>
    </row>
    <row r="221" customFormat="false" ht="12.75" hidden="false" customHeight="false" outlineLevel="0" collapsed="false">
      <c r="A221" s="2" t="n">
        <v>36378</v>
      </c>
      <c r="B221" s="56" t="n">
        <f aca="false">+'load Info'!AQ955</f>
        <v>22804.20835</v>
      </c>
      <c r="C221" s="56" t="n">
        <f aca="false">+'load Info'!AR955</f>
        <v>1018.79165</v>
      </c>
      <c r="D221" s="56" t="n">
        <f aca="false">+'load Info'!AS955</f>
        <v>22913</v>
      </c>
      <c r="E221" s="56" t="n">
        <f aca="false">+'load Info'!AT955</f>
        <v>22804.20835</v>
      </c>
    </row>
    <row r="222" customFormat="false" ht="12.75" hidden="false" customHeight="false" outlineLevel="0" collapsed="false">
      <c r="A222" s="2" t="n">
        <v>36379</v>
      </c>
      <c r="B222" s="56" t="n">
        <f aca="false">+'load Info'!AQ956</f>
        <v>20008.94323</v>
      </c>
      <c r="C222" s="56" t="n">
        <f aca="false">+'load Info'!AR956</f>
        <v>1448.05677</v>
      </c>
      <c r="D222" s="56" t="n">
        <f aca="false">+'load Info'!AS956</f>
        <v>22162</v>
      </c>
      <c r="E222" s="56" t="n">
        <f aca="false">+'load Info'!AT956</f>
        <v>20008.94323</v>
      </c>
    </row>
    <row r="223" customFormat="false" ht="12.75" hidden="false" customHeight="false" outlineLevel="0" collapsed="false">
      <c r="A223" s="2" t="n">
        <v>36380</v>
      </c>
      <c r="B223" s="56" t="n">
        <f aca="false">+'load Info'!AQ957</f>
        <v>18872.82789</v>
      </c>
      <c r="C223" s="56" t="n">
        <f aca="false">+'load Info'!AR957</f>
        <v>8541.17211</v>
      </c>
      <c r="D223" s="56" t="n">
        <f aca="false">+'load Info'!AS957</f>
        <v>18162</v>
      </c>
      <c r="E223" s="56" t="n">
        <f aca="false">+'load Info'!AT957</f>
        <v>18872.82789</v>
      </c>
    </row>
    <row r="224" customFormat="false" ht="12.75" hidden="false" customHeight="false" outlineLevel="0" collapsed="false">
      <c r="A224" s="2" t="n">
        <v>36381</v>
      </c>
      <c r="B224" s="56" t="n">
        <f aca="false">+'load Info'!AQ958</f>
        <v>23875.21707</v>
      </c>
      <c r="C224" s="56" t="n">
        <f aca="false">+'load Info'!AR958</f>
        <v>8867.78293</v>
      </c>
      <c r="D224" s="56" t="n">
        <f aca="false">+'load Info'!AS958</f>
        <v>18162</v>
      </c>
      <c r="E224" s="56" t="n">
        <f aca="false">+'load Info'!AT958</f>
        <v>23875.21707</v>
      </c>
    </row>
    <row r="225" customFormat="false" ht="12.75" hidden="false" customHeight="false" outlineLevel="0" collapsed="false">
      <c r="A225" s="2" t="n">
        <v>36382</v>
      </c>
      <c r="B225" s="56" t="n">
        <f aca="false">+'load Info'!AQ959</f>
        <v>24345.36164</v>
      </c>
      <c r="C225" s="56" t="n">
        <f aca="false">+'load Info'!AR959</f>
        <v>8351.63836</v>
      </c>
      <c r="D225" s="56" t="n">
        <f aca="false">+'load Info'!AS959</f>
        <v>18028</v>
      </c>
      <c r="E225" s="56" t="n">
        <f aca="false">+'load Info'!AT959</f>
        <v>24345.36164</v>
      </c>
    </row>
    <row r="226" customFormat="false" ht="12.75" hidden="false" customHeight="false" outlineLevel="0" collapsed="false">
      <c r="A226" s="2" t="n">
        <v>36383</v>
      </c>
      <c r="B226" s="56" t="n">
        <f aca="false">+'load Info'!AQ960</f>
        <v>20700.52287</v>
      </c>
      <c r="C226" s="56" t="n">
        <f aca="false">+'load Info'!AR960</f>
        <v>9439.47713</v>
      </c>
      <c r="D226" s="56" t="n">
        <f aca="false">+'load Info'!AS960</f>
        <v>18228</v>
      </c>
      <c r="E226" s="56" t="n">
        <f aca="false">+'load Info'!AT960</f>
        <v>20700.52287</v>
      </c>
    </row>
    <row r="227" customFormat="false" ht="12.75" hidden="false" customHeight="false" outlineLevel="0" collapsed="false">
      <c r="A227" s="2" t="n">
        <v>36384</v>
      </c>
      <c r="B227" s="56" t="n">
        <f aca="false">+'load Info'!AQ961</f>
        <v>24693.78285</v>
      </c>
      <c r="C227" s="56" t="n">
        <f aca="false">+'load Info'!AR961</f>
        <v>5842.21715</v>
      </c>
      <c r="D227" s="56" t="n">
        <f aca="false">+'load Info'!AS961</f>
        <v>19361</v>
      </c>
      <c r="E227" s="56" t="n">
        <f aca="false">+'load Info'!AT961</f>
        <v>24693.78285</v>
      </c>
    </row>
    <row r="228" customFormat="false" ht="12.75" hidden="false" customHeight="false" outlineLevel="0" collapsed="false">
      <c r="A228" s="2" t="n">
        <v>36385</v>
      </c>
      <c r="B228" s="56" t="n">
        <f aca="false">+'load Info'!AQ962</f>
        <v>20970.58764</v>
      </c>
      <c r="C228" s="56" t="n">
        <f aca="false">+'load Info'!AR962</f>
        <v>4881.41236</v>
      </c>
      <c r="D228" s="56" t="n">
        <f aca="false">+'load Info'!AS962</f>
        <v>19543</v>
      </c>
      <c r="E228" s="56" t="n">
        <f aca="false">+'load Info'!AT962</f>
        <v>20970.58764</v>
      </c>
    </row>
    <row r="229" customFormat="false" ht="12.75" hidden="false" customHeight="false" outlineLevel="0" collapsed="false">
      <c r="A229" s="2" t="n">
        <v>36386</v>
      </c>
      <c r="B229" s="56" t="n">
        <f aca="false">+'load Info'!AQ963</f>
        <v>20339.47441</v>
      </c>
      <c r="C229" s="56" t="n">
        <f aca="false">+'load Info'!AR963</f>
        <v>3988.52559</v>
      </c>
      <c r="D229" s="56" t="n">
        <f aca="false">+'load Info'!AS963</f>
        <v>19568</v>
      </c>
      <c r="E229" s="56" t="n">
        <f aca="false">+'load Info'!AT963</f>
        <v>20339.47441</v>
      </c>
    </row>
    <row r="230" customFormat="false" ht="12.75" hidden="false" customHeight="false" outlineLevel="0" collapsed="false">
      <c r="A230" s="2" t="n">
        <v>36387</v>
      </c>
      <c r="B230" s="56" t="n">
        <f aca="false">+'load Info'!AQ964</f>
        <v>20805.82865</v>
      </c>
      <c r="C230" s="56" t="n">
        <f aca="false">+'load Info'!AR964</f>
        <v>6773.17135</v>
      </c>
      <c r="D230" s="56" t="n">
        <f aca="false">+'load Info'!AS964</f>
        <v>19568</v>
      </c>
      <c r="E230" s="56" t="n">
        <f aca="false">+'load Info'!AT964</f>
        <v>20805.82865</v>
      </c>
    </row>
    <row r="231" customFormat="false" ht="12.75" hidden="false" customHeight="false" outlineLevel="0" collapsed="false">
      <c r="A231" s="2" t="n">
        <v>36388</v>
      </c>
      <c r="B231" s="56" t="n">
        <f aca="false">+'load Info'!AQ965</f>
        <v>23412.74532</v>
      </c>
      <c r="C231" s="56" t="n">
        <f aca="false">+'load Info'!AR965</f>
        <v>8207.25468</v>
      </c>
      <c r="D231" s="56" t="n">
        <f aca="false">+'load Info'!AS965</f>
        <v>19568</v>
      </c>
      <c r="E231" s="56" t="n">
        <f aca="false">+'load Info'!AT965</f>
        <v>23412.74532</v>
      </c>
    </row>
    <row r="232" customFormat="false" ht="12.75" hidden="false" customHeight="false" outlineLevel="0" collapsed="false">
      <c r="A232" s="2" t="n">
        <v>36389</v>
      </c>
      <c r="B232" s="56" t="n">
        <f aca="false">+'load Info'!AQ966</f>
        <v>23528.5074</v>
      </c>
      <c r="C232" s="56" t="n">
        <f aca="false">+'load Info'!AR966</f>
        <v>7694.4926</v>
      </c>
      <c r="D232" s="56" t="n">
        <f aca="false">+'load Info'!AS966</f>
        <v>19248</v>
      </c>
      <c r="E232" s="56" t="n">
        <f aca="false">+'load Info'!AT966</f>
        <v>23528.5074</v>
      </c>
    </row>
    <row r="233" customFormat="false" ht="12.75" hidden="false" customHeight="false" outlineLevel="0" collapsed="false">
      <c r="A233" s="2" t="n">
        <v>36390</v>
      </c>
      <c r="B233" s="56" t="n">
        <f aca="false">+'load Info'!AQ967</f>
        <v>20152.7784</v>
      </c>
      <c r="C233" s="56" t="n">
        <f aca="false">+'load Info'!AR967</f>
        <v>6016.2216</v>
      </c>
      <c r="D233" s="56" t="n">
        <f aca="false">+'load Info'!AS967</f>
        <v>19276</v>
      </c>
      <c r="E233" s="56" t="n">
        <f aca="false">+'load Info'!AT967</f>
        <v>20152.7784</v>
      </c>
    </row>
    <row r="234" customFormat="false" ht="12.75" hidden="false" customHeight="false" outlineLevel="0" collapsed="false">
      <c r="A234" s="2" t="n">
        <v>36391</v>
      </c>
      <c r="B234" s="56" t="n">
        <f aca="false">+'load Info'!AQ968</f>
        <v>20880.86235</v>
      </c>
      <c r="C234" s="56" t="n">
        <f aca="false">+'load Info'!AR968</f>
        <v>872.137649999997</v>
      </c>
      <c r="D234" s="56" t="n">
        <f aca="false">+'load Info'!AS968</f>
        <v>25778</v>
      </c>
      <c r="E234" s="56" t="n">
        <f aca="false">+'load Info'!AT968</f>
        <v>20880.86235</v>
      </c>
    </row>
    <row r="235" customFormat="false" ht="12.75" hidden="false" customHeight="false" outlineLevel="0" collapsed="false">
      <c r="A235" s="2" t="n">
        <v>36392</v>
      </c>
      <c r="B235" s="56" t="n">
        <f aca="false">+'load Info'!AQ969</f>
        <v>23302.09225</v>
      </c>
      <c r="C235" s="56" t="n">
        <f aca="false">+'load Info'!AR969</f>
        <v>-1793.09225</v>
      </c>
      <c r="D235" s="56" t="n">
        <f aca="false">+'load Info'!AS969</f>
        <v>26203</v>
      </c>
      <c r="E235" s="56" t="n">
        <f aca="false">+'load Info'!AT969</f>
        <v>25095.1845</v>
      </c>
    </row>
    <row r="236" customFormat="false" ht="12.75" hidden="false" customHeight="false" outlineLevel="0" collapsed="false">
      <c r="A236" s="2" t="n">
        <v>36393</v>
      </c>
      <c r="B236" s="56" t="n">
        <f aca="false">+'load Info'!AQ970</f>
        <v>18886.26732</v>
      </c>
      <c r="C236" s="56" t="n">
        <f aca="false">+'load Info'!AR970</f>
        <v>6428.73268</v>
      </c>
      <c r="D236" s="56" t="n">
        <f aca="false">+'load Info'!AS970</f>
        <v>20204</v>
      </c>
      <c r="E236" s="56" t="n">
        <f aca="false">+'load Info'!AT970</f>
        <v>18886.26732</v>
      </c>
    </row>
    <row r="237" customFormat="false" ht="12.75" hidden="false" customHeight="false" outlineLevel="0" collapsed="false">
      <c r="A237" s="2" t="n">
        <v>36394</v>
      </c>
      <c r="B237" s="56" t="n">
        <f aca="false">+'load Info'!AQ971</f>
        <v>21863.47195</v>
      </c>
      <c r="C237" s="56" t="n">
        <f aca="false">+'load Info'!AR971</f>
        <v>7848.52805</v>
      </c>
      <c r="D237" s="56" t="n">
        <f aca="false">+'load Info'!AS971</f>
        <v>20204</v>
      </c>
      <c r="E237" s="56" t="n">
        <f aca="false">+'load Info'!AT971</f>
        <v>21863.47195</v>
      </c>
    </row>
    <row r="238" customFormat="false" ht="12.75" hidden="false" customHeight="false" outlineLevel="0" collapsed="false">
      <c r="A238" s="2" t="n">
        <v>36395</v>
      </c>
      <c r="B238" s="56" t="n">
        <f aca="false">+'load Info'!AQ972</f>
        <v>23711.85466</v>
      </c>
      <c r="C238" s="56" t="n">
        <f aca="false">+'load Info'!AR972</f>
        <v>9038.14534</v>
      </c>
      <c r="D238" s="56" t="n">
        <f aca="false">+'load Info'!AS972</f>
        <v>20150</v>
      </c>
      <c r="E238" s="56" t="n">
        <f aca="false">+'load Info'!AT972</f>
        <v>23711.85466</v>
      </c>
    </row>
    <row r="239" customFormat="false" ht="12.75" hidden="false" customHeight="false" outlineLevel="0" collapsed="false">
      <c r="A239" s="2" t="n">
        <v>36396</v>
      </c>
      <c r="B239" s="56" t="n">
        <f aca="false">+'load Info'!AQ973</f>
        <v>22738.52314</v>
      </c>
      <c r="C239" s="56" t="n">
        <f aca="false">+'load Info'!AR973</f>
        <v>9214.47686</v>
      </c>
      <c r="D239" s="56" t="n">
        <f aca="false">+'load Info'!AS973</f>
        <v>20306</v>
      </c>
      <c r="E239" s="56" t="n">
        <f aca="false">+'load Info'!AT973</f>
        <v>22738.52314</v>
      </c>
    </row>
    <row r="240" customFormat="false" ht="12.75" hidden="false" customHeight="false" outlineLevel="0" collapsed="false">
      <c r="A240" s="2" t="n">
        <v>36397</v>
      </c>
      <c r="B240" s="56" t="n">
        <f aca="false">+'load Info'!AQ974</f>
        <v>24559.77381</v>
      </c>
      <c r="C240" s="56" t="n">
        <f aca="false">+'load Info'!AR974</f>
        <v>8634.22619</v>
      </c>
      <c r="D240" s="56" t="n">
        <f aca="false">+'load Info'!AS974</f>
        <v>19758</v>
      </c>
      <c r="E240" s="56" t="n">
        <f aca="false">+'load Info'!AT974</f>
        <v>24559.77381</v>
      </c>
    </row>
    <row r="241" customFormat="false" ht="12.75" hidden="false" customHeight="false" outlineLevel="0" collapsed="false">
      <c r="A241" s="2" t="n">
        <v>36398</v>
      </c>
      <c r="B241" s="56" t="n">
        <f aca="false">+'load Info'!AQ975</f>
        <v>22703.19282</v>
      </c>
      <c r="C241" s="56" t="n">
        <f aca="false">+'load Info'!AR975</f>
        <v>6721.80718</v>
      </c>
      <c r="D241" s="56" t="n">
        <f aca="false">+'load Info'!AS975</f>
        <v>21193</v>
      </c>
      <c r="E241" s="56" t="n">
        <f aca="false">+'load Info'!AT975</f>
        <v>22703.19282</v>
      </c>
    </row>
    <row r="242" customFormat="false" ht="12.75" hidden="false" customHeight="false" outlineLevel="0" collapsed="false">
      <c r="A242" s="2" t="n">
        <v>36399</v>
      </c>
      <c r="B242" s="56" t="n">
        <f aca="false">+'load Info'!AQ976</f>
        <v>24852.27995</v>
      </c>
      <c r="C242" s="56" t="n">
        <f aca="false">+'load Info'!AR976</f>
        <v>3361.72005</v>
      </c>
      <c r="D242" s="56" t="n">
        <f aca="false">+'load Info'!AS976</f>
        <v>21193</v>
      </c>
      <c r="E242" s="56" t="n">
        <f aca="false">+'load Info'!AT976</f>
        <v>24852.27995</v>
      </c>
    </row>
    <row r="243" customFormat="false" ht="12.75" hidden="false" customHeight="false" outlineLevel="0" collapsed="false">
      <c r="A243" s="2" t="n">
        <v>36400</v>
      </c>
      <c r="B243" s="56" t="n">
        <f aca="false">+'load Info'!AQ977</f>
        <v>20755.10473</v>
      </c>
      <c r="C243" s="56" t="n">
        <f aca="false">+'load Info'!AR977</f>
        <v>1430.89527</v>
      </c>
      <c r="D243" s="56" t="n">
        <f aca="false">+'load Info'!AS977</f>
        <v>22430</v>
      </c>
      <c r="E243" s="56" t="n">
        <f aca="false">+'load Info'!AT977</f>
        <v>20755.10473</v>
      </c>
    </row>
    <row r="244" customFormat="false" ht="12.75" hidden="false" customHeight="false" outlineLevel="0" collapsed="false">
      <c r="A244" s="2" t="n">
        <v>36401</v>
      </c>
      <c r="B244" s="56" t="n">
        <f aca="false">+'load Info'!AQ978</f>
        <v>21626.65409</v>
      </c>
      <c r="C244" s="56" t="n">
        <f aca="false">+'load Info'!AR978</f>
        <v>3905.34591</v>
      </c>
      <c r="D244" s="56" t="n">
        <f aca="false">+'load Info'!AS978</f>
        <v>21211</v>
      </c>
      <c r="E244" s="56" t="n">
        <f aca="false">+'load Info'!AT978</f>
        <v>21626.65409</v>
      </c>
    </row>
    <row r="245" customFormat="false" ht="12.75" hidden="false" customHeight="false" outlineLevel="0" collapsed="false">
      <c r="A245" s="2" t="n">
        <v>36402</v>
      </c>
      <c r="B245" s="56" t="n">
        <f aca="false">+'load Info'!AQ979</f>
        <v>23840.68206</v>
      </c>
      <c r="C245" s="56" t="n">
        <f aca="false">+'load Info'!AR979</f>
        <v>6759.31794</v>
      </c>
      <c r="D245" s="56" t="n">
        <f aca="false">+'load Info'!AS979</f>
        <v>20930</v>
      </c>
      <c r="E245" s="56" t="n">
        <f aca="false">+'load Info'!AT979</f>
        <v>23840.68206</v>
      </c>
    </row>
    <row r="246" customFormat="false" ht="12.75" hidden="false" customHeight="false" outlineLevel="0" collapsed="false">
      <c r="A246" s="2" t="n">
        <v>36403</v>
      </c>
      <c r="B246" s="56" t="n">
        <f aca="false">+'load Info'!AQ980</f>
        <v>24471.91627</v>
      </c>
      <c r="C246" s="56" t="n">
        <f aca="false">+'load Info'!AR980</f>
        <v>5957.08373</v>
      </c>
      <c r="D246" s="56" t="n">
        <f aca="false">+'load Info'!AS980</f>
        <v>21944</v>
      </c>
      <c r="E246" s="56" t="n">
        <f aca="false">+'load Info'!AT980</f>
        <v>24471.91627</v>
      </c>
    </row>
    <row r="247" customFormat="false" ht="12.75" hidden="false" customHeight="false" outlineLevel="0" collapsed="false">
      <c r="A247" s="2" t="n">
        <v>36404</v>
      </c>
      <c r="B247" s="56" t="n">
        <f aca="false">+'load Info'!AQ981</f>
        <v>24895.6358</v>
      </c>
      <c r="C247" s="56" t="n">
        <f aca="false">+'load Info'!AR981</f>
        <v>9767.3642</v>
      </c>
      <c r="D247" s="56" t="n">
        <f aca="false">+'load Info'!AS981</f>
        <v>17705</v>
      </c>
      <c r="E247" s="56" t="n">
        <f aca="false">+'load Info'!AT981</f>
        <v>24895.6358</v>
      </c>
    </row>
    <row r="248" customFormat="false" ht="12.75" hidden="false" customHeight="false" outlineLevel="0" collapsed="false">
      <c r="A248" s="2" t="n">
        <v>36405</v>
      </c>
      <c r="B248" s="56" t="n">
        <f aca="false">+'load Info'!AQ982</f>
        <v>23775.30965</v>
      </c>
      <c r="C248" s="56" t="n">
        <f aca="false">+'load Info'!AR982</f>
        <v>8171.69035</v>
      </c>
      <c r="D248" s="56" t="n">
        <f aca="false">+'load Info'!AS982</f>
        <v>18705</v>
      </c>
      <c r="E248" s="56" t="n">
        <f aca="false">+'load Info'!AT982</f>
        <v>23775.30965</v>
      </c>
    </row>
    <row r="249" customFormat="false" ht="12.75" hidden="false" customHeight="false" outlineLevel="0" collapsed="false">
      <c r="A249" s="2" t="n">
        <v>36406</v>
      </c>
      <c r="B249" s="56" t="n">
        <f aca="false">+'load Info'!AQ983</f>
        <v>22641.26957</v>
      </c>
      <c r="C249" s="56" t="n">
        <f aca="false">+'load Info'!AR983</f>
        <v>3220.73043</v>
      </c>
      <c r="D249" s="56" t="n">
        <f aca="false">+'load Info'!AS983</f>
        <v>21725</v>
      </c>
      <c r="E249" s="56" t="n">
        <f aca="false">+'load Info'!AT983</f>
        <v>22641.26957</v>
      </c>
    </row>
    <row r="250" customFormat="false" ht="12.75" hidden="false" customHeight="false" outlineLevel="0" collapsed="false">
      <c r="A250" s="2" t="n">
        <v>36407</v>
      </c>
      <c r="B250" s="56" t="n">
        <f aca="false">+'load Info'!AQ984</f>
        <v>24297.21076</v>
      </c>
      <c r="C250" s="56" t="n">
        <f aca="false">+'load Info'!AR984</f>
        <v>-413.210759999998</v>
      </c>
      <c r="D250" s="56" t="n">
        <f aca="false">+'load Info'!AS984</f>
        <v>21707</v>
      </c>
      <c r="E250" s="56" t="n">
        <f aca="false">+'load Info'!AT984</f>
        <v>24710.42152</v>
      </c>
    </row>
    <row r="251" customFormat="false" ht="12.75" hidden="false" customHeight="false" outlineLevel="0" collapsed="false">
      <c r="A251" s="2" t="n">
        <v>36408</v>
      </c>
      <c r="B251" s="56" t="n">
        <f aca="false">+'load Info'!AQ985</f>
        <v>15940.43583</v>
      </c>
      <c r="C251" s="56" t="n">
        <f aca="false">+'load Info'!AR985</f>
        <v>5382.56417</v>
      </c>
      <c r="D251" s="56" t="n">
        <f aca="false">+'load Info'!AS985</f>
        <v>21707</v>
      </c>
      <c r="E251" s="56" t="n">
        <f aca="false">+'load Info'!AT985</f>
        <v>15940.43583</v>
      </c>
    </row>
    <row r="252" customFormat="false" ht="12.75" hidden="false" customHeight="false" outlineLevel="0" collapsed="false">
      <c r="A252" s="2" t="n">
        <v>36409</v>
      </c>
      <c r="B252" s="56" t="n">
        <f aca="false">+'load Info'!AQ986</f>
        <v>22976.37238</v>
      </c>
      <c r="C252" s="56" t="n">
        <f aca="false">+'load Info'!AR986</f>
        <v>6406.62762</v>
      </c>
      <c r="D252" s="56" t="n">
        <f aca="false">+'load Info'!AS986</f>
        <v>21707</v>
      </c>
      <c r="E252" s="56" t="n">
        <f aca="false">+'load Info'!AT986</f>
        <v>22976.37238</v>
      </c>
    </row>
    <row r="253" customFormat="false" ht="12.75" hidden="false" customHeight="false" outlineLevel="0" collapsed="false">
      <c r="A253" s="2" t="n">
        <v>36410</v>
      </c>
      <c r="B253" s="56" t="n">
        <f aca="false">+'load Info'!AQ987</f>
        <v>24648.83576</v>
      </c>
      <c r="C253" s="56" t="n">
        <f aca="false">+'load Info'!AR987</f>
        <v>6130.16424</v>
      </c>
      <c r="D253" s="56" t="n">
        <f aca="false">+'load Info'!AS987</f>
        <v>21707</v>
      </c>
      <c r="E253" s="56" t="n">
        <f aca="false">+'load Info'!AT987</f>
        <v>24648.83576</v>
      </c>
    </row>
    <row r="254" customFormat="false" ht="12.75" hidden="false" customHeight="false" outlineLevel="0" collapsed="false">
      <c r="A254" s="2" t="n">
        <v>36411</v>
      </c>
      <c r="B254" s="56" t="n">
        <f aca="false">+'load Info'!AQ988</f>
        <v>27974.92109</v>
      </c>
      <c r="C254" s="56" t="n">
        <f aca="false">+'load Info'!AR988</f>
        <v>6787.07891</v>
      </c>
      <c r="D254" s="56" t="n">
        <f aca="false">+'load Info'!AS988</f>
        <v>19707</v>
      </c>
      <c r="E254" s="56" t="n">
        <f aca="false">+'load Info'!AT988</f>
        <v>27974.92109</v>
      </c>
    </row>
    <row r="255" customFormat="false" ht="12.75" hidden="false" customHeight="false" outlineLevel="0" collapsed="false">
      <c r="A255" s="2" t="n">
        <v>36412</v>
      </c>
      <c r="B255" s="56" t="n">
        <f aca="false">+'load Info'!AQ989</f>
        <v>22205.54021</v>
      </c>
      <c r="C255" s="56" t="n">
        <f aca="false">+'load Info'!AR989</f>
        <v>7779.45979</v>
      </c>
      <c r="D255" s="56" t="n">
        <f aca="false">+'load Info'!AS989</f>
        <v>19707</v>
      </c>
      <c r="E255" s="56" t="n">
        <f aca="false">+'load Info'!AT989</f>
        <v>22205.54021</v>
      </c>
    </row>
    <row r="256" customFormat="false" ht="12.75" hidden="false" customHeight="false" outlineLevel="0" collapsed="false">
      <c r="A256" s="2" t="n">
        <v>36413</v>
      </c>
      <c r="B256" s="56" t="n">
        <f aca="false">+'load Info'!AQ990</f>
        <v>23415.06423</v>
      </c>
      <c r="C256" s="56" t="n">
        <f aca="false">+'load Info'!AR990</f>
        <v>6811.93577</v>
      </c>
      <c r="D256" s="56" t="n">
        <f aca="false">+'load Info'!AS990</f>
        <v>19758</v>
      </c>
      <c r="E256" s="56" t="n">
        <f aca="false">+'load Info'!AT990</f>
        <v>23415.06423</v>
      </c>
    </row>
    <row r="257" customFormat="false" ht="12.75" hidden="false" customHeight="false" outlineLevel="0" collapsed="false">
      <c r="A257" s="2" t="n">
        <v>36414</v>
      </c>
      <c r="B257" s="56" t="n">
        <f aca="false">+'load Info'!AQ991</f>
        <v>21599.04585</v>
      </c>
      <c r="C257" s="56" t="n">
        <f aca="false">+'load Info'!AR991</f>
        <v>4974.95415</v>
      </c>
      <c r="D257" s="56" t="n">
        <f aca="false">+'load Info'!AS991</f>
        <v>22027</v>
      </c>
      <c r="E257" s="56" t="n">
        <f aca="false">+'load Info'!AT991</f>
        <v>21599.04585</v>
      </c>
    </row>
    <row r="258" customFormat="false" ht="12.75" hidden="false" customHeight="false" outlineLevel="0" collapsed="false">
      <c r="A258" s="2" t="n">
        <v>36415</v>
      </c>
      <c r="B258" s="56" t="n">
        <f aca="false">+'load Info'!AQ992</f>
        <v>25765.48657</v>
      </c>
      <c r="C258" s="56" t="n">
        <f aca="false">+'load Info'!AR992</f>
        <v>3476.51343</v>
      </c>
      <c r="D258" s="56" t="n">
        <f aca="false">+'load Info'!AS992</f>
        <v>22027</v>
      </c>
      <c r="E258" s="56" t="n">
        <f aca="false">+'load Info'!AT992</f>
        <v>25765.48657</v>
      </c>
    </row>
    <row r="259" customFormat="false" ht="12.75" hidden="false" customHeight="false" outlineLevel="0" collapsed="false">
      <c r="A259" s="2" t="n">
        <v>36416</v>
      </c>
      <c r="B259" s="56" t="n">
        <f aca="false">+'load Info'!AQ993</f>
        <v>24104.08211</v>
      </c>
      <c r="C259" s="56" t="n">
        <f aca="false">+'load Info'!AR993</f>
        <v>4525.91789</v>
      </c>
      <c r="D259" s="56" t="n">
        <f aca="false">+'load Info'!AS993</f>
        <v>22027</v>
      </c>
      <c r="E259" s="56" t="n">
        <f aca="false">+'load Info'!AT993</f>
        <v>24104.08211</v>
      </c>
    </row>
    <row r="260" customFormat="false" ht="12.75" hidden="false" customHeight="false" outlineLevel="0" collapsed="false">
      <c r="A260" s="2" t="n">
        <v>36417</v>
      </c>
      <c r="B260" s="56" t="n">
        <f aca="false">+'load Info'!AQ994</f>
        <v>25918.69335</v>
      </c>
      <c r="C260" s="56" t="n">
        <f aca="false">+'load Info'!AR994</f>
        <v>3046.30665</v>
      </c>
      <c r="D260" s="56" t="n">
        <f aca="false">+'load Info'!AS994</f>
        <v>22017</v>
      </c>
      <c r="E260" s="56" t="n">
        <f aca="false">+'load Info'!AT994</f>
        <v>25918.69335</v>
      </c>
    </row>
    <row r="261" customFormat="false" ht="12.75" hidden="false" customHeight="false" outlineLevel="0" collapsed="false">
      <c r="A261" s="2" t="n">
        <v>36418</v>
      </c>
      <c r="B261" s="56" t="n">
        <f aca="false">+'load Info'!AQ995</f>
        <v>27046.893</v>
      </c>
      <c r="C261" s="56" t="n">
        <f aca="false">+'load Info'!AR995</f>
        <v>-2684.893</v>
      </c>
      <c r="D261" s="56" t="n">
        <f aca="false">+'load Info'!AS995</f>
        <v>22612</v>
      </c>
      <c r="E261" s="56" t="n">
        <f aca="false">+'load Info'!AT995</f>
        <v>29731.786</v>
      </c>
    </row>
    <row r="262" customFormat="false" ht="12.75" hidden="false" customHeight="false" outlineLevel="0" collapsed="false">
      <c r="A262" s="2" t="n">
        <v>36419</v>
      </c>
      <c r="B262" s="56" t="n">
        <f aca="false">+'load Info'!AQ996</f>
        <v>14609.91915</v>
      </c>
      <c r="C262" s="56" t="n">
        <f aca="false">+'load Info'!AR996</f>
        <v>4799.08085</v>
      </c>
      <c r="D262" s="56" t="n">
        <f aca="false">+'load Info'!AS996</f>
        <v>20612</v>
      </c>
      <c r="E262" s="56" t="n">
        <f aca="false">+'load Info'!AT996</f>
        <v>14609.91915</v>
      </c>
    </row>
    <row r="263" customFormat="false" ht="12.75" hidden="false" customHeight="false" outlineLevel="0" collapsed="false">
      <c r="A263" s="2" t="n">
        <v>36420</v>
      </c>
      <c r="B263" s="56" t="n">
        <f aca="false">+'load Info'!AQ997</f>
        <v>28694.36407</v>
      </c>
      <c r="C263" s="56" t="n">
        <f aca="false">+'load Info'!AR997</f>
        <v>4323.63593</v>
      </c>
      <c r="D263" s="56" t="n">
        <f aca="false">+'load Info'!AS997</f>
        <v>20412</v>
      </c>
      <c r="E263" s="56" t="n">
        <f aca="false">+'load Info'!AT997</f>
        <v>28694.36407</v>
      </c>
    </row>
    <row r="264" customFormat="false" ht="12.75" hidden="false" customHeight="false" outlineLevel="0" collapsed="false">
      <c r="A264" s="2" t="n">
        <v>36421</v>
      </c>
      <c r="B264" s="56" t="n">
        <f aca="false">+'load Info'!AQ998</f>
        <v>23456.72926</v>
      </c>
      <c r="C264" s="56" t="n">
        <f aca="false">+'load Info'!AR998</f>
        <v>3322.27074</v>
      </c>
      <c r="D264" s="56" t="n">
        <f aca="false">+'load Info'!AS998</f>
        <v>20426</v>
      </c>
      <c r="E264" s="56" t="n">
        <f aca="false">+'load Info'!AT998</f>
        <v>23456.72926</v>
      </c>
    </row>
    <row r="265" customFormat="false" ht="12.75" hidden="false" customHeight="false" outlineLevel="0" collapsed="false">
      <c r="A265" s="2" t="n">
        <v>36422</v>
      </c>
      <c r="B265" s="56" t="n">
        <f aca="false">+'load Info'!AQ999</f>
        <v>20183.70046</v>
      </c>
      <c r="C265" s="56" t="n">
        <f aca="false">+'load Info'!AR999</f>
        <v>8592.29954</v>
      </c>
      <c r="D265" s="56" t="n">
        <f aca="false">+'load Info'!AS999</f>
        <v>20426</v>
      </c>
      <c r="E265" s="56" t="n">
        <f aca="false">+'load Info'!AT999</f>
        <v>20183.70046</v>
      </c>
    </row>
    <row r="266" customFormat="false" ht="12.75" hidden="false" customHeight="false" outlineLevel="0" collapsed="false">
      <c r="A266" s="2" t="n">
        <v>36423</v>
      </c>
      <c r="B266" s="56" t="n">
        <f aca="false">+'load Info'!AQ1000</f>
        <v>25106.36836</v>
      </c>
      <c r="C266" s="56" t="n">
        <f aca="false">+'load Info'!AR1000</f>
        <v>8969.63164</v>
      </c>
      <c r="D266" s="56" t="n">
        <f aca="false">+'load Info'!AS1000</f>
        <v>20426</v>
      </c>
      <c r="E266" s="56" t="n">
        <f aca="false">+'load Info'!AT1000</f>
        <v>25106.36836</v>
      </c>
    </row>
    <row r="267" customFormat="false" ht="12.75" hidden="false" customHeight="false" outlineLevel="0" collapsed="false">
      <c r="A267" s="2" t="n">
        <v>36424</v>
      </c>
      <c r="B267" s="56" t="n">
        <f aca="false">+'load Info'!AQ1001</f>
        <v>25550.11923</v>
      </c>
      <c r="C267" s="56" t="n">
        <f aca="false">+'load Info'!AR1001</f>
        <v>9659.88077</v>
      </c>
      <c r="D267" s="56" t="n">
        <f aca="false">+'load Info'!AS1001</f>
        <v>20347</v>
      </c>
      <c r="E267" s="56" t="n">
        <f aca="false">+'load Info'!AT1001</f>
        <v>25550.11923</v>
      </c>
    </row>
    <row r="268" customFormat="false" ht="12.75" hidden="false" customHeight="false" outlineLevel="0" collapsed="false">
      <c r="A268" s="2" t="n">
        <v>36425</v>
      </c>
      <c r="B268" s="56" t="n">
        <f aca="false">+'load Info'!AQ1002</f>
        <v>35274.63605</v>
      </c>
      <c r="C268" s="56" t="n">
        <f aca="false">+'load Info'!AR1002</f>
        <v>9159.36395</v>
      </c>
      <c r="D268" s="56" t="n">
        <f aca="false">+'load Info'!AS1002</f>
        <v>20347</v>
      </c>
      <c r="E268" s="56" t="n">
        <f aca="false">+'load Info'!AT1002</f>
        <v>35274.63605</v>
      </c>
    </row>
    <row r="269" customFormat="false" ht="12.75" hidden="false" customHeight="false" outlineLevel="0" collapsed="false">
      <c r="A269" s="2" t="n">
        <v>36426</v>
      </c>
      <c r="B269" s="56" t="n">
        <f aca="false">+'load Info'!AQ1003</f>
        <v>28096.36702</v>
      </c>
      <c r="C269" s="56" t="n">
        <f aca="false">+'load Info'!AR1003</f>
        <v>9317.63298</v>
      </c>
      <c r="D269" s="56" t="n">
        <f aca="false">+'load Info'!AS1003</f>
        <v>20815</v>
      </c>
      <c r="E269" s="56" t="n">
        <f aca="false">+'load Info'!AT1003</f>
        <v>28096.36702</v>
      </c>
    </row>
    <row r="270" customFormat="false" ht="12.75" hidden="false" customHeight="false" outlineLevel="0" collapsed="false">
      <c r="A270" s="2" t="n">
        <v>36427</v>
      </c>
      <c r="B270" s="56" t="n">
        <f aca="false">+'load Info'!AQ1004</f>
        <v>29679.81153</v>
      </c>
      <c r="C270" s="56" t="n">
        <f aca="false">+'load Info'!AR1004</f>
        <v>3852.18847</v>
      </c>
      <c r="D270" s="56" t="n">
        <f aca="false">+'load Info'!AS1004</f>
        <v>22062</v>
      </c>
      <c r="E270" s="56" t="n">
        <f aca="false">+'load Info'!AT1004</f>
        <v>29679.81153</v>
      </c>
    </row>
    <row r="271" customFormat="false" ht="12.75" hidden="false" customHeight="false" outlineLevel="0" collapsed="false">
      <c r="A271" s="2" t="n">
        <v>36428</v>
      </c>
      <c r="B271" s="56" t="n">
        <f aca="false">+'load Info'!AQ1005</f>
        <v>22827.8077</v>
      </c>
      <c r="C271" s="56" t="n">
        <f aca="false">+'load Info'!AR1005</f>
        <v>5346.1923</v>
      </c>
      <c r="D271" s="56" t="n">
        <f aca="false">+'load Info'!AS1005</f>
        <v>19562</v>
      </c>
      <c r="E271" s="56" t="n">
        <f aca="false">+'load Info'!AT1005</f>
        <v>22827.8077</v>
      </c>
    </row>
    <row r="272" customFormat="false" ht="12.75" hidden="false" customHeight="false" outlineLevel="0" collapsed="false">
      <c r="A272" s="2" t="n">
        <v>36429</v>
      </c>
      <c r="B272" s="56" t="n">
        <f aca="false">+'load Info'!AQ1006</f>
        <v>23500.93151</v>
      </c>
      <c r="C272" s="56" t="n">
        <f aca="false">+'load Info'!AR1006</f>
        <v>7462.06849</v>
      </c>
      <c r="D272" s="56" t="n">
        <f aca="false">+'load Info'!AS1006</f>
        <v>19562</v>
      </c>
      <c r="E272" s="56" t="n">
        <f aca="false">+'load Info'!AT1006</f>
        <v>23500.93151</v>
      </c>
    </row>
    <row r="273" customFormat="false" ht="12.75" hidden="false" customHeight="false" outlineLevel="0" collapsed="false">
      <c r="A273" s="2" t="n">
        <v>36430</v>
      </c>
      <c r="B273" s="56" t="n">
        <f aca="false">+'load Info'!AQ1007</f>
        <v>27183.43799</v>
      </c>
      <c r="C273" s="56" t="n">
        <f aca="false">+'load Info'!AR1007</f>
        <v>6500.56201</v>
      </c>
      <c r="D273" s="56" t="n">
        <f aca="false">+'load Info'!AS1007</f>
        <v>19872</v>
      </c>
      <c r="E273" s="56" t="n">
        <f aca="false">+'load Info'!AT1007</f>
        <v>27183.43799</v>
      </c>
    </row>
    <row r="274" customFormat="false" ht="12.75" hidden="false" customHeight="false" outlineLevel="0" collapsed="false">
      <c r="A274" s="2" t="n">
        <v>36431</v>
      </c>
      <c r="B274" s="56" t="n">
        <f aca="false">+'load Info'!AQ1008</f>
        <v>23268.57446</v>
      </c>
      <c r="C274" s="56" t="n">
        <f aca="false">+'load Info'!AR1008</f>
        <v>8833.42554</v>
      </c>
      <c r="D274" s="56" t="n">
        <f aca="false">+'load Info'!AS1008</f>
        <v>20305</v>
      </c>
      <c r="E274" s="56" t="n">
        <f aca="false">+'load Info'!AT1008</f>
        <v>23268.57446</v>
      </c>
    </row>
    <row r="275" customFormat="false" ht="12.75" hidden="false" customHeight="false" outlineLevel="0" collapsed="false">
      <c r="A275" s="2" t="n">
        <v>36432</v>
      </c>
      <c r="B275" s="56" t="n">
        <f aca="false">+'load Info'!AQ1009</f>
        <v>26262.77198</v>
      </c>
      <c r="C275" s="56" t="n">
        <f aca="false">+'load Info'!AR1009</f>
        <v>5432.22802</v>
      </c>
      <c r="D275" s="56" t="n">
        <f aca="false">+'load Info'!AS1009</f>
        <v>22639</v>
      </c>
      <c r="E275" s="56" t="n">
        <f aca="false">+'load Info'!AT1009</f>
        <v>26262.77198</v>
      </c>
    </row>
    <row r="276" customFormat="false" ht="12.75" hidden="false" customHeight="false" outlineLevel="0" collapsed="false">
      <c r="A276" s="2" t="n">
        <v>36433</v>
      </c>
      <c r="B276" s="56" t="n">
        <f aca="false">+'load Info'!AQ1010</f>
        <v>28839.55458</v>
      </c>
      <c r="C276" s="56" t="n">
        <f aca="false">+'load Info'!AR1010</f>
        <v>6565.44542</v>
      </c>
      <c r="D276" s="56" t="n">
        <f aca="false">+'load Info'!AS1010</f>
        <v>22489</v>
      </c>
      <c r="E276" s="56" t="n">
        <f aca="false">+'load Info'!AT1010</f>
        <v>28839.55458</v>
      </c>
    </row>
    <row r="277" customFormat="false" ht="12.75" hidden="false" customHeight="false" outlineLevel="0" collapsed="false">
      <c r="A277" s="2" t="n">
        <v>36434</v>
      </c>
      <c r="B277" s="56" t="n">
        <f aca="false">+'load Info'!AQ1011</f>
        <v>28900.36209</v>
      </c>
      <c r="C277" s="56" t="n">
        <f aca="false">+'load Info'!AR1011</f>
        <v>5336.63791</v>
      </c>
      <c r="D277" s="56" t="n">
        <f aca="false">+'load Info'!AS1011</f>
        <v>21954</v>
      </c>
      <c r="E277" s="56" t="n">
        <f aca="false">+'load Info'!AT1011</f>
        <v>28900.36209</v>
      </c>
    </row>
    <row r="278" customFormat="false" ht="12.75" hidden="false" customHeight="false" outlineLevel="0" collapsed="false">
      <c r="A278" s="2" t="n">
        <v>36435</v>
      </c>
      <c r="B278" s="56" t="n">
        <f aca="false">+'load Info'!AQ1012</f>
        <v>24632.02178</v>
      </c>
      <c r="C278" s="56" t="n">
        <f aca="false">+'load Info'!AR1012</f>
        <v>2033.97822</v>
      </c>
      <c r="D278" s="56" t="n">
        <f aca="false">+'load Info'!AS1012</f>
        <v>23572</v>
      </c>
      <c r="E278" s="56" t="n">
        <f aca="false">+'load Info'!AT1012</f>
        <v>24632.02178</v>
      </c>
    </row>
    <row r="279" customFormat="false" ht="12.75" hidden="false" customHeight="false" outlineLevel="0" collapsed="false">
      <c r="A279" s="2" t="n">
        <v>36436</v>
      </c>
      <c r="B279" s="56" t="n">
        <f aca="false">+'load Info'!AQ1013</f>
        <v>23979.07614</v>
      </c>
      <c r="C279" s="56" t="n">
        <f aca="false">+'load Info'!AR1013</f>
        <v>3569.92386</v>
      </c>
      <c r="D279" s="56" t="n">
        <f aca="false">+'load Info'!AS1013</f>
        <v>23572</v>
      </c>
      <c r="E279" s="56" t="n">
        <f aca="false">+'load Info'!AT1013</f>
        <v>23979.07614</v>
      </c>
    </row>
    <row r="280" customFormat="false" ht="12.75" hidden="false" customHeight="false" outlineLevel="0" collapsed="false">
      <c r="A280" s="2" t="n">
        <v>36437</v>
      </c>
      <c r="B280" s="56" t="n">
        <f aca="false">+'load Info'!AQ1014</f>
        <v>24224.43103</v>
      </c>
      <c r="C280" s="56" t="n">
        <f aca="false">+'load Info'!AR1014</f>
        <v>6289.56897</v>
      </c>
      <c r="D280" s="56" t="n">
        <f aca="false">+'load Info'!AS1014</f>
        <v>23572</v>
      </c>
      <c r="E280" s="56" t="n">
        <f aca="false">+'load Info'!AT1014</f>
        <v>24224.43103</v>
      </c>
    </row>
    <row r="281" customFormat="false" ht="12.75" hidden="false" customHeight="false" outlineLevel="0" collapsed="false">
      <c r="A281" s="2" t="n">
        <v>36438</v>
      </c>
      <c r="B281" s="56" t="n">
        <f aca="false">+'load Info'!AQ1015</f>
        <v>31888.37734</v>
      </c>
      <c r="C281" s="56" t="n">
        <f aca="false">+'load Info'!AR1015</f>
        <v>10839.62266</v>
      </c>
      <c r="D281" s="56" t="n">
        <f aca="false">+'load Info'!AS1015</f>
        <v>23317</v>
      </c>
      <c r="E281" s="56" t="n">
        <f aca="false">+'load Info'!AT1015</f>
        <v>31888.37734</v>
      </c>
    </row>
    <row r="282" customFormat="false" ht="12.75" hidden="false" customHeight="false" outlineLevel="0" collapsed="false">
      <c r="A282" s="2" t="n">
        <v>36439</v>
      </c>
      <c r="B282" s="56" t="n">
        <f aca="false">+'load Info'!AQ1016</f>
        <v>40187.61124</v>
      </c>
      <c r="C282" s="56" t="n">
        <f aca="false">+'load Info'!AR1016</f>
        <v>8125.38876</v>
      </c>
      <c r="D282" s="56" t="n">
        <f aca="false">+'load Info'!AS1016</f>
        <v>23317</v>
      </c>
      <c r="E282" s="56" t="n">
        <f aca="false">+'load Info'!AT1016</f>
        <v>40187.61124</v>
      </c>
    </row>
    <row r="283" customFormat="false" ht="12.75" hidden="false" customHeight="false" outlineLevel="0" collapsed="false">
      <c r="A283" s="2" t="n">
        <v>36440</v>
      </c>
      <c r="B283" s="56" t="n">
        <f aca="false">+'load Info'!AQ1017</f>
        <v>54265.52372</v>
      </c>
      <c r="C283" s="56" t="n">
        <f aca="false">+'load Info'!AR1017</f>
        <v>1149.47628</v>
      </c>
      <c r="D283" s="56" t="n">
        <f aca="false">+'load Info'!AS1017</f>
        <v>23797</v>
      </c>
      <c r="E283" s="56" t="n">
        <f aca="false">+'load Info'!AT1017</f>
        <v>54265.52372</v>
      </c>
    </row>
    <row r="284" customFormat="false" ht="12.75" hidden="false" customHeight="false" outlineLevel="0" collapsed="false">
      <c r="A284" s="2" t="n">
        <v>36441</v>
      </c>
      <c r="B284" s="56" t="n">
        <f aca="false">+'load Info'!AQ1018</f>
        <v>39886.47698</v>
      </c>
      <c r="C284" s="56" t="n">
        <f aca="false">+'load Info'!AR1018</f>
        <v>-2351.47698</v>
      </c>
      <c r="D284" s="56" t="n">
        <f aca="false">+'load Info'!AS1018</f>
        <v>23927</v>
      </c>
      <c r="E284" s="56" t="n">
        <f aca="false">+'load Info'!AT1018</f>
        <v>42237.95396</v>
      </c>
    </row>
    <row r="285" customFormat="false" ht="12.75" hidden="false" customHeight="false" outlineLevel="0" collapsed="false">
      <c r="A285" s="2" t="n">
        <v>36442</v>
      </c>
      <c r="B285" s="56" t="n">
        <f aca="false">+'load Info'!AQ1019</f>
        <v>24914.53687</v>
      </c>
      <c r="C285" s="56" t="n">
        <f aca="false">+'load Info'!AR1019</f>
        <v>-4924.53687</v>
      </c>
      <c r="D285" s="56" t="n">
        <f aca="false">+'load Info'!AS1019</f>
        <v>25810</v>
      </c>
      <c r="E285" s="56" t="n">
        <f aca="false">+'load Info'!AT1019</f>
        <v>29839.07374</v>
      </c>
    </row>
    <row r="286" customFormat="false" ht="12.75" hidden="false" customHeight="false" outlineLevel="0" collapsed="false">
      <c r="A286" s="2" t="n">
        <v>36443</v>
      </c>
      <c r="B286" s="56" t="n">
        <f aca="false">+'load Info'!AQ1020</f>
        <v>24755.52858</v>
      </c>
      <c r="C286" s="56" t="n">
        <f aca="false">+'load Info'!AR1020</f>
        <v>-3122.52858</v>
      </c>
      <c r="D286" s="56" t="n">
        <f aca="false">+'load Info'!AS1020</f>
        <v>25810</v>
      </c>
      <c r="E286" s="56" t="n">
        <f aca="false">+'load Info'!AT1020</f>
        <v>27878.05716</v>
      </c>
    </row>
    <row r="287" customFormat="false" ht="12.75" hidden="false" customHeight="false" outlineLevel="0" collapsed="false">
      <c r="A287" s="2" t="n">
        <v>36444</v>
      </c>
      <c r="B287" s="56" t="n">
        <f aca="false">+'load Info'!AQ1021</f>
        <v>28808.80827</v>
      </c>
      <c r="C287" s="56" t="n">
        <f aca="false">+'load Info'!AR1021</f>
        <v>-973.808270000001</v>
      </c>
      <c r="D287" s="56" t="n">
        <f aca="false">+'load Info'!AS1021</f>
        <v>25310</v>
      </c>
      <c r="E287" s="56" t="n">
        <f aca="false">+'load Info'!AT1021</f>
        <v>29782.61654</v>
      </c>
    </row>
    <row r="288" customFormat="false" ht="12.75" hidden="false" customHeight="false" outlineLevel="0" collapsed="false">
      <c r="A288" s="2" t="n">
        <v>36445</v>
      </c>
      <c r="B288" s="56" t="n">
        <f aca="false">+'load Info'!AQ1022</f>
        <v>32880.3131</v>
      </c>
      <c r="C288" s="56" t="n">
        <f aca="false">+'load Info'!AR1022</f>
        <v>-717.313099999999</v>
      </c>
      <c r="D288" s="56" t="n">
        <f aca="false">+'load Info'!AS1022</f>
        <v>24310</v>
      </c>
      <c r="E288" s="56" t="n">
        <f aca="false">+'load Info'!AT1022</f>
        <v>33597.6262</v>
      </c>
    </row>
    <row r="289" customFormat="false" ht="12.75" hidden="false" customHeight="false" outlineLevel="0" collapsed="false">
      <c r="A289" s="2" t="n">
        <v>36446</v>
      </c>
      <c r="B289" s="56" t="n">
        <f aca="false">+'load Info'!AQ1023</f>
        <v>26955.74272</v>
      </c>
      <c r="C289" s="56" t="n">
        <f aca="false">+'load Info'!AR1023</f>
        <v>923.257279999998</v>
      </c>
      <c r="D289" s="56" t="n">
        <f aca="false">+'load Info'!AS1023</f>
        <v>24310</v>
      </c>
      <c r="E289" s="56" t="n">
        <f aca="false">+'load Info'!AT1023</f>
        <v>26955.74272</v>
      </c>
    </row>
    <row r="290" customFormat="false" ht="12.75" hidden="false" customHeight="false" outlineLevel="0" collapsed="false">
      <c r="A290" s="2" t="n">
        <v>36447</v>
      </c>
      <c r="B290" s="56" t="n">
        <f aca="false">+'load Info'!AQ1024</f>
        <v>42218.91649</v>
      </c>
      <c r="C290" s="56" t="n">
        <f aca="false">+'load Info'!AR1024</f>
        <v>319.083509999997</v>
      </c>
      <c r="D290" s="56" t="n">
        <f aca="false">+'load Info'!AS1024</f>
        <v>24409</v>
      </c>
      <c r="E290" s="56" t="n">
        <f aca="false">+'load Info'!AT1024</f>
        <v>42218.91649</v>
      </c>
    </row>
    <row r="291" customFormat="false" ht="12.75" hidden="false" customHeight="false" outlineLevel="0" collapsed="false">
      <c r="A291" s="2" t="n">
        <v>36448</v>
      </c>
      <c r="B291" s="56" t="n">
        <f aca="false">+'load Info'!AQ1025</f>
        <v>35195.68771</v>
      </c>
      <c r="C291" s="56" t="n">
        <f aca="false">+'load Info'!AR1025</f>
        <v>-2738.68771</v>
      </c>
      <c r="D291" s="56" t="n">
        <f aca="false">+'load Info'!AS1025</f>
        <v>24409</v>
      </c>
      <c r="E291" s="56" t="n">
        <f aca="false">+'load Info'!AT1025</f>
        <v>37934.37542</v>
      </c>
    </row>
    <row r="292" customFormat="false" ht="12.75" hidden="false" customHeight="false" outlineLevel="0" collapsed="false">
      <c r="A292" s="2" t="n">
        <v>36449</v>
      </c>
      <c r="B292" s="56" t="n">
        <f aca="false">+'load Info'!AQ1026</f>
        <v>24125.73317</v>
      </c>
      <c r="C292" s="56" t="n">
        <f aca="false">+'load Info'!AR1026</f>
        <v>-1509.73317</v>
      </c>
      <c r="D292" s="56" t="n">
        <f aca="false">+'load Info'!AS1026</f>
        <v>22545</v>
      </c>
      <c r="E292" s="56" t="n">
        <f aca="false">+'load Info'!AT1026</f>
        <v>25635.46634</v>
      </c>
    </row>
    <row r="293" customFormat="false" ht="12.75" hidden="false" customHeight="false" outlineLevel="0" collapsed="false">
      <c r="A293" s="2" t="n">
        <v>36450</v>
      </c>
      <c r="B293" s="56" t="n">
        <f aca="false">+'load Info'!AQ1027</f>
        <v>25588.188</v>
      </c>
      <c r="C293" s="56" t="n">
        <f aca="false">+'load Info'!AR1027</f>
        <v>2244.812</v>
      </c>
      <c r="D293" s="56" t="n">
        <f aca="false">+'load Info'!AS1027</f>
        <v>22545</v>
      </c>
      <c r="E293" s="56" t="n">
        <f aca="false">+'load Info'!AT1027</f>
        <v>25588.188</v>
      </c>
    </row>
    <row r="294" customFormat="false" ht="12.75" hidden="false" customHeight="false" outlineLevel="0" collapsed="false">
      <c r="A294" s="2" t="n">
        <v>36451</v>
      </c>
      <c r="B294" s="56" t="n">
        <f aca="false">+'load Info'!AQ1028</f>
        <v>41825.34315</v>
      </c>
      <c r="C294" s="56" t="n">
        <f aca="false">+'load Info'!AR1028</f>
        <v>3505.65685</v>
      </c>
      <c r="D294" s="56" t="n">
        <f aca="false">+'load Info'!AS1028</f>
        <v>22545</v>
      </c>
      <c r="E294" s="56" t="n">
        <f aca="false">+'load Info'!AT1028</f>
        <v>41825.34315</v>
      </c>
    </row>
    <row r="295" customFormat="false" ht="12.75" hidden="false" customHeight="false" outlineLevel="0" collapsed="false">
      <c r="A295" s="2" t="n">
        <v>36452</v>
      </c>
      <c r="B295" s="56" t="n">
        <f aca="false">+'load Info'!AQ1029</f>
        <v>35728.20925</v>
      </c>
      <c r="C295" s="56" t="n">
        <f aca="false">+'load Info'!AR1029</f>
        <v>3322.79075</v>
      </c>
      <c r="D295" s="56" t="n">
        <f aca="false">+'load Info'!AS1029</f>
        <v>22455</v>
      </c>
      <c r="E295" s="56" t="n">
        <f aca="false">+'load Info'!AT1029</f>
        <v>35728.20925</v>
      </c>
    </row>
    <row r="296" customFormat="false" ht="12.75" hidden="false" customHeight="false" outlineLevel="0" collapsed="false">
      <c r="A296" s="2" t="n">
        <v>36453</v>
      </c>
      <c r="B296" s="56" t="n">
        <f aca="false">+'load Info'!AQ1030</f>
        <v>48261.60927</v>
      </c>
      <c r="C296" s="56" t="n">
        <f aca="false">+'load Info'!AR1030</f>
        <v>4044.39073</v>
      </c>
      <c r="D296" s="56" t="n">
        <f aca="false">+'load Info'!AS1030</f>
        <v>22455</v>
      </c>
      <c r="E296" s="56" t="n">
        <f aca="false">+'load Info'!AT1030</f>
        <v>48261.60927</v>
      </c>
    </row>
    <row r="297" customFormat="false" ht="12.75" hidden="false" customHeight="false" outlineLevel="0" collapsed="false">
      <c r="A297" s="2" t="n">
        <v>36454</v>
      </c>
      <c r="B297" s="56" t="n">
        <f aca="false">+'load Info'!AQ1031</f>
        <v>59241.42983</v>
      </c>
      <c r="C297" s="56" t="n">
        <f aca="false">+'load Info'!AR1031</f>
        <v>5842.57017</v>
      </c>
      <c r="D297" s="56" t="n">
        <f aca="false">+'load Info'!AS1031</f>
        <v>21679</v>
      </c>
      <c r="E297" s="56" t="n">
        <f aca="false">+'load Info'!AT1031</f>
        <v>59241.42983</v>
      </c>
    </row>
    <row r="298" customFormat="false" ht="12.75" hidden="false" customHeight="false" outlineLevel="0" collapsed="false">
      <c r="A298" s="2" t="n">
        <v>36455</v>
      </c>
      <c r="B298" s="56" t="n">
        <f aca="false">+'load Info'!AQ1032</f>
        <v>46917.54748</v>
      </c>
      <c r="C298" s="56" t="n">
        <f aca="false">+'load Info'!AR1032</f>
        <v>4700.45252</v>
      </c>
      <c r="D298" s="56" t="n">
        <f aca="false">+'load Info'!AS1032</f>
        <v>22105</v>
      </c>
      <c r="E298" s="56" t="n">
        <f aca="false">+'load Info'!AT1032</f>
        <v>46917.54748</v>
      </c>
    </row>
    <row r="299" customFormat="false" ht="12.75" hidden="false" customHeight="false" outlineLevel="0" collapsed="false">
      <c r="A299" s="2" t="n">
        <v>36456</v>
      </c>
      <c r="B299" s="56" t="n">
        <f aca="false">+'load Info'!AQ1033</f>
        <v>70329.07512</v>
      </c>
      <c r="C299" s="56" t="n">
        <f aca="false">+'load Info'!AR1033</f>
        <v>3614.92488</v>
      </c>
      <c r="D299" s="56" t="n">
        <f aca="false">+'load Info'!AS1033</f>
        <v>21855</v>
      </c>
      <c r="E299" s="56" t="n">
        <f aca="false">+'load Info'!AT1033</f>
        <v>70329.07512</v>
      </c>
    </row>
    <row r="300" customFormat="false" ht="12.75" hidden="false" customHeight="false" outlineLevel="0" collapsed="false">
      <c r="A300" s="2" t="n">
        <v>36457</v>
      </c>
      <c r="B300" s="56" t="n">
        <f aca="false">+'load Info'!AQ1034</f>
        <v>87377.33671</v>
      </c>
      <c r="C300" s="56" t="n">
        <f aca="false">+'load Info'!AR1034</f>
        <v>6854.66329</v>
      </c>
      <c r="D300" s="56" t="n">
        <f aca="false">+'load Info'!AS1034</f>
        <v>21855</v>
      </c>
      <c r="E300" s="56" t="n">
        <f aca="false">+'load Info'!AT1034</f>
        <v>87377.33671</v>
      </c>
    </row>
    <row r="301" customFormat="false" ht="12.75" hidden="false" customHeight="false" outlineLevel="0" collapsed="false">
      <c r="A301" s="2" t="n">
        <v>36458</v>
      </c>
      <c r="B301" s="56" t="n">
        <f aca="false">+'load Info'!AQ1035</f>
        <v>81267.55657</v>
      </c>
      <c r="C301" s="56" t="n">
        <f aca="false">+'load Info'!AR1035</f>
        <v>6924.44343</v>
      </c>
      <c r="D301" s="56" t="n">
        <f aca="false">+'load Info'!AS1035</f>
        <v>22605</v>
      </c>
      <c r="E301" s="56" t="n">
        <f aca="false">+'load Info'!AT1035</f>
        <v>81267.55657</v>
      </c>
    </row>
    <row r="302" customFormat="false" ht="12.75" hidden="false" customHeight="false" outlineLevel="0" collapsed="false">
      <c r="A302" s="2" t="n">
        <v>36459</v>
      </c>
      <c r="B302" s="56" t="n">
        <f aca="false">+'load Info'!AQ1036</f>
        <v>63334.10873</v>
      </c>
      <c r="C302" s="56" t="n">
        <f aca="false">+'load Info'!AR1036</f>
        <v>2703.89127</v>
      </c>
      <c r="D302" s="56" t="n">
        <f aca="false">+'load Info'!AS1036</f>
        <v>24742</v>
      </c>
      <c r="E302" s="56" t="n">
        <f aca="false">+'load Info'!AT1036</f>
        <v>63334.10873</v>
      </c>
    </row>
    <row r="303" customFormat="false" ht="12.75" hidden="false" customHeight="false" outlineLevel="0" collapsed="false">
      <c r="A303" s="2" t="n">
        <v>36460</v>
      </c>
      <c r="B303" s="56" t="n">
        <f aca="false">+'load Info'!AQ1037</f>
        <v>64662.00289</v>
      </c>
      <c r="C303" s="56" t="n">
        <f aca="false">+'load Info'!AR1037</f>
        <v>329.99711</v>
      </c>
      <c r="D303" s="56" t="n">
        <f aca="false">+'load Info'!AS1037</f>
        <v>26680</v>
      </c>
      <c r="E303" s="56" t="n">
        <f aca="false">+'load Info'!AT1037</f>
        <v>64662.00289</v>
      </c>
    </row>
    <row r="304" customFormat="false" ht="12.75" hidden="false" customHeight="false" outlineLevel="0" collapsed="false">
      <c r="A304" s="2" t="n">
        <v>36461</v>
      </c>
      <c r="B304" s="56" t="n">
        <f aca="false">+'load Info'!AQ1038</f>
        <v>68214.69167</v>
      </c>
      <c r="C304" s="56" t="n">
        <f aca="false">+'load Info'!AR1038</f>
        <v>-405.69167</v>
      </c>
      <c r="D304" s="56" t="n">
        <f aca="false">+'load Info'!AS1038</f>
        <v>26730</v>
      </c>
      <c r="E304" s="56" t="n">
        <f aca="false">+'load Info'!AT1038</f>
        <v>68620.38334</v>
      </c>
    </row>
    <row r="305" customFormat="false" ht="12.75" hidden="false" customHeight="false" outlineLevel="0" collapsed="false">
      <c r="A305" s="2" t="n">
        <v>36462</v>
      </c>
      <c r="B305" s="56" t="n">
        <f aca="false">+'load Info'!AQ1039</f>
        <v>56884.70795</v>
      </c>
      <c r="C305" s="56" t="n">
        <f aca="false">+'load Info'!AR1039</f>
        <v>-2808.70795</v>
      </c>
      <c r="D305" s="56" t="n">
        <f aca="false">+'load Info'!AS1039</f>
        <v>26730</v>
      </c>
      <c r="E305" s="56" t="n">
        <f aca="false">+'load Info'!AT1039</f>
        <v>59693.4159</v>
      </c>
    </row>
    <row r="306" customFormat="false" ht="12.75" hidden="false" customHeight="false" outlineLevel="0" collapsed="false">
      <c r="A306" s="2" t="n">
        <v>36463</v>
      </c>
      <c r="B306" s="56" t="n">
        <f aca="false">+'load Info'!AQ1040</f>
        <v>41603.22124</v>
      </c>
      <c r="C306" s="56" t="n">
        <f aca="false">+'load Info'!AR1040</f>
        <v>-5142.22124</v>
      </c>
      <c r="D306" s="56" t="n">
        <f aca="false">+'load Info'!AS1040</f>
        <v>27710</v>
      </c>
      <c r="E306" s="56" t="n">
        <f aca="false">+'load Info'!AT1040</f>
        <v>46745.44248</v>
      </c>
    </row>
    <row r="307" customFormat="false" ht="12.75" hidden="false" customHeight="false" outlineLevel="0" collapsed="false">
      <c r="A307" s="2" t="n">
        <v>36464</v>
      </c>
      <c r="B307" s="56" t="n">
        <f aca="false">+'load Info'!AQ1041</f>
        <v>34117.56568</v>
      </c>
      <c r="C307" s="56" t="n">
        <f aca="false">+'load Info'!AR1041</f>
        <v>-4218.56568</v>
      </c>
      <c r="D307" s="56" t="n">
        <f aca="false">+'load Info'!AS1041</f>
        <v>27710</v>
      </c>
      <c r="E307" s="56" t="n">
        <f aca="false">+'load Info'!AT1041</f>
        <v>38336.13136</v>
      </c>
    </row>
    <row r="308" customFormat="false" ht="12.75" hidden="false" customHeight="false" outlineLevel="0" collapsed="false">
      <c r="A308" s="2" t="n">
        <v>36465</v>
      </c>
      <c r="B308" s="56" t="n">
        <f aca="false">+'load Info'!AQ1042</f>
        <v>34565.90074</v>
      </c>
      <c r="C308" s="56" t="n">
        <f aca="false">+'load Info'!AR1042</f>
        <v>-2961.90074</v>
      </c>
      <c r="D308" s="56" t="n">
        <f aca="false">+'load Info'!AS1042</f>
        <v>25073</v>
      </c>
      <c r="E308" s="56" t="n">
        <f aca="false">+'load Info'!AT1042</f>
        <v>37527.80148</v>
      </c>
    </row>
    <row r="309" customFormat="false" ht="12.75" hidden="false" customHeight="false" outlineLevel="0" collapsed="false">
      <c r="A309" s="2" t="n">
        <v>36466</v>
      </c>
      <c r="B309" s="56" t="n">
        <f aca="false">+'load Info'!AQ1043</f>
        <v>43984.10105</v>
      </c>
      <c r="C309" s="56" t="n">
        <f aca="false">+'load Info'!AR1043</f>
        <v>5552.89895</v>
      </c>
      <c r="D309" s="56" t="n">
        <f aca="false">+'load Info'!AS1043</f>
        <v>22896</v>
      </c>
      <c r="E309" s="56" t="n">
        <f aca="false">+'load Info'!AT1043</f>
        <v>43984.10105</v>
      </c>
    </row>
    <row r="310" customFormat="false" ht="12.75" hidden="false" customHeight="false" outlineLevel="0" collapsed="false">
      <c r="A310" s="2" t="n">
        <v>36467</v>
      </c>
      <c r="B310" s="56" t="n">
        <f aca="false">+'load Info'!AQ1044</f>
        <v>115717.54017</v>
      </c>
      <c r="C310" s="56" t="n">
        <f aca="false">+'load Info'!AR1044</f>
        <v>2571.45983</v>
      </c>
      <c r="D310" s="56" t="n">
        <f aca="false">+'load Info'!AS1044</f>
        <v>22896</v>
      </c>
      <c r="E310" s="56" t="n">
        <f aca="false">+'load Info'!AT1044</f>
        <v>115717.54017</v>
      </c>
    </row>
    <row r="311" customFormat="false" ht="12.75" hidden="false" customHeight="false" outlineLevel="0" collapsed="false">
      <c r="A311" s="2" t="n">
        <v>36468</v>
      </c>
      <c r="B311" s="56" t="n">
        <f aca="false">+'load Info'!AQ1045</f>
        <v>111758.83106</v>
      </c>
      <c r="C311" s="56" t="n">
        <f aca="false">+'load Info'!AR1045</f>
        <v>339.16894</v>
      </c>
      <c r="D311" s="56" t="n">
        <f aca="false">+'load Info'!AS1045</f>
        <v>23618</v>
      </c>
      <c r="E311" s="56" t="n">
        <f aca="false">+'load Info'!AT1045</f>
        <v>111758.83106</v>
      </c>
    </row>
    <row r="312" customFormat="false" ht="12.75" hidden="false" customHeight="false" outlineLevel="0" collapsed="false">
      <c r="A312" s="2" t="n">
        <v>36469</v>
      </c>
      <c r="B312" s="56" t="n">
        <f aca="false">+'load Info'!AQ1046</f>
        <v>77136.66918</v>
      </c>
      <c r="C312" s="56" t="n">
        <f aca="false">+'load Info'!AR1046</f>
        <v>-4158.66918</v>
      </c>
      <c r="D312" s="56" t="n">
        <f aca="false">+'load Info'!AS1046</f>
        <v>24658</v>
      </c>
      <c r="E312" s="56" t="n">
        <f aca="false">+'load Info'!AT1046</f>
        <v>81295.33836</v>
      </c>
    </row>
    <row r="313" customFormat="false" ht="12.75" hidden="false" customHeight="false" outlineLevel="0" collapsed="false">
      <c r="A313" s="2" t="n">
        <v>36470</v>
      </c>
      <c r="B313" s="56" t="n">
        <f aca="false">+'load Info'!AQ1047</f>
        <v>48020.82355</v>
      </c>
      <c r="C313" s="56" t="n">
        <f aca="false">+'load Info'!AR1047</f>
        <v>-3139.82355</v>
      </c>
      <c r="D313" s="56" t="n">
        <f aca="false">+'load Info'!AS1047</f>
        <v>24658</v>
      </c>
      <c r="E313" s="56" t="n">
        <f aca="false">+'load Info'!AT1047</f>
        <v>51160.6471</v>
      </c>
    </row>
    <row r="314" customFormat="false" ht="12.75" hidden="false" customHeight="false" outlineLevel="0" collapsed="false">
      <c r="A314" s="2" t="n">
        <v>36471</v>
      </c>
      <c r="B314" s="56" t="n">
        <f aca="false">+'load Info'!AQ1048</f>
        <v>82874.27309</v>
      </c>
      <c r="C314" s="56" t="n">
        <f aca="false">+'load Info'!AR1048</f>
        <v>-184.273090000002</v>
      </c>
      <c r="D314" s="56" t="n">
        <f aca="false">+'load Info'!AS1048</f>
        <v>24658</v>
      </c>
      <c r="E314" s="56" t="n">
        <f aca="false">+'load Info'!AT1048</f>
        <v>83058.54618</v>
      </c>
    </row>
    <row r="315" customFormat="false" ht="12.75" hidden="false" customHeight="false" outlineLevel="0" collapsed="false">
      <c r="A315" s="2" t="n">
        <v>36472</v>
      </c>
      <c r="B315" s="56" t="n">
        <f aca="false">+'load Info'!AQ1049</f>
        <v>97441.86588</v>
      </c>
      <c r="C315" s="56" t="n">
        <f aca="false">+'load Info'!AR1049</f>
        <v>-1527.86588</v>
      </c>
      <c r="D315" s="56" t="n">
        <f aca="false">+'load Info'!AS1049</f>
        <v>24658</v>
      </c>
      <c r="E315" s="56" t="n">
        <f aca="false">+'load Info'!AT1049</f>
        <v>98969.73176</v>
      </c>
    </row>
    <row r="316" customFormat="false" ht="12.75" hidden="false" customHeight="false" outlineLevel="0" collapsed="false">
      <c r="A316" s="2" t="n">
        <v>36473</v>
      </c>
      <c r="B316" s="56" t="n">
        <f aca="false">+'load Info'!AQ1050</f>
        <v>55519.92447</v>
      </c>
      <c r="C316" s="56" t="n">
        <f aca="false">+'load Info'!AR1050</f>
        <v>-3254.92447</v>
      </c>
      <c r="D316" s="56" t="n">
        <f aca="false">+'load Info'!AS1050</f>
        <v>24658</v>
      </c>
      <c r="E316" s="56" t="n">
        <f aca="false">+'load Info'!AT1050</f>
        <v>58774.84894</v>
      </c>
    </row>
    <row r="317" customFormat="false" ht="12.75" hidden="false" customHeight="false" outlineLevel="0" collapsed="false">
      <c r="A317" s="2" t="n">
        <v>36474</v>
      </c>
      <c r="B317" s="56" t="n">
        <f aca="false">+'load Info'!AQ1051</f>
        <v>40466.95279</v>
      </c>
      <c r="C317" s="56" t="n">
        <f aca="false">+'load Info'!AR1051</f>
        <v>-2128.95279</v>
      </c>
      <c r="D317" s="56" t="n">
        <f aca="false">+'load Info'!AS1051</f>
        <v>24713</v>
      </c>
      <c r="E317" s="56" t="n">
        <f aca="false">+'load Info'!AT1051</f>
        <v>42595.90558</v>
      </c>
    </row>
    <row r="318" customFormat="false" ht="12.75" hidden="false" customHeight="false" outlineLevel="0" collapsed="false">
      <c r="A318" s="2" t="n">
        <v>36475</v>
      </c>
      <c r="B318" s="56" t="n">
        <f aca="false">+'load Info'!AQ1052</f>
        <v>65485.32087</v>
      </c>
      <c r="C318" s="56" t="n">
        <f aca="false">+'load Info'!AR1052</f>
        <v>-4092.32087</v>
      </c>
      <c r="D318" s="56" t="n">
        <f aca="false">+'load Info'!AS1052</f>
        <v>27479</v>
      </c>
      <c r="E318" s="56" t="n">
        <f aca="false">+'load Info'!AT1052</f>
        <v>69577.64174</v>
      </c>
    </row>
    <row r="319" customFormat="false" ht="12.75" hidden="false" customHeight="false" outlineLevel="0" collapsed="false">
      <c r="A319" s="2" t="n">
        <v>36476</v>
      </c>
      <c r="B319" s="56" t="n">
        <f aca="false">+'load Info'!AQ1053</f>
        <v>77435.08924</v>
      </c>
      <c r="C319" s="56" t="n">
        <f aca="false">+'load Info'!AR1053</f>
        <v>-7032.08924</v>
      </c>
      <c r="D319" s="56" t="n">
        <f aca="false">+'load Info'!AS1053</f>
        <v>27788</v>
      </c>
      <c r="E319" s="56" t="n">
        <f aca="false">+'load Info'!AT1053</f>
        <v>84467.17848</v>
      </c>
    </row>
    <row r="320" customFormat="false" ht="12.75" hidden="false" customHeight="false" outlineLevel="0" collapsed="false">
      <c r="A320" s="2" t="n">
        <v>36477</v>
      </c>
      <c r="B320" s="56" t="n">
        <f aca="false">+'load Info'!AQ1054</f>
        <v>62014.56</v>
      </c>
      <c r="C320" s="56" t="n">
        <f aca="false">+'load Info'!AR1054</f>
        <v>-7462.56</v>
      </c>
      <c r="D320" s="56" t="n">
        <f aca="false">+'load Info'!AS1054</f>
        <v>29040</v>
      </c>
      <c r="E320" s="56" t="n">
        <f aca="false">+'load Info'!AT1054</f>
        <v>69477.12</v>
      </c>
    </row>
    <row r="321" customFormat="false" ht="12.75" hidden="false" customHeight="false" outlineLevel="0" collapsed="false">
      <c r="A321" s="2" t="n">
        <v>36478</v>
      </c>
      <c r="B321" s="56" t="n">
        <f aca="false">+'load Info'!AQ1055</f>
        <v>48964.89723</v>
      </c>
      <c r="C321" s="56" t="n">
        <f aca="false">+'load Info'!AR1055</f>
        <v>292.102770000001</v>
      </c>
      <c r="D321" s="56" t="n">
        <f aca="false">+'load Info'!AS1055</f>
        <v>29040</v>
      </c>
      <c r="E321" s="56" t="n">
        <f aca="false">+'load Info'!AT1055</f>
        <v>48964.89723</v>
      </c>
    </row>
    <row r="322" customFormat="false" ht="12.75" hidden="false" customHeight="false" outlineLevel="0" collapsed="false">
      <c r="A322" s="2" t="n">
        <v>36479</v>
      </c>
      <c r="B322" s="56" t="n">
        <f aca="false">+'load Info'!AQ1056</f>
        <v>112423.77214</v>
      </c>
      <c r="C322" s="56" t="n">
        <f aca="false">+'load Info'!AR1056</f>
        <v>-575.772140000001</v>
      </c>
      <c r="D322" s="56" t="n">
        <f aca="false">+'load Info'!AS1056</f>
        <v>29240</v>
      </c>
      <c r="E322" s="56" t="n">
        <f aca="false">+'load Info'!AT1056</f>
        <v>112999.54428</v>
      </c>
    </row>
    <row r="323" customFormat="false" ht="12.75" hidden="false" customHeight="false" outlineLevel="0" collapsed="false">
      <c r="A323" s="2" t="n">
        <v>36480</v>
      </c>
      <c r="B323" s="56" t="n">
        <f aca="false">+'load Info'!AQ1057</f>
        <v>135812.9339</v>
      </c>
      <c r="C323" s="56" t="n">
        <f aca="false">+'load Info'!AR1057</f>
        <v>1166.0661</v>
      </c>
      <c r="D323" s="56" t="n">
        <f aca="false">+'load Info'!AS1057</f>
        <v>28850</v>
      </c>
      <c r="E323" s="56" t="n">
        <f aca="false">+'load Info'!AT1057</f>
        <v>135812.9339</v>
      </c>
    </row>
    <row r="324" customFormat="false" ht="12.75" hidden="false" customHeight="false" outlineLevel="0" collapsed="false">
      <c r="A324" s="2" t="n">
        <v>36481</v>
      </c>
      <c r="B324" s="56" t="n">
        <f aca="false">+'load Info'!AQ1058</f>
        <v>147593.31076</v>
      </c>
      <c r="C324" s="56" t="n">
        <f aca="false">+'load Info'!AR1058</f>
        <v>-1935.31076</v>
      </c>
      <c r="D324" s="56" t="n">
        <f aca="false">+'load Info'!AS1058</f>
        <v>28874</v>
      </c>
      <c r="E324" s="56" t="n">
        <f aca="false">+'load Info'!AT1058</f>
        <v>149528.62152</v>
      </c>
    </row>
    <row r="325" customFormat="false" ht="12.75" hidden="false" customHeight="false" outlineLevel="0" collapsed="false">
      <c r="A325" s="2" t="n">
        <v>36482</v>
      </c>
      <c r="B325" s="56" t="n">
        <f aca="false">+'load Info'!AQ1059</f>
        <v>122361.75437</v>
      </c>
      <c r="C325" s="56" t="n">
        <f aca="false">+'load Info'!AR1059</f>
        <v>-2669.75437</v>
      </c>
      <c r="D325" s="56" t="n">
        <f aca="false">+'load Info'!AS1059</f>
        <v>29104</v>
      </c>
      <c r="E325" s="56" t="n">
        <f aca="false">+'load Info'!AT1059</f>
        <v>125031.50874</v>
      </c>
    </row>
    <row r="326" customFormat="false" ht="12.75" hidden="false" customHeight="false" outlineLevel="0" collapsed="false">
      <c r="A326" s="2" t="n">
        <v>36483</v>
      </c>
      <c r="B326" s="56" t="n">
        <f aca="false">+'load Info'!AQ1060</f>
        <v>68449.4814</v>
      </c>
      <c r="C326" s="56" t="n">
        <f aca="false">+'load Info'!AR1060</f>
        <v>-12383.4814</v>
      </c>
      <c r="D326" s="56" t="n">
        <f aca="false">+'load Info'!AS1060</f>
        <v>35405</v>
      </c>
      <c r="E326" s="56" t="n">
        <f aca="false">+'load Info'!AT1060</f>
        <v>80832.9628</v>
      </c>
    </row>
    <row r="327" customFormat="false" ht="12.75" hidden="false" customHeight="false" outlineLevel="0" collapsed="false">
      <c r="A327" s="2" t="n">
        <v>36484</v>
      </c>
      <c r="B327" s="56" t="n">
        <f aca="false">+'load Info'!AQ1061</f>
        <v>49796.04722</v>
      </c>
      <c r="C327" s="56" t="n">
        <f aca="false">+'load Info'!AR1061</f>
        <v>-14137.04722</v>
      </c>
      <c r="D327" s="56" t="n">
        <f aca="false">+'load Info'!AS1061</f>
        <v>36365</v>
      </c>
      <c r="E327" s="56" t="n">
        <f aca="false">+'load Info'!AT1061</f>
        <v>63933.09444</v>
      </c>
    </row>
    <row r="328" customFormat="false" ht="12.75" hidden="false" customHeight="false" outlineLevel="0" collapsed="false">
      <c r="A328" s="2" t="n">
        <v>36485</v>
      </c>
      <c r="B328" s="56" t="n">
        <f aca="false">+'load Info'!AQ1062</f>
        <v>43986.0541</v>
      </c>
      <c r="C328" s="56" t="n">
        <f aca="false">+'load Info'!AR1062</f>
        <v>-8274.0541</v>
      </c>
      <c r="D328" s="56" t="n">
        <f aca="false">+'load Info'!AS1062</f>
        <v>31424</v>
      </c>
      <c r="E328" s="56" t="n">
        <f aca="false">+'load Info'!AT1062</f>
        <v>52260.1082</v>
      </c>
    </row>
    <row r="329" customFormat="false" ht="12.75" hidden="false" customHeight="false" outlineLevel="0" collapsed="false">
      <c r="A329" s="2" t="n">
        <v>36486</v>
      </c>
      <c r="B329" s="56" t="n">
        <f aca="false">+'load Info'!AQ1063</f>
        <v>42453.24439</v>
      </c>
      <c r="C329" s="56" t="n">
        <f aca="false">+'load Info'!AR1063</f>
        <v>-7987.24439</v>
      </c>
      <c r="D329" s="56" t="n">
        <f aca="false">+'load Info'!AS1063</f>
        <v>31424</v>
      </c>
      <c r="E329" s="56" t="n">
        <f aca="false">+'load Info'!AT1063</f>
        <v>50440.48878</v>
      </c>
    </row>
    <row r="330" customFormat="false" ht="12.75" hidden="false" customHeight="false" outlineLevel="0" collapsed="false">
      <c r="A330" s="2" t="n">
        <v>36487</v>
      </c>
      <c r="B330" s="56" t="n">
        <f aca="false">+'load Info'!AQ1064</f>
        <v>57217.05777</v>
      </c>
      <c r="C330" s="56" t="n">
        <f aca="false">+'load Info'!AR1064</f>
        <v>-15882.05777</v>
      </c>
      <c r="D330" s="56" t="n">
        <f aca="false">+'load Info'!AS1064</f>
        <v>32027</v>
      </c>
      <c r="E330" s="56" t="n">
        <f aca="false">+'load Info'!AT1064</f>
        <v>73099.11554</v>
      </c>
    </row>
    <row r="331" customFormat="false" ht="12.75" hidden="false" customHeight="false" outlineLevel="0" collapsed="false">
      <c r="A331" s="2" t="n">
        <v>36488</v>
      </c>
      <c r="B331" s="56" t="n">
        <f aca="false">+'load Info'!AQ1065</f>
        <v>43358.78729</v>
      </c>
      <c r="C331" s="56" t="n">
        <f aca="false">+'load Info'!AR1065</f>
        <v>-15127.78729</v>
      </c>
      <c r="D331" s="56" t="n">
        <f aca="false">+'load Info'!AS1065</f>
        <v>30746</v>
      </c>
      <c r="E331" s="56" t="n">
        <f aca="false">+'load Info'!AT1065</f>
        <v>58486.57458</v>
      </c>
    </row>
    <row r="332" customFormat="false" ht="12.75" hidden="false" customHeight="false" outlineLevel="0" collapsed="false">
      <c r="A332" s="2" t="n">
        <v>36489</v>
      </c>
      <c r="B332" s="56" t="n">
        <f aca="false">+'load Info'!AQ1066</f>
        <v>35910.87948</v>
      </c>
      <c r="C332" s="56" t="n">
        <f aca="false">+'load Info'!AR1066</f>
        <v>-14224.87948</v>
      </c>
      <c r="D332" s="56" t="n">
        <f aca="false">+'load Info'!AS1066</f>
        <v>31316</v>
      </c>
      <c r="E332" s="56" t="n">
        <f aca="false">+'load Info'!AT1066</f>
        <v>50135.75896</v>
      </c>
    </row>
    <row r="333" customFormat="false" ht="12.75" hidden="false" customHeight="false" outlineLevel="0" collapsed="false">
      <c r="A333" s="2" t="n">
        <v>36490</v>
      </c>
      <c r="B333" s="56" t="n">
        <f aca="false">+'load Info'!AQ1067</f>
        <v>37303.56044</v>
      </c>
      <c r="C333" s="56" t="n">
        <f aca="false">+'load Info'!AR1067</f>
        <v>-12346.56044</v>
      </c>
      <c r="D333" s="56" t="n">
        <f aca="false">+'load Info'!AS1067</f>
        <v>31316</v>
      </c>
      <c r="E333" s="56" t="n">
        <f aca="false">+'load Info'!AT1067</f>
        <v>49650.12088</v>
      </c>
    </row>
    <row r="334" customFormat="false" ht="12.75" hidden="false" customHeight="false" outlineLevel="0" collapsed="false">
      <c r="A334" s="2" t="n">
        <v>36491</v>
      </c>
      <c r="B334" s="56" t="n">
        <f aca="false">+'load Info'!AQ1068</f>
        <v>68346.70548</v>
      </c>
      <c r="C334" s="56" t="n">
        <f aca="false">+'load Info'!AR1068</f>
        <v>-7843.70548</v>
      </c>
      <c r="D334" s="56" t="n">
        <f aca="false">+'load Info'!AS1068</f>
        <v>31316</v>
      </c>
      <c r="E334" s="56" t="n">
        <f aca="false">+'load Info'!AT1068</f>
        <v>76190.41096</v>
      </c>
    </row>
    <row r="335" customFormat="false" ht="12.75" hidden="false" customHeight="false" outlineLevel="0" collapsed="false">
      <c r="A335" s="2" t="n">
        <v>36492</v>
      </c>
      <c r="B335" s="56" t="n">
        <f aca="false">+'load Info'!AQ1069</f>
        <v>93043.53554</v>
      </c>
      <c r="C335" s="56" t="n">
        <f aca="false">+'load Info'!AR1069</f>
        <v>-3080.53554</v>
      </c>
      <c r="D335" s="56" t="n">
        <f aca="false">+'load Info'!AS1069</f>
        <v>31316</v>
      </c>
      <c r="E335" s="56" t="n">
        <f aca="false">+'load Info'!AT1069</f>
        <v>96124.07108</v>
      </c>
    </row>
    <row r="336" customFormat="false" ht="12.75" hidden="false" customHeight="false" outlineLevel="0" collapsed="false">
      <c r="A336" s="2" t="n">
        <v>36493</v>
      </c>
      <c r="B336" s="56" t="n">
        <f aca="false">+'load Info'!AQ1070</f>
        <v>128709.25097</v>
      </c>
      <c r="C336" s="56" t="n">
        <f aca="false">+'load Info'!AR1070</f>
        <v>-3332.25097</v>
      </c>
      <c r="D336" s="56" t="n">
        <f aca="false">+'load Info'!AS1070</f>
        <v>34316</v>
      </c>
      <c r="E336" s="56" t="n">
        <f aca="false">+'load Info'!AT1070</f>
        <v>132041.50194</v>
      </c>
    </row>
    <row r="337" customFormat="false" ht="12.75" hidden="false" customHeight="false" outlineLevel="0" collapsed="false">
      <c r="A337" s="2" t="n">
        <v>36494</v>
      </c>
      <c r="B337" s="56" t="n">
        <f aca="false">+'load Info'!AQ1071</f>
        <v>198205.59666</v>
      </c>
      <c r="C337" s="56" t="n">
        <f aca="false">+'load Info'!AR1071</f>
        <v>13649.40334</v>
      </c>
      <c r="D337" s="56" t="n">
        <f aca="false">+'load Info'!AS1071</f>
        <v>19896</v>
      </c>
      <c r="E337" s="56" t="n">
        <f aca="false">+'load Info'!AT1071</f>
        <v>198205.59666</v>
      </c>
    </row>
    <row r="338" customFormat="false" ht="12.75" hidden="false" customHeight="false" outlineLevel="0" collapsed="false">
      <c r="A338" s="2" t="n">
        <v>36495</v>
      </c>
      <c r="B338" s="56" t="n">
        <f aca="false">+'load Info'!AQ1072</f>
        <v>211813.99814</v>
      </c>
      <c r="C338" s="56" t="n">
        <f aca="false">+'load Info'!AR1072</f>
        <v>14337.00186</v>
      </c>
      <c r="D338" s="56" t="n">
        <f aca="false">+'load Info'!AS1072</f>
        <v>17207</v>
      </c>
      <c r="E338" s="56" t="n">
        <f aca="false">+'load Info'!AT1072</f>
        <v>211813.99814</v>
      </c>
    </row>
    <row r="339" customFormat="false" ht="12.75" hidden="false" customHeight="false" outlineLevel="0" collapsed="false">
      <c r="A339" s="2" t="n">
        <v>36496</v>
      </c>
      <c r="B339" s="56" t="n">
        <f aca="false">+'load Info'!AQ1073</f>
        <v>166738.11028</v>
      </c>
      <c r="C339" s="56" t="n">
        <f aca="false">+'load Info'!AR1073</f>
        <v>-4956.11028</v>
      </c>
      <c r="D339" s="56" t="n">
        <f aca="false">+'load Info'!AS1073</f>
        <v>30394</v>
      </c>
      <c r="E339" s="56" t="n">
        <f aca="false">+'load Info'!AT1073</f>
        <v>171694.22056</v>
      </c>
    </row>
    <row r="340" customFormat="false" ht="12.75" hidden="false" customHeight="false" outlineLevel="0" collapsed="false">
      <c r="A340" s="2" t="n">
        <v>36497</v>
      </c>
      <c r="B340" s="56" t="n">
        <f aca="false">+'load Info'!AQ1074</f>
        <v>110701.5524</v>
      </c>
      <c r="C340" s="56" t="n">
        <f aca="false">+'load Info'!AR1074</f>
        <v>-11020.5524</v>
      </c>
      <c r="D340" s="56" t="n">
        <f aca="false">+'load Info'!AS1074</f>
        <v>33040</v>
      </c>
      <c r="E340" s="56" t="n">
        <f aca="false">+'load Info'!AT1074</f>
        <v>121722.1048</v>
      </c>
    </row>
    <row r="341" customFormat="false" ht="12.75" hidden="false" customHeight="false" outlineLevel="0" collapsed="false">
      <c r="A341" s="2" t="n">
        <v>36498</v>
      </c>
      <c r="B341" s="56" t="n">
        <f aca="false">+'load Info'!AQ1075</f>
        <v>70343.34719</v>
      </c>
      <c r="C341" s="56" t="n">
        <f aca="false">+'load Info'!AR1075</f>
        <v>-12867.34719</v>
      </c>
      <c r="D341" s="56" t="n">
        <f aca="false">+'load Info'!AS1075</f>
        <v>33853</v>
      </c>
      <c r="E341" s="56" t="n">
        <f aca="false">+'load Info'!AT1075</f>
        <v>83210.69438</v>
      </c>
    </row>
    <row r="342" customFormat="false" ht="12.75" hidden="false" customHeight="false" outlineLevel="0" collapsed="false">
      <c r="A342" s="2" t="n">
        <v>36499</v>
      </c>
      <c r="B342" s="56" t="n">
        <f aca="false">+'load Info'!AQ1076</f>
        <v>45034.31505</v>
      </c>
      <c r="C342" s="56" t="n">
        <f aca="false">+'load Info'!AR1076</f>
        <v>-9122.31505</v>
      </c>
      <c r="D342" s="56" t="n">
        <f aca="false">+'load Info'!AS1076</f>
        <v>33853</v>
      </c>
      <c r="E342" s="56" t="n">
        <f aca="false">+'load Info'!AT1076</f>
        <v>54156.6301</v>
      </c>
    </row>
    <row r="343" customFormat="false" ht="12.75" hidden="false" customHeight="false" outlineLevel="0" collapsed="false">
      <c r="A343" s="2" t="n">
        <v>36500</v>
      </c>
      <c r="B343" s="56" t="n">
        <f aca="false">+'load Info'!AQ1077</f>
        <v>75690.1644</v>
      </c>
      <c r="C343" s="56" t="n">
        <f aca="false">+'load Info'!AR1077</f>
        <v>-6405.1644</v>
      </c>
      <c r="D343" s="56" t="n">
        <f aca="false">+'load Info'!AS1077</f>
        <v>33853</v>
      </c>
      <c r="E343" s="56" t="n">
        <f aca="false">+'load Info'!AT1077</f>
        <v>82095.3288</v>
      </c>
    </row>
    <row r="344" customFormat="false" ht="12.75" hidden="false" customHeight="false" outlineLevel="0" collapsed="false">
      <c r="A344" s="2" t="n">
        <v>36501</v>
      </c>
      <c r="B344" s="56" t="n">
        <f aca="false">+'load Info'!AQ1078</f>
        <v>138767.10799</v>
      </c>
      <c r="C344" s="56" t="n">
        <f aca="false">+'load Info'!AR1078</f>
        <v>-6078.10799</v>
      </c>
      <c r="D344" s="56" t="n">
        <f aca="false">+'load Info'!AS1078</f>
        <v>33951</v>
      </c>
      <c r="E344" s="56" t="n">
        <f aca="false">+'load Info'!AT1078</f>
        <v>144845.21598</v>
      </c>
    </row>
    <row r="345" customFormat="false" ht="12.75" hidden="false" customHeight="false" outlineLevel="0" collapsed="false">
      <c r="A345" s="2" t="n">
        <v>36502</v>
      </c>
      <c r="B345" s="56" t="n">
        <f aca="false">+'load Info'!AQ1079</f>
        <v>132257.41889</v>
      </c>
      <c r="C345" s="56" t="n">
        <f aca="false">+'load Info'!AR1079</f>
        <v>-2361.41889</v>
      </c>
      <c r="D345" s="56" t="n">
        <f aca="false">+'load Info'!AS1079</f>
        <v>31945</v>
      </c>
      <c r="E345" s="56" t="n">
        <f aca="false">+'load Info'!AT1079</f>
        <v>134618.83778</v>
      </c>
    </row>
    <row r="346" customFormat="false" ht="12.75" hidden="false" customHeight="false" outlineLevel="0" collapsed="false">
      <c r="A346" s="2" t="n">
        <v>36503</v>
      </c>
      <c r="B346" s="56" t="n">
        <f aca="false">+'load Info'!AQ1080</f>
        <v>111730.16115</v>
      </c>
      <c r="C346" s="56" t="n">
        <f aca="false">+'load Info'!AR1080</f>
        <v>-1885.16115</v>
      </c>
      <c r="D346" s="56" t="n">
        <f aca="false">+'load Info'!AS1080</f>
        <v>30065</v>
      </c>
      <c r="E346" s="56" t="n">
        <f aca="false">+'load Info'!AT1080</f>
        <v>113615.3223</v>
      </c>
    </row>
    <row r="347" customFormat="false" ht="12.75" hidden="false" customHeight="false" outlineLevel="0" collapsed="false">
      <c r="A347" s="2" t="n">
        <v>36504</v>
      </c>
      <c r="B347" s="56" t="n">
        <f aca="false">+'load Info'!AQ1081</f>
        <v>88293.81042</v>
      </c>
      <c r="C347" s="56" t="n">
        <f aca="false">+'load Info'!AR1081</f>
        <v>-1817.81042</v>
      </c>
      <c r="D347" s="56" t="n">
        <f aca="false">+'load Info'!AS1081</f>
        <v>30336</v>
      </c>
      <c r="E347" s="56" t="n">
        <f aca="false">+'load Info'!AT1081</f>
        <v>90111.62084</v>
      </c>
    </row>
    <row r="348" customFormat="false" ht="12.75" hidden="false" customHeight="false" outlineLevel="0" collapsed="false">
      <c r="A348" s="2" t="n">
        <v>36505</v>
      </c>
      <c r="B348" s="56" t="n">
        <f aca="false">+'load Info'!AQ1082</f>
        <v>136754.52852</v>
      </c>
      <c r="C348" s="56" t="n">
        <f aca="false">+'load Info'!AR1082</f>
        <v>2780.47148</v>
      </c>
      <c r="D348" s="56" t="n">
        <f aca="false">+'load Info'!AS1082</f>
        <v>25836</v>
      </c>
      <c r="E348" s="56" t="n">
        <f aca="false">+'load Info'!AT1082</f>
        <v>136754.52852</v>
      </c>
    </row>
    <row r="349" customFormat="false" ht="12.75" hidden="false" customHeight="false" outlineLevel="0" collapsed="false">
      <c r="A349" s="2" t="n">
        <v>36506</v>
      </c>
      <c r="B349" s="56" t="n">
        <f aca="false">+'load Info'!AQ1083</f>
        <v>114392.53557</v>
      </c>
      <c r="C349" s="56" t="n">
        <f aca="false">+'load Info'!AR1083</f>
        <v>651.464429999996</v>
      </c>
      <c r="D349" s="56" t="n">
        <f aca="false">+'load Info'!AS1083</f>
        <v>25836</v>
      </c>
      <c r="E349" s="56" t="n">
        <f aca="false">+'load Info'!AT1083</f>
        <v>114392.53557</v>
      </c>
    </row>
    <row r="350" customFormat="false" ht="12.75" hidden="false" customHeight="false" outlineLevel="0" collapsed="false">
      <c r="A350" s="2" t="n">
        <v>36507</v>
      </c>
      <c r="B350" s="56" t="n">
        <f aca="false">+'load Info'!AQ1084</f>
        <v>57411.58651</v>
      </c>
      <c r="C350" s="56" t="n">
        <f aca="false">+'load Info'!AR1084</f>
        <v>-343.586509999997</v>
      </c>
      <c r="D350" s="56" t="n">
        <f aca="false">+'load Info'!AS1084</f>
        <v>25836</v>
      </c>
      <c r="E350" s="56" t="n">
        <f aca="false">+'load Info'!AT1084</f>
        <v>57755.17302</v>
      </c>
    </row>
    <row r="351" customFormat="false" ht="12.75" hidden="false" customHeight="false" outlineLevel="0" collapsed="false">
      <c r="A351" s="2" t="n">
        <v>36508</v>
      </c>
      <c r="B351" s="56" t="n">
        <f aca="false">+'load Info'!AQ1085</f>
        <v>66391.86218</v>
      </c>
      <c r="C351" s="56" t="n">
        <f aca="false">+'load Info'!AR1085</f>
        <v>-2649.86218</v>
      </c>
      <c r="D351" s="56" t="n">
        <f aca="false">+'load Info'!AS1085</f>
        <v>29736</v>
      </c>
      <c r="E351" s="56" t="n">
        <f aca="false">+'load Info'!AT1085</f>
        <v>69041.72436</v>
      </c>
    </row>
    <row r="352" customFormat="false" ht="12.75" hidden="false" customHeight="false" outlineLevel="0" collapsed="false">
      <c r="A352" s="2" t="n">
        <v>36509</v>
      </c>
      <c r="B352" s="56" t="n">
        <f aca="false">+'load Info'!AQ1086</f>
        <v>100130.96266</v>
      </c>
      <c r="C352" s="56" t="n">
        <f aca="false">+'load Info'!AR1086</f>
        <v>-406.962660000001</v>
      </c>
      <c r="D352" s="56" t="n">
        <f aca="false">+'load Info'!AS1086</f>
        <v>29736</v>
      </c>
      <c r="E352" s="56" t="n">
        <f aca="false">+'load Info'!AT1086</f>
        <v>100537.92532</v>
      </c>
    </row>
    <row r="353" customFormat="false" ht="12.75" hidden="false" customHeight="false" outlineLevel="0" collapsed="false">
      <c r="A353" s="2" t="n">
        <v>36510</v>
      </c>
      <c r="B353" s="56" t="n">
        <f aca="false">+'load Info'!AQ1087</f>
        <v>141857.79347</v>
      </c>
      <c r="C353" s="56" t="n">
        <f aca="false">+'load Info'!AR1087</f>
        <v>-7038.79347</v>
      </c>
      <c r="D353" s="56" t="n">
        <f aca="false">+'load Info'!AS1087</f>
        <v>34996</v>
      </c>
      <c r="E353" s="56" t="n">
        <f aca="false">+'load Info'!AT1087</f>
        <v>148896.58694</v>
      </c>
    </row>
    <row r="354" customFormat="false" ht="12.75" hidden="false" customHeight="false" outlineLevel="0" collapsed="false">
      <c r="A354" s="2" t="n">
        <v>36511</v>
      </c>
      <c r="B354" s="56" t="n">
        <f aca="false">+'load Info'!AQ1088</f>
        <v>132278.84584</v>
      </c>
      <c r="C354" s="56" t="n">
        <f aca="false">+'load Info'!AR1088</f>
        <v>-6338.84584</v>
      </c>
      <c r="D354" s="56" t="n">
        <f aca="false">+'load Info'!AS1088</f>
        <v>30418</v>
      </c>
      <c r="E354" s="56" t="n">
        <f aca="false">+'load Info'!AT1088</f>
        <v>138617.69168</v>
      </c>
    </row>
    <row r="355" customFormat="false" ht="12.75" hidden="false" customHeight="false" outlineLevel="0" collapsed="false">
      <c r="A355" s="2" t="n">
        <v>36512</v>
      </c>
      <c r="B355" s="56" t="n">
        <f aca="false">+'load Info'!AQ1089</f>
        <v>118153.44814</v>
      </c>
      <c r="C355" s="56" t="n">
        <f aca="false">+'load Info'!AR1089</f>
        <v>-8455.44814</v>
      </c>
      <c r="D355" s="56" t="n">
        <f aca="false">+'load Info'!AS1089</f>
        <v>32901</v>
      </c>
      <c r="E355" s="56" t="n">
        <f aca="false">+'load Info'!AT1089</f>
        <v>126608.89628</v>
      </c>
    </row>
    <row r="356" customFormat="false" ht="12.75" hidden="false" customHeight="false" outlineLevel="0" collapsed="false">
      <c r="A356" s="2" t="n">
        <v>36513</v>
      </c>
      <c r="B356" s="56" t="n">
        <f aca="false">+'load Info'!AQ1090</f>
        <v>97674.86051</v>
      </c>
      <c r="C356" s="56" t="n">
        <f aca="false">+'load Info'!AR1090</f>
        <v>-8189.86051</v>
      </c>
      <c r="D356" s="56" t="n">
        <f aca="false">+'load Info'!AS1090</f>
        <v>34614</v>
      </c>
      <c r="E356" s="56" t="n">
        <f aca="false">+'load Info'!AT1090</f>
        <v>105864.72102</v>
      </c>
    </row>
    <row r="357" customFormat="false" ht="12.75" hidden="false" customHeight="false" outlineLevel="0" collapsed="false">
      <c r="A357" s="2" t="n">
        <v>36514</v>
      </c>
      <c r="B357" s="56" t="n">
        <f aca="false">+'load Info'!AQ1091</f>
        <v>77533.76983</v>
      </c>
      <c r="C357" s="56" t="n">
        <f aca="false">+'load Info'!AR1091</f>
        <v>-7930.76983</v>
      </c>
      <c r="D357" s="56" t="n">
        <f aca="false">+'load Info'!AS1091</f>
        <v>34716</v>
      </c>
      <c r="E357" s="56" t="n">
        <f aca="false">+'load Info'!AT1091</f>
        <v>85464.53966</v>
      </c>
    </row>
    <row r="358" customFormat="false" ht="12.75" hidden="false" customHeight="false" outlineLevel="0" collapsed="false">
      <c r="A358" s="2" t="n">
        <v>36515</v>
      </c>
      <c r="B358" s="56" t="n">
        <f aca="false">+'load Info'!AQ1092</f>
        <v>123022.98992</v>
      </c>
      <c r="C358" s="56" t="n">
        <f aca="false">+'load Info'!AR1092</f>
        <v>-3436.98992</v>
      </c>
      <c r="D358" s="56" t="n">
        <f aca="false">+'load Info'!AS1092</f>
        <v>31276</v>
      </c>
      <c r="E358" s="56" t="n">
        <f aca="false">+'load Info'!AT1092</f>
        <v>126459.97984</v>
      </c>
    </row>
    <row r="359" customFormat="false" ht="12.75" hidden="false" customHeight="false" outlineLevel="0" collapsed="false">
      <c r="A359" s="2" t="n">
        <v>36516</v>
      </c>
      <c r="B359" s="56" t="n">
        <f aca="false">+'load Info'!AQ1093</f>
        <v>188758.49806</v>
      </c>
      <c r="C359" s="56" t="n">
        <f aca="false">+'load Info'!AR1093</f>
        <v>-1135.49806</v>
      </c>
      <c r="D359" s="56" t="n">
        <f aca="false">+'load Info'!AS1093</f>
        <v>25966</v>
      </c>
      <c r="E359" s="56" t="n">
        <f aca="false">+'load Info'!AT1093</f>
        <v>189893.99612</v>
      </c>
    </row>
    <row r="360" customFormat="false" ht="12.75" hidden="false" customHeight="false" outlineLevel="0" collapsed="false">
      <c r="A360" s="2" t="n">
        <v>36517</v>
      </c>
      <c r="B360" s="56" t="n">
        <f aca="false">+'load Info'!AQ1094</f>
        <v>166855.88894</v>
      </c>
      <c r="C360" s="56" t="n">
        <f aca="false">+'load Info'!AR1094</f>
        <v>-5649.88894</v>
      </c>
      <c r="D360" s="56" t="n">
        <f aca="false">+'load Info'!AS1094</f>
        <v>27166</v>
      </c>
      <c r="E360" s="56" t="n">
        <f aca="false">+'load Info'!AT1094</f>
        <v>172505.77788</v>
      </c>
    </row>
    <row r="361" customFormat="false" ht="12.75" hidden="false" customHeight="false" outlineLevel="0" collapsed="false">
      <c r="A361" s="2" t="n">
        <v>36518</v>
      </c>
      <c r="B361" s="56" t="n">
        <f aca="false">+'load Info'!AQ1095</f>
        <v>220120.42283</v>
      </c>
      <c r="C361" s="56" t="n">
        <f aca="false">+'load Info'!AR1095</f>
        <v>-3620.42283</v>
      </c>
      <c r="D361" s="56" t="n">
        <f aca="false">+'load Info'!AS1095</f>
        <v>27292</v>
      </c>
      <c r="E361" s="56" t="n">
        <f aca="false">+'load Info'!AT1095</f>
        <v>223740.84566</v>
      </c>
    </row>
    <row r="362" customFormat="false" ht="12.75" hidden="false" customHeight="false" outlineLevel="0" collapsed="false">
      <c r="A362" s="2" t="n">
        <v>36519</v>
      </c>
      <c r="B362" s="56" t="n">
        <f aca="false">+'load Info'!AQ1096</f>
        <v>221432.42175</v>
      </c>
      <c r="C362" s="56" t="n">
        <f aca="false">+'load Info'!AR1096</f>
        <v>-1286.42175</v>
      </c>
      <c r="D362" s="56" t="n">
        <f aca="false">+'load Info'!AS1096</f>
        <v>27092</v>
      </c>
      <c r="E362" s="56" t="n">
        <f aca="false">+'load Info'!AT1096</f>
        <v>222718.8435</v>
      </c>
    </row>
    <row r="363" customFormat="false" ht="12.75" hidden="false" customHeight="false" outlineLevel="0" collapsed="false">
      <c r="A363" s="2" t="n">
        <v>36520</v>
      </c>
      <c r="B363" s="56" t="n">
        <f aca="false">+'load Info'!AQ1097</f>
        <v>182809.12503</v>
      </c>
      <c r="C363" s="56" t="n">
        <f aca="false">+'load Info'!AR1097</f>
        <v>-2053.12503</v>
      </c>
      <c r="D363" s="56" t="n">
        <f aca="false">+'load Info'!AS1097</f>
        <v>28366</v>
      </c>
      <c r="E363" s="56" t="n">
        <f aca="false">+'load Info'!AT1097</f>
        <v>184862.25006</v>
      </c>
    </row>
    <row r="364" customFormat="false" ht="12.75" hidden="false" customHeight="false" outlineLevel="0" collapsed="false">
      <c r="A364" s="2" t="n">
        <v>36521</v>
      </c>
      <c r="B364" s="56" t="n">
        <f aca="false">+'load Info'!AQ1098</f>
        <v>163774.94631</v>
      </c>
      <c r="C364" s="56" t="n">
        <f aca="false">+'load Info'!AR1098</f>
        <v>-698.946309999999</v>
      </c>
      <c r="D364" s="56" t="n">
        <f aca="false">+'load Info'!AS1098</f>
        <v>28366</v>
      </c>
      <c r="E364" s="56" t="n">
        <f aca="false">+'load Info'!AT1098</f>
        <v>164473.89262</v>
      </c>
    </row>
    <row r="365" customFormat="false" ht="12.75" hidden="false" customHeight="false" outlineLevel="0" collapsed="false">
      <c r="A365" s="2" t="n">
        <v>36522</v>
      </c>
      <c r="B365" s="56" t="n">
        <f aca="false">+'load Info'!AQ1099</f>
        <v>184873.3388</v>
      </c>
      <c r="C365" s="56" t="n">
        <f aca="false">+'load Info'!AR1099</f>
        <v>1302.6612</v>
      </c>
      <c r="D365" s="56" t="n">
        <f aca="false">+'load Info'!AS1099</f>
        <v>24926</v>
      </c>
      <c r="E365" s="56" t="n">
        <f aca="false">+'load Info'!AT1099</f>
        <v>184873.3388</v>
      </c>
    </row>
    <row r="366" customFormat="false" ht="12.75" hidden="false" customHeight="false" outlineLevel="0" collapsed="false">
      <c r="A366" s="2" t="n">
        <v>36523</v>
      </c>
      <c r="B366" s="56" t="n">
        <f aca="false">+'load Info'!AQ1100</f>
        <v>167807.99817</v>
      </c>
      <c r="C366" s="56" t="n">
        <f aca="false">+'load Info'!AR1100</f>
        <v>-6097.99817</v>
      </c>
      <c r="D366" s="56" t="n">
        <f aca="false">+'load Info'!AS1100</f>
        <v>35484</v>
      </c>
      <c r="E366" s="56" t="n">
        <f aca="false">+'load Info'!AT1100</f>
        <v>173905.99634</v>
      </c>
    </row>
    <row r="367" customFormat="false" ht="12.75" hidden="false" customHeight="false" outlineLevel="0" collapsed="false">
      <c r="A367" s="2" t="n">
        <v>36524</v>
      </c>
      <c r="B367" s="56" t="n">
        <f aca="false">+'load Info'!AQ1101</f>
        <v>111359.09817</v>
      </c>
      <c r="C367" s="56" t="n">
        <f aca="false">+'load Info'!AR1101</f>
        <v>-2525.09817</v>
      </c>
      <c r="D367" s="56" t="n">
        <f aca="false">+'load Info'!AS1101</f>
        <v>31251</v>
      </c>
      <c r="E367" s="56" t="n">
        <f aca="false">+'load Info'!AT1101</f>
        <v>113884.19634</v>
      </c>
    </row>
    <row r="368" customFormat="false" ht="12.75" hidden="false" customHeight="false" outlineLevel="0" collapsed="false">
      <c r="A368" s="2" t="n">
        <v>36525</v>
      </c>
      <c r="B368" s="56" t="n">
        <f aca="false">+'load Info'!AQ1102</f>
        <v>120270.61133</v>
      </c>
      <c r="C368" s="56" t="n">
        <f aca="false">+'load Info'!AR1102</f>
        <v>-21705.61133</v>
      </c>
      <c r="D368" s="56" t="n">
        <f aca="false">+'load Info'!AS1102</f>
        <v>37949</v>
      </c>
      <c r="E368" s="56" t="n">
        <f aca="false">+'load Info'!AT1102</f>
        <v>141976.22266</v>
      </c>
    </row>
    <row r="369" customFormat="false" ht="12.75" hidden="false" customHeight="false" outlineLevel="0" collapsed="false">
      <c r="A369" s="2" t="n">
        <v>36526</v>
      </c>
      <c r="B369" s="56" t="n">
        <f aca="false">+'load Info'!AQ1103</f>
        <v>84827.0642</v>
      </c>
      <c r="C369" s="56" t="n">
        <f aca="false">+'load Info'!AR1103</f>
        <v>-16300.0642</v>
      </c>
      <c r="D369" s="56" t="n">
        <f aca="false">+'load Info'!AS1103</f>
        <v>36462</v>
      </c>
      <c r="E369" s="56" t="n">
        <f aca="false">+'load Info'!AT1103</f>
        <v>101127.1284</v>
      </c>
    </row>
    <row r="370" customFormat="false" ht="12.75" hidden="false" customHeight="false" outlineLevel="0" collapsed="false">
      <c r="A370" s="2" t="n">
        <v>36527</v>
      </c>
      <c r="B370" s="56" t="n">
        <f aca="false">+'load Info'!AQ1104</f>
        <v>58903.99131</v>
      </c>
      <c r="C370" s="56" t="n">
        <f aca="false">+'load Info'!AR1104</f>
        <v>-16116.99131</v>
      </c>
      <c r="D370" s="56" t="n">
        <f aca="false">+'load Info'!AS1104</f>
        <v>38451</v>
      </c>
      <c r="E370" s="56" t="n">
        <f aca="false">+'load Info'!AT1104</f>
        <v>75020.98262</v>
      </c>
    </row>
    <row r="371" customFormat="false" ht="12.75" hidden="false" customHeight="false" outlineLevel="0" collapsed="false">
      <c r="A371" s="2" t="n">
        <v>36528</v>
      </c>
      <c r="B371" s="56" t="n">
        <f aca="false">+'load Info'!AQ1105</f>
        <v>42873.05035</v>
      </c>
      <c r="C371" s="56" t="n">
        <f aca="false">+'load Info'!AR1105</f>
        <v>-6811.05035</v>
      </c>
      <c r="D371" s="56" t="n">
        <f aca="false">+'load Info'!AS1105</f>
        <v>31091</v>
      </c>
      <c r="E371" s="56" t="n">
        <f aca="false">+'load Info'!AT1105</f>
        <v>49684.1007</v>
      </c>
    </row>
    <row r="372" customFormat="false" ht="12.75" hidden="false" customHeight="false" outlineLevel="0" collapsed="false">
      <c r="A372" s="2" t="n">
        <v>36529</v>
      </c>
      <c r="B372" s="56" t="n">
        <f aca="false">+'load Info'!AQ1106</f>
        <v>59482.27016</v>
      </c>
      <c r="C372" s="56" t="n">
        <f aca="false">+'load Info'!AR1106</f>
        <v>-10110.27016</v>
      </c>
      <c r="D372" s="56" t="n">
        <f aca="false">+'load Info'!AS1106</f>
        <v>37675</v>
      </c>
      <c r="E372" s="56" t="n">
        <f aca="false">+'load Info'!AT1106</f>
        <v>69592.54032</v>
      </c>
    </row>
    <row r="373" customFormat="false" ht="12.75" hidden="false" customHeight="false" outlineLevel="0" collapsed="false">
      <c r="A373" s="2" t="n">
        <v>36530</v>
      </c>
      <c r="B373" s="56" t="n">
        <f aca="false">+'load Info'!AQ1107</f>
        <v>159757.8362</v>
      </c>
      <c r="C373" s="56" t="n">
        <f aca="false">+'load Info'!AR1107</f>
        <v>-3662.8362</v>
      </c>
      <c r="D373" s="56" t="n">
        <f aca="false">+'load Info'!AS1107</f>
        <v>31704</v>
      </c>
      <c r="E373" s="56" t="n">
        <f aca="false">+'load Info'!AT1107</f>
        <v>163420.6724</v>
      </c>
    </row>
    <row r="374" customFormat="false" ht="12.75" hidden="false" customHeight="false" outlineLevel="0" collapsed="false">
      <c r="A374" s="2" t="n">
        <v>36531</v>
      </c>
      <c r="B374" s="56" t="n">
        <f aca="false">+'load Info'!AQ1108</f>
        <v>132237.05686</v>
      </c>
      <c r="C374" s="56" t="n">
        <f aca="false">+'load Info'!AR1108</f>
        <v>-7613.05686</v>
      </c>
      <c r="D374" s="56" t="n">
        <f aca="false">+'load Info'!AS1108</f>
        <v>34474</v>
      </c>
      <c r="E374" s="56" t="n">
        <f aca="false">+'load Info'!AT1108</f>
        <v>139850.11372</v>
      </c>
    </row>
    <row r="375" customFormat="false" ht="12.75" hidden="false" customHeight="false" outlineLevel="0" collapsed="false">
      <c r="A375" s="2" t="n">
        <v>36532</v>
      </c>
      <c r="B375" s="56" t="n">
        <f aca="false">+'load Info'!AQ1109</f>
        <v>147251.91402</v>
      </c>
      <c r="C375" s="56" t="n">
        <f aca="false">+'load Info'!AR1109</f>
        <v>-10508.91402</v>
      </c>
      <c r="D375" s="56" t="n">
        <f aca="false">+'load Info'!AS1109</f>
        <v>36492</v>
      </c>
      <c r="E375" s="56" t="n">
        <f aca="false">+'load Info'!AT1109</f>
        <v>157760.82804</v>
      </c>
    </row>
    <row r="376" customFormat="false" ht="12.75" hidden="false" customHeight="false" outlineLevel="0" collapsed="false">
      <c r="A376" s="2" t="n">
        <v>36533</v>
      </c>
      <c r="B376" s="56" t="n">
        <f aca="false">+'load Info'!AQ1110</f>
        <v>125452.69499</v>
      </c>
      <c r="C376" s="56" t="n">
        <f aca="false">+'load Info'!AR1110</f>
        <v>-12352.69499</v>
      </c>
      <c r="D376" s="56" t="n">
        <f aca="false">+'load Info'!AS1110</f>
        <v>37938</v>
      </c>
      <c r="E376" s="56" t="n">
        <f aca="false">+'load Info'!AT1110</f>
        <v>137805.38998</v>
      </c>
    </row>
    <row r="377" customFormat="false" ht="12.75" hidden="false" customHeight="false" outlineLevel="0" collapsed="false">
      <c r="A377" s="2" t="n">
        <v>36534</v>
      </c>
      <c r="B377" s="56" t="n">
        <f aca="false">+'load Info'!AQ1111</f>
        <v>110779.39139</v>
      </c>
      <c r="C377" s="56" t="n">
        <f aca="false">+'load Info'!AR1111</f>
        <v>-12430.39139</v>
      </c>
      <c r="D377" s="56" t="n">
        <f aca="false">+'load Info'!AS1111</f>
        <v>37438</v>
      </c>
      <c r="E377" s="56" t="n">
        <f aca="false">+'load Info'!AT1111</f>
        <v>123209.78278</v>
      </c>
    </row>
    <row r="378" customFormat="false" ht="12.75" hidden="false" customHeight="false" outlineLevel="0" collapsed="false">
      <c r="A378" s="2" t="n">
        <v>36535</v>
      </c>
      <c r="B378" s="56" t="n">
        <f aca="false">+'load Info'!AQ1112</f>
        <v>86334.83585</v>
      </c>
      <c r="C378" s="56" t="n">
        <f aca="false">+'load Info'!AR1112</f>
        <v>-11381.83585</v>
      </c>
      <c r="D378" s="56" t="n">
        <f aca="false">+'load Info'!AS1112</f>
        <v>37476</v>
      </c>
      <c r="E378" s="56" t="n">
        <f aca="false">+'load Info'!AT1112</f>
        <v>97716.6717</v>
      </c>
    </row>
    <row r="379" customFormat="false" ht="12.75" hidden="false" customHeight="false" outlineLevel="0" collapsed="false">
      <c r="A379" s="2" t="n">
        <v>36536</v>
      </c>
      <c r="B379" s="56" t="n">
        <f aca="false">+'load Info'!AQ1113</f>
        <v>108256.84166</v>
      </c>
      <c r="C379" s="56" t="n">
        <f aca="false">+'load Info'!AR1113</f>
        <v>-14097.84166</v>
      </c>
      <c r="D379" s="56" t="n">
        <f aca="false">+'load Info'!AS1113</f>
        <v>39887</v>
      </c>
      <c r="E379" s="56" t="n">
        <f aca="false">+'load Info'!AT1113</f>
        <v>122354.68332</v>
      </c>
    </row>
    <row r="380" customFormat="false" ht="12.75" hidden="false" customHeight="false" outlineLevel="0" collapsed="false">
      <c r="A380" s="2" t="n">
        <v>36537</v>
      </c>
      <c r="B380" s="56" t="n">
        <f aca="false">+'load Info'!AQ1114</f>
        <v>112073.43673</v>
      </c>
      <c r="C380" s="56" t="n">
        <f aca="false">+'load Info'!AR1114</f>
        <v>-5552.43673</v>
      </c>
      <c r="D380" s="56" t="n">
        <f aca="false">+'load Info'!AS1114</f>
        <v>34247</v>
      </c>
      <c r="E380" s="56" t="n">
        <f aca="false">+'load Info'!AT1114</f>
        <v>117625.87346</v>
      </c>
    </row>
    <row r="381" customFormat="false" ht="12.75" hidden="false" customHeight="false" outlineLevel="0" collapsed="false">
      <c r="A381" s="2" t="n">
        <v>36538</v>
      </c>
      <c r="B381" s="56" t="n">
        <f aca="false">+'load Info'!AQ1115</f>
        <v>155958.18288</v>
      </c>
      <c r="C381" s="56" t="n">
        <f aca="false">+'load Info'!AR1115</f>
        <v>190.817120000003</v>
      </c>
      <c r="D381" s="56" t="n">
        <f aca="false">+'load Info'!AS1115</f>
        <v>30769</v>
      </c>
      <c r="E381" s="56" t="n">
        <f aca="false">+'load Info'!AT1115</f>
        <v>155958.18288</v>
      </c>
    </row>
    <row r="382" customFormat="false" ht="12.75" hidden="false" customHeight="false" outlineLevel="0" collapsed="false">
      <c r="A382" s="2" t="n">
        <v>36539</v>
      </c>
      <c r="B382" s="56" t="n">
        <f aca="false">+'load Info'!AQ1116</f>
        <v>236224.44625</v>
      </c>
      <c r="C382" s="56" t="n">
        <f aca="false">+'load Info'!AR1116</f>
        <v>3373.55375</v>
      </c>
      <c r="D382" s="56" t="n">
        <f aca="false">+'load Info'!AS1116</f>
        <v>26878</v>
      </c>
      <c r="E382" s="56" t="n">
        <f aca="false">+'load Info'!AT1116</f>
        <v>236224.44625</v>
      </c>
    </row>
    <row r="383" customFormat="false" ht="12.75" hidden="false" customHeight="false" outlineLevel="0" collapsed="false">
      <c r="A383" s="2" t="n">
        <v>36540</v>
      </c>
      <c r="B383" s="56" t="n">
        <f aca="false">+'load Info'!AQ1117</f>
        <v>184875.16575</v>
      </c>
      <c r="C383" s="56" t="n">
        <f aca="false">+'load Info'!AR1117</f>
        <v>2929.83425</v>
      </c>
      <c r="D383" s="56" t="n">
        <f aca="false">+'load Info'!AS1117</f>
        <v>27357</v>
      </c>
      <c r="E383" s="56" t="n">
        <f aca="false">+'load Info'!AT1117</f>
        <v>184875.16575</v>
      </c>
    </row>
    <row r="384" customFormat="false" ht="12.75" hidden="false" customHeight="false" outlineLevel="0" collapsed="false">
      <c r="A384" s="2" t="n">
        <v>36541</v>
      </c>
      <c r="B384" s="56" t="n">
        <f aca="false">+'load Info'!AQ1118</f>
        <v>165654.59958</v>
      </c>
      <c r="C384" s="56" t="n">
        <f aca="false">+'load Info'!AR1118</f>
        <v>6008.40042</v>
      </c>
      <c r="D384" s="56" t="n">
        <f aca="false">+'load Info'!AS1118</f>
        <v>25857</v>
      </c>
      <c r="E384" s="56" t="n">
        <f aca="false">+'load Info'!AT1118</f>
        <v>165654.59958</v>
      </c>
    </row>
    <row r="385" customFormat="false" ht="12.75" hidden="false" customHeight="false" outlineLevel="0" collapsed="false">
      <c r="A385" s="2" t="n">
        <v>36542</v>
      </c>
      <c r="B385" s="56" t="n">
        <f aca="false">+'load Info'!AQ1119</f>
        <v>259663.88946</v>
      </c>
      <c r="C385" s="56" t="n">
        <f aca="false">+'load Info'!AR1119</f>
        <v>6051.11054</v>
      </c>
      <c r="D385" s="56" t="n">
        <f aca="false">+'load Info'!AS1119</f>
        <v>25578</v>
      </c>
      <c r="E385" s="56" t="n">
        <f aca="false">+'load Info'!AT1119</f>
        <v>259663.88946</v>
      </c>
    </row>
    <row r="386" customFormat="false" ht="12.75" hidden="false" customHeight="false" outlineLevel="0" collapsed="false">
      <c r="A386" s="2" t="n">
        <v>36543</v>
      </c>
      <c r="B386" s="56" t="n">
        <f aca="false">+'load Info'!AQ1120</f>
        <v>274268.76431</v>
      </c>
      <c r="C386" s="56" t="n">
        <f aca="false">+'load Info'!AR1120</f>
        <v>26442.23569</v>
      </c>
      <c r="D386" s="56" t="n">
        <f aca="false">+'load Info'!AS1120</f>
        <v>5433</v>
      </c>
      <c r="E386" s="56" t="n">
        <f aca="false">+'load Info'!AT1120</f>
        <v>274268.76431</v>
      </c>
    </row>
    <row r="387" customFormat="false" ht="12.75" hidden="false" customHeight="false" outlineLevel="0" collapsed="false">
      <c r="A387" s="2" t="n">
        <v>36544</v>
      </c>
      <c r="B387" s="56" t="n">
        <f aca="false">+'load Info'!AQ1121</f>
        <v>210211.63271</v>
      </c>
      <c r="C387" s="56" t="n">
        <f aca="false">+'load Info'!AR1121</f>
        <v>21181.36729</v>
      </c>
      <c r="D387" s="56" t="n">
        <f aca="false">+'load Info'!AS1121</f>
        <v>9721</v>
      </c>
      <c r="E387" s="56" t="n">
        <f aca="false">+'load Info'!AT1121</f>
        <v>210211.63271</v>
      </c>
    </row>
    <row r="388" customFormat="false" ht="12.75" hidden="false" customHeight="false" outlineLevel="0" collapsed="false">
      <c r="A388" s="2" t="n">
        <v>36545</v>
      </c>
      <c r="B388" s="56" t="n">
        <f aca="false">+'load Info'!AQ1122</f>
        <v>242621.38241</v>
      </c>
      <c r="C388" s="56" t="n">
        <f aca="false">+'load Info'!AR1122</f>
        <v>23996.61759</v>
      </c>
      <c r="D388" s="56" t="n">
        <f aca="false">+'load Info'!AS1122</f>
        <v>9129</v>
      </c>
      <c r="E388" s="56" t="n">
        <f aca="false">+'load Info'!AT1122</f>
        <v>242621.38241</v>
      </c>
    </row>
    <row r="389" customFormat="false" ht="12.75" hidden="false" customHeight="false" outlineLevel="0" collapsed="false">
      <c r="A389" s="2" t="n">
        <v>36546</v>
      </c>
      <c r="B389" s="56" t="n">
        <f aca="false">+'load Info'!AQ1123</f>
        <v>273000.01414</v>
      </c>
      <c r="C389" s="56" t="n">
        <f aca="false">+'load Info'!AR1123</f>
        <v>24608.98586</v>
      </c>
      <c r="D389" s="56" t="n">
        <f aca="false">+'load Info'!AS1123</f>
        <v>7554</v>
      </c>
      <c r="E389" s="56" t="n">
        <f aca="false">+'load Info'!AT1123</f>
        <v>273000.01414</v>
      </c>
    </row>
    <row r="390" customFormat="false" ht="12.75" hidden="false" customHeight="false" outlineLevel="0" collapsed="false">
      <c r="A390" s="2" t="n">
        <v>36547</v>
      </c>
      <c r="B390" s="56" t="n">
        <f aca="false">+'load Info'!AQ1124</f>
        <v>243159.51414</v>
      </c>
      <c r="C390" s="56" t="n">
        <f aca="false">+'load Info'!AR1124</f>
        <v>16987.48586</v>
      </c>
      <c r="D390" s="56" t="n">
        <f aca="false">+'load Info'!AS1124</f>
        <v>14324</v>
      </c>
      <c r="E390" s="56" t="n">
        <f aca="false">+'load Info'!AT1124</f>
        <v>243159.51414</v>
      </c>
    </row>
    <row r="391" customFormat="false" ht="12.75" hidden="false" customHeight="false" outlineLevel="0" collapsed="false">
      <c r="A391" s="2" t="n">
        <v>36548</v>
      </c>
      <c r="B391" s="56" t="n">
        <f aca="false">+'load Info'!AQ1125</f>
        <v>223981.95384</v>
      </c>
      <c r="C391" s="56" t="n">
        <f aca="false">+'load Info'!AR1125</f>
        <v>19508.04616</v>
      </c>
      <c r="D391" s="56" t="n">
        <f aca="false">+'load Info'!AS1125</f>
        <v>16145</v>
      </c>
      <c r="E391" s="56" t="n">
        <f aca="false">+'load Info'!AT1125</f>
        <v>223981.95384</v>
      </c>
    </row>
    <row r="392" customFormat="false" ht="12.75" hidden="false" customHeight="false" outlineLevel="0" collapsed="false">
      <c r="A392" s="2" t="n">
        <v>36549</v>
      </c>
      <c r="B392" s="56" t="n">
        <f aca="false">+'load Info'!AQ1126</f>
        <v>248789.79574</v>
      </c>
      <c r="C392" s="56" t="n">
        <f aca="false">+'load Info'!AR1126</f>
        <v>25088.20426</v>
      </c>
      <c r="D392" s="56" t="n">
        <f aca="false">+'load Info'!AS1126</f>
        <v>9324</v>
      </c>
      <c r="E392" s="56" t="n">
        <f aca="false">+'load Info'!AT1126</f>
        <v>248789.79574</v>
      </c>
    </row>
    <row r="393" customFormat="false" ht="12.75" hidden="false" customHeight="false" outlineLevel="0" collapsed="false">
      <c r="A393" s="2" t="n">
        <v>36550</v>
      </c>
      <c r="B393" s="56" t="n">
        <f aca="false">+'load Info'!AQ1127</f>
        <v>250622.66829</v>
      </c>
      <c r="C393" s="56" t="n">
        <f aca="false">+'load Info'!AR1127</f>
        <v>17671.33171</v>
      </c>
      <c r="D393" s="56" t="n">
        <f aca="false">+'load Info'!AS1127</f>
        <v>13544</v>
      </c>
      <c r="E393" s="56" t="n">
        <f aca="false">+'load Info'!AT1127</f>
        <v>250622.66829</v>
      </c>
    </row>
    <row r="394" customFormat="false" ht="12.75" hidden="false" customHeight="false" outlineLevel="0" collapsed="false">
      <c r="A394" s="2" t="n">
        <v>36551</v>
      </c>
      <c r="B394" s="56" t="n">
        <f aca="false">+'load Info'!AQ1128</f>
        <v>252826.57635</v>
      </c>
      <c r="C394" s="56" t="n">
        <f aca="false">+'load Info'!AR1128</f>
        <v>10398.42365</v>
      </c>
      <c r="D394" s="56" t="n">
        <f aca="false">+'load Info'!AS1128</f>
        <v>16145</v>
      </c>
      <c r="E394" s="56" t="n">
        <f aca="false">+'load Info'!AT1128</f>
        <v>252826.57635</v>
      </c>
    </row>
    <row r="395" customFormat="false" ht="12.75" hidden="false" customHeight="false" outlineLevel="0" collapsed="false">
      <c r="A395" s="2" t="n">
        <v>36552</v>
      </c>
      <c r="B395" s="56" t="n">
        <f aca="false">+'load Info'!AQ1129</f>
        <v>282590.03767</v>
      </c>
      <c r="C395" s="56" t="n">
        <f aca="false">+'load Info'!AR1129</f>
        <v>-8937.03767</v>
      </c>
      <c r="D395" s="56" t="n">
        <f aca="false">+'load Info'!AS1129</f>
        <v>28480</v>
      </c>
      <c r="E395" s="56" t="n">
        <f aca="false">+'load Info'!AT1129</f>
        <v>291527.07534</v>
      </c>
    </row>
    <row r="396" customFormat="false" ht="12.75" hidden="false" customHeight="false" outlineLevel="0" collapsed="false">
      <c r="A396" s="2" t="n">
        <v>36553</v>
      </c>
      <c r="B396" s="56" t="n">
        <f aca="false">+'load Info'!AQ1130</f>
        <v>267469.34513</v>
      </c>
      <c r="C396" s="56" t="n">
        <f aca="false">+'load Info'!AR1130</f>
        <v>-4211.34513</v>
      </c>
      <c r="D396" s="56" t="n">
        <f aca="false">+'load Info'!AS1130</f>
        <v>22145</v>
      </c>
      <c r="E396" s="56" t="n">
        <f aca="false">+'load Info'!AT1130</f>
        <v>271680.69026</v>
      </c>
    </row>
    <row r="397" customFormat="false" ht="12.75" hidden="false" customHeight="false" outlineLevel="0" collapsed="false">
      <c r="A397" s="2" t="n">
        <v>36554</v>
      </c>
      <c r="B397" s="56" t="n">
        <f aca="false">+'load Info'!AQ1131</f>
        <v>235298.32733</v>
      </c>
      <c r="C397" s="56" t="n">
        <f aca="false">+'load Info'!AR1131</f>
        <v>11448.67267</v>
      </c>
      <c r="D397" s="56" t="n">
        <f aca="false">+'load Info'!AS1131</f>
        <v>16391</v>
      </c>
      <c r="E397" s="56" t="n">
        <f aca="false">+'load Info'!AT1131</f>
        <v>235298.32733</v>
      </c>
    </row>
    <row r="398" customFormat="false" ht="12.75" hidden="false" customHeight="false" outlineLevel="0" collapsed="false">
      <c r="A398" s="2" t="n">
        <v>36555</v>
      </c>
      <c r="B398" s="56" t="n">
        <f aca="false">+'load Info'!AQ1132</f>
        <v>214713.90889</v>
      </c>
      <c r="C398" s="56" t="n">
        <f aca="false">+'load Info'!AR1132</f>
        <v>11740.09111</v>
      </c>
      <c r="D398" s="56" t="n">
        <f aca="false">+'load Info'!AS1132</f>
        <v>16391</v>
      </c>
      <c r="E398" s="56" t="n">
        <f aca="false">+'load Info'!AT1132</f>
        <v>214713.90889</v>
      </c>
    </row>
    <row r="399" customFormat="false" ht="12.75" hidden="false" customHeight="false" outlineLevel="0" collapsed="false">
      <c r="A399" s="2" t="n">
        <v>36556</v>
      </c>
      <c r="B399" s="56" t="n">
        <f aca="false">+'load Info'!AQ1133</f>
        <v>225325.135</v>
      </c>
      <c r="C399" s="56" t="n">
        <f aca="false">+'load Info'!AR1133</f>
        <v>13740.865</v>
      </c>
      <c r="D399" s="56" t="n">
        <f aca="false">+'load Info'!AS1133</f>
        <v>15999</v>
      </c>
      <c r="E399" s="56" t="n">
        <f aca="false">+'load Info'!AT1133</f>
        <v>225325.135</v>
      </c>
    </row>
    <row r="400" customFormat="false" ht="12.75" hidden="false" customHeight="false" outlineLevel="0" collapsed="false">
      <c r="A400" s="2" t="n">
        <v>36557</v>
      </c>
      <c r="B400" s="56" t="n">
        <f aca="false">+'load Info'!AQ1134</f>
        <v>222891.44777</v>
      </c>
      <c r="C400" s="56" t="n">
        <f aca="false">+'load Info'!AR1134</f>
        <v>17269.55223</v>
      </c>
      <c r="D400" s="56" t="n">
        <f aca="false">+'load Info'!AS1134</f>
        <v>15660</v>
      </c>
      <c r="E400" s="56" t="n">
        <f aca="false">+'load Info'!AT1134</f>
        <v>222891.44777</v>
      </c>
    </row>
    <row r="401" customFormat="false" ht="12.75" hidden="false" customHeight="false" outlineLevel="0" collapsed="false">
      <c r="A401" s="2" t="n">
        <v>36558</v>
      </c>
      <c r="B401" s="56" t="n">
        <f aca="false">+'load Info'!AQ1135</f>
        <v>223090.97071</v>
      </c>
      <c r="C401" s="56" t="n">
        <f aca="false">+'load Info'!AR1135</f>
        <v>16865.02929</v>
      </c>
      <c r="D401" s="56" t="n">
        <f aca="false">+'load Info'!AS1135</f>
        <v>15660</v>
      </c>
      <c r="E401" s="56" t="n">
        <f aca="false">+'load Info'!AT1135</f>
        <v>223090.97071</v>
      </c>
    </row>
    <row r="402" customFormat="false" ht="12.75" hidden="false" customHeight="false" outlineLevel="0" collapsed="false">
      <c r="A402" s="2" t="n">
        <v>36559</v>
      </c>
      <c r="B402" s="56" t="n">
        <f aca="false">+'load Info'!AQ1136</f>
        <v>171077.26707</v>
      </c>
      <c r="C402" s="56" t="n">
        <f aca="false">+'load Info'!AR1136</f>
        <v>8356.73293</v>
      </c>
      <c r="D402" s="56" t="n">
        <f aca="false">+'load Info'!AS1136</f>
        <v>21660</v>
      </c>
      <c r="E402" s="56" t="n">
        <f aca="false">+'load Info'!AT1136</f>
        <v>171077.26707</v>
      </c>
    </row>
    <row r="403" customFormat="false" ht="12.75" hidden="false" customHeight="false" outlineLevel="0" collapsed="false">
      <c r="A403" s="2" t="n">
        <v>36560</v>
      </c>
      <c r="B403" s="56" t="n">
        <f aca="false">+'load Info'!AQ1137</f>
        <v>168960.07674</v>
      </c>
      <c r="C403" s="56" t="n">
        <f aca="false">+'load Info'!AR1137</f>
        <v>13788.92326</v>
      </c>
      <c r="D403" s="56" t="n">
        <f aca="false">+'load Info'!AS1137</f>
        <v>16660</v>
      </c>
      <c r="E403" s="56" t="n">
        <f aca="false">+'load Info'!AT1137</f>
        <v>168960.07674</v>
      </c>
    </row>
    <row r="404" customFormat="false" ht="12.75" hidden="false" customHeight="false" outlineLevel="0" collapsed="false">
      <c r="A404" s="2" t="n">
        <v>36561</v>
      </c>
      <c r="B404" s="56" t="n">
        <f aca="false">+'load Info'!AQ1138</f>
        <v>186238.02604</v>
      </c>
      <c r="C404" s="56" t="n">
        <f aca="false">+'load Info'!AR1138</f>
        <v>6581.97396</v>
      </c>
      <c r="D404" s="56" t="n">
        <f aca="false">+'load Info'!AS1138</f>
        <v>20660</v>
      </c>
      <c r="E404" s="56" t="n">
        <f aca="false">+'load Info'!AT1138</f>
        <v>186238.02604</v>
      </c>
    </row>
    <row r="405" customFormat="false" ht="12.75" hidden="false" customHeight="false" outlineLevel="0" collapsed="false">
      <c r="A405" s="2" t="n">
        <v>36562</v>
      </c>
      <c r="B405" s="56" t="n">
        <f aca="false">+'load Info'!AQ1139</f>
        <v>183274.05879</v>
      </c>
      <c r="C405" s="56" t="n">
        <f aca="false">+'load Info'!AR1139</f>
        <v>7008.94121</v>
      </c>
      <c r="D405" s="56" t="n">
        <f aca="false">+'load Info'!AS1139</f>
        <v>20660</v>
      </c>
      <c r="E405" s="56" t="n">
        <f aca="false">+'load Info'!AT1139</f>
        <v>183274.05879</v>
      </c>
    </row>
    <row r="406" customFormat="false" ht="12.75" hidden="false" customHeight="false" outlineLevel="0" collapsed="false">
      <c r="A406" s="2" t="n">
        <v>36563</v>
      </c>
      <c r="B406" s="56" t="n">
        <f aca="false">+'load Info'!AQ1140</f>
        <v>153830.43822</v>
      </c>
      <c r="C406" s="56" t="n">
        <f aca="false">+'load Info'!AR1140</f>
        <v>10583.56178</v>
      </c>
      <c r="D406" s="56" t="n">
        <f aca="false">+'load Info'!AS1140</f>
        <v>20660</v>
      </c>
      <c r="E406" s="56" t="n">
        <f aca="false">+'load Info'!AT1140</f>
        <v>153830.43822</v>
      </c>
    </row>
    <row r="407" customFormat="false" ht="12.75" hidden="false" customHeight="false" outlineLevel="0" collapsed="false">
      <c r="A407" s="2" t="n">
        <v>36564</v>
      </c>
      <c r="B407" s="56" t="n">
        <f aca="false">+'load Info'!AQ1141</f>
        <v>195472.56383</v>
      </c>
      <c r="C407" s="56" t="n">
        <f aca="false">+'load Info'!AR1141</f>
        <v>16987.43617</v>
      </c>
      <c r="D407" s="56" t="n">
        <f aca="false">+'load Info'!AS1141</f>
        <v>16410</v>
      </c>
      <c r="E407" s="56" t="n">
        <f aca="false">+'load Info'!AT1141</f>
        <v>195472.56383</v>
      </c>
    </row>
    <row r="408" customFormat="false" ht="12.75" hidden="false" customHeight="false" outlineLevel="0" collapsed="false">
      <c r="A408" s="2" t="n">
        <v>36565</v>
      </c>
      <c r="B408" s="56" t="n">
        <f aca="false">+'load Info'!AQ1142</f>
        <v>151839.91517</v>
      </c>
      <c r="C408" s="56" t="n">
        <f aca="false">+'load Info'!AR1142</f>
        <v>-1822.91517</v>
      </c>
      <c r="D408" s="56" t="n">
        <f aca="false">+'load Info'!AS1142</f>
        <v>31660</v>
      </c>
      <c r="E408" s="56" t="n">
        <f aca="false">+'load Info'!AT1142</f>
        <v>153662.83034</v>
      </c>
    </row>
    <row r="409" customFormat="false" ht="12.75" hidden="false" customHeight="false" outlineLevel="0" collapsed="false">
      <c r="A409" s="2" t="n">
        <v>36566</v>
      </c>
      <c r="B409" s="56" t="n">
        <f aca="false">+'load Info'!AQ1143</f>
        <v>124524.59266</v>
      </c>
      <c r="C409" s="56" t="n">
        <f aca="false">+'load Info'!AR1143</f>
        <v>-2126.59266</v>
      </c>
      <c r="D409" s="56" t="n">
        <f aca="false">+'load Info'!AS1143</f>
        <v>32360</v>
      </c>
      <c r="E409" s="56" t="n">
        <f aca="false">+'load Info'!AT1143</f>
        <v>126651.18532</v>
      </c>
    </row>
    <row r="410" customFormat="false" ht="12.75" hidden="false" customHeight="false" outlineLevel="0" collapsed="false">
      <c r="A410" s="2" t="n">
        <v>36567</v>
      </c>
      <c r="B410" s="56" t="n">
        <f aca="false">+'load Info'!AQ1144</f>
        <v>123896.48523</v>
      </c>
      <c r="C410" s="56" t="n">
        <f aca="false">+'load Info'!AR1144</f>
        <v>559.514770000002</v>
      </c>
      <c r="D410" s="56" t="n">
        <f aca="false">+'load Info'!AS1144</f>
        <v>27360</v>
      </c>
      <c r="E410" s="56" t="n">
        <f aca="false">+'load Info'!AT1144</f>
        <v>123896.48523</v>
      </c>
    </row>
    <row r="411" customFormat="false" ht="12.75" hidden="false" customHeight="false" outlineLevel="0" collapsed="false">
      <c r="A411" s="2" t="n">
        <v>36568</v>
      </c>
      <c r="B411" s="56" t="n">
        <f aca="false">+'load Info'!AQ1145</f>
        <v>218417.29826</v>
      </c>
      <c r="C411" s="56" t="n">
        <f aca="false">+'load Info'!AR1145</f>
        <v>-15092.29826</v>
      </c>
      <c r="D411" s="56" t="n">
        <f aca="false">+'load Info'!AS1145</f>
        <v>46360</v>
      </c>
      <c r="E411" s="56" t="n">
        <f aca="false">+'load Info'!AT1145</f>
        <v>233509.59652</v>
      </c>
    </row>
    <row r="412" customFormat="false" ht="12.75" hidden="false" customHeight="false" outlineLevel="0" collapsed="false">
      <c r="A412" s="2" t="n">
        <v>36569</v>
      </c>
      <c r="B412" s="56" t="n">
        <f aca="false">+'load Info'!AQ1146</f>
        <v>147034.00747</v>
      </c>
      <c r="C412" s="56" t="n">
        <f aca="false">+'load Info'!AR1146</f>
        <v>-17121.00747</v>
      </c>
      <c r="D412" s="56" t="n">
        <f aca="false">+'load Info'!AS1146</f>
        <v>46360</v>
      </c>
      <c r="E412" s="56" t="n">
        <f aca="false">+'load Info'!AT1146</f>
        <v>164155.01494</v>
      </c>
    </row>
    <row r="413" customFormat="false" ht="12.75" hidden="false" customHeight="false" outlineLevel="0" collapsed="false">
      <c r="A413" s="2" t="n">
        <v>36570</v>
      </c>
      <c r="B413" s="56" t="n">
        <f aca="false">+'load Info'!AQ1147</f>
        <v>107546.39125</v>
      </c>
      <c r="C413" s="56" t="n">
        <f aca="false">+'load Info'!AR1147</f>
        <v>-17956.39125</v>
      </c>
      <c r="D413" s="56" t="n">
        <f aca="false">+'load Info'!AS1147</f>
        <v>46360</v>
      </c>
      <c r="E413" s="56" t="n">
        <f aca="false">+'load Info'!AT1147</f>
        <v>125502.7825</v>
      </c>
    </row>
    <row r="414" customFormat="false" ht="12.75" hidden="false" customHeight="false" outlineLevel="0" collapsed="false">
      <c r="A414" s="2" t="n">
        <v>36571</v>
      </c>
      <c r="B414" s="56" t="n">
        <f aca="false">+'load Info'!AQ1148</f>
        <v>155054.37957</v>
      </c>
      <c r="C414" s="56" t="n">
        <f aca="false">+'load Info'!AR1148</f>
        <v>-17647.37957</v>
      </c>
      <c r="D414" s="56" t="n">
        <f aca="false">+'load Info'!AS1148</f>
        <v>48260</v>
      </c>
      <c r="E414" s="56" t="n">
        <f aca="false">+'load Info'!AT1148</f>
        <v>172701.75914</v>
      </c>
    </row>
    <row r="415" customFormat="false" ht="12.75" hidden="false" customHeight="false" outlineLevel="0" collapsed="false">
      <c r="A415" s="2" t="n">
        <v>36572</v>
      </c>
      <c r="B415" s="56" t="n">
        <f aca="false">+'load Info'!AQ1149</f>
        <v>116245.68411</v>
      </c>
      <c r="C415" s="56" t="n">
        <f aca="false">+'load Info'!AR1149</f>
        <v>-13524.68411</v>
      </c>
      <c r="D415" s="56" t="n">
        <f aca="false">+'load Info'!AS1149</f>
        <v>41260</v>
      </c>
      <c r="E415" s="56" t="n">
        <f aca="false">+'load Info'!AT1149</f>
        <v>129770.36822</v>
      </c>
    </row>
    <row r="416" customFormat="false" ht="12.75" hidden="false" customHeight="false" outlineLevel="0" collapsed="false">
      <c r="A416" s="2" t="n">
        <v>36573</v>
      </c>
      <c r="B416" s="56" t="n">
        <f aca="false">+'load Info'!AQ1150</f>
        <v>175841.44703</v>
      </c>
      <c r="C416" s="56" t="n">
        <f aca="false">+'load Info'!AR1150</f>
        <v>3808.55297</v>
      </c>
      <c r="D416" s="56" t="n">
        <f aca="false">+'load Info'!AS1150</f>
        <v>27753</v>
      </c>
      <c r="E416" s="56" t="n">
        <f aca="false">+'load Info'!AT1150</f>
        <v>175841.44703</v>
      </c>
    </row>
    <row r="417" customFormat="false" ht="12.75" hidden="false" customHeight="false" outlineLevel="0" collapsed="false">
      <c r="A417" s="2" t="n">
        <v>36574</v>
      </c>
      <c r="B417" s="56" t="n">
        <f aca="false">+'load Info'!AQ1151</f>
        <v>132839.26901</v>
      </c>
      <c r="C417" s="56" t="n">
        <f aca="false">+'load Info'!AR1151</f>
        <v>-5662.26901</v>
      </c>
      <c r="D417" s="56" t="n">
        <f aca="false">+'load Info'!AS1151</f>
        <v>33998</v>
      </c>
      <c r="E417" s="56" t="n">
        <f aca="false">+'load Info'!AT1151</f>
        <v>138501.53802</v>
      </c>
    </row>
    <row r="418" customFormat="false" ht="12.75" hidden="false" customHeight="false" outlineLevel="0" collapsed="false">
      <c r="A418" s="2" t="n">
        <v>36575</v>
      </c>
      <c r="B418" s="56" t="n">
        <f aca="false">+'load Info'!AQ1152</f>
        <v>119248.43372</v>
      </c>
      <c r="C418" s="56" t="n">
        <f aca="false">+'load Info'!AR1152</f>
        <v>-12694.43372</v>
      </c>
      <c r="D418" s="56" t="n">
        <f aca="false">+'load Info'!AS1152</f>
        <v>39498</v>
      </c>
      <c r="E418" s="56" t="n">
        <f aca="false">+'load Info'!AT1152</f>
        <v>131942.86744</v>
      </c>
    </row>
    <row r="419" customFormat="false" ht="12.75" hidden="false" customHeight="false" outlineLevel="0" collapsed="false">
      <c r="A419" s="2" t="n">
        <v>36576</v>
      </c>
      <c r="B419" s="56" t="n">
        <f aca="false">+'load Info'!AQ1153</f>
        <v>152917.02947</v>
      </c>
      <c r="C419" s="56" t="n">
        <f aca="false">+'load Info'!AR1153</f>
        <v>-10092.02947</v>
      </c>
      <c r="D419" s="56" t="n">
        <f aca="false">+'load Info'!AS1153</f>
        <v>39498</v>
      </c>
      <c r="E419" s="56" t="n">
        <f aca="false">+'load Info'!AT1153</f>
        <v>163009.05894</v>
      </c>
    </row>
    <row r="420" customFormat="false" ht="12.75" hidden="false" customHeight="false" outlineLevel="0" collapsed="false">
      <c r="A420" s="2" t="n">
        <v>36577</v>
      </c>
      <c r="B420" s="56" t="n">
        <f aca="false">+'load Info'!AQ1154</f>
        <v>170858.36539</v>
      </c>
      <c r="C420" s="56" t="n">
        <f aca="false">+'load Info'!AR1154</f>
        <v>-7626.36539</v>
      </c>
      <c r="D420" s="56" t="n">
        <f aca="false">+'load Info'!AS1154</f>
        <v>39498</v>
      </c>
      <c r="E420" s="56" t="n">
        <f aca="false">+'load Info'!AT1154</f>
        <v>178484.73078</v>
      </c>
    </row>
    <row r="421" customFormat="false" ht="12.75" hidden="false" customHeight="false" outlineLevel="0" collapsed="false">
      <c r="A421" s="2" t="n">
        <v>36578</v>
      </c>
      <c r="B421" s="56" t="n">
        <f aca="false">+'load Info'!AQ1155</f>
        <v>148626.75423</v>
      </c>
      <c r="C421" s="56" t="n">
        <f aca="false">+'load Info'!AR1155</f>
        <v>-26630.75423</v>
      </c>
      <c r="D421" s="56" t="n">
        <f aca="false">+'load Info'!AS1155</f>
        <v>56329</v>
      </c>
      <c r="E421" s="56" t="n">
        <f aca="false">+'load Info'!AT1155</f>
        <v>175257.50846</v>
      </c>
    </row>
    <row r="422" customFormat="false" ht="12.75" hidden="false" customHeight="false" outlineLevel="0" collapsed="false">
      <c r="A422" s="2" t="n">
        <v>36579</v>
      </c>
      <c r="B422" s="56" t="n">
        <f aca="false">+'load Info'!AQ1156</f>
        <v>90314.91957</v>
      </c>
      <c r="C422" s="56" t="n">
        <f aca="false">+'load Info'!AR1156</f>
        <v>-8487.91957</v>
      </c>
      <c r="D422" s="56" t="n">
        <f aca="false">+'load Info'!AS1156</f>
        <v>37121</v>
      </c>
      <c r="E422" s="56" t="n">
        <f aca="false">+'load Info'!AT1156</f>
        <v>98802.83914</v>
      </c>
    </row>
    <row r="423" customFormat="false" ht="12.75" hidden="false" customHeight="false" outlineLevel="0" collapsed="false">
      <c r="A423" s="2" t="n">
        <v>36580</v>
      </c>
      <c r="B423" s="56" t="n">
        <f aca="false">+'load Info'!AQ1157</f>
        <v>64499.97965</v>
      </c>
      <c r="C423" s="56" t="n">
        <f aca="false">+'load Info'!AR1157</f>
        <v>-22815.97965</v>
      </c>
      <c r="D423" s="56" t="n">
        <f aca="false">+'load Info'!AS1157</f>
        <v>48897</v>
      </c>
      <c r="E423" s="56" t="n">
        <f aca="false">+'load Info'!AT1157</f>
        <v>87315.9593</v>
      </c>
    </row>
    <row r="424" customFormat="false" ht="12.75" hidden="false" customHeight="false" outlineLevel="0" collapsed="false">
      <c r="A424" s="2" t="n">
        <v>36581</v>
      </c>
      <c r="B424" s="56" t="n">
        <f aca="false">+'load Info'!AQ1158</f>
        <v>53425.43559</v>
      </c>
      <c r="C424" s="56" t="n">
        <f aca="false">+'load Info'!AR1158</f>
        <v>-19181.43559</v>
      </c>
      <c r="D424" s="56" t="n">
        <f aca="false">+'load Info'!AS1158</f>
        <v>43348</v>
      </c>
      <c r="E424" s="56" t="n">
        <f aca="false">+'load Info'!AT1158</f>
        <v>72606.87118</v>
      </c>
    </row>
    <row r="425" customFormat="false" ht="12.75" hidden="false" customHeight="false" outlineLevel="0" collapsed="false">
      <c r="A425" s="2" t="n">
        <v>36582</v>
      </c>
      <c r="B425" s="56" t="n">
        <f aca="false">+'load Info'!AQ1159</f>
        <v>106407.21882</v>
      </c>
      <c r="C425" s="56" t="n">
        <f aca="false">+'load Info'!AR1159</f>
        <v>-21400.21882</v>
      </c>
      <c r="D425" s="56" t="n">
        <f aca="false">+'load Info'!AS1159</f>
        <v>46148</v>
      </c>
      <c r="E425" s="56" t="n">
        <f aca="false">+'load Info'!AT1159</f>
        <v>127807.43764</v>
      </c>
    </row>
    <row r="426" customFormat="false" ht="12.75" hidden="false" customHeight="false" outlineLevel="0" collapsed="false">
      <c r="A426" s="2" t="n">
        <v>36583</v>
      </c>
      <c r="B426" s="56" t="n">
        <f aca="false">+'load Info'!AQ1160</f>
        <v>54879.9814</v>
      </c>
      <c r="C426" s="56" t="n">
        <f aca="false">+'load Info'!AR1160</f>
        <v>-22928.9814</v>
      </c>
      <c r="D426" s="56" t="n">
        <f aca="false">+'load Info'!AS1160</f>
        <v>46148</v>
      </c>
      <c r="E426" s="56" t="n">
        <f aca="false">+'load Info'!AT1160</f>
        <v>77808.9628</v>
      </c>
    </row>
    <row r="427" customFormat="false" ht="12.75" hidden="false" customHeight="false" outlineLevel="0" collapsed="false">
      <c r="A427" s="2" t="n">
        <v>36584</v>
      </c>
      <c r="B427" s="56" t="n">
        <f aca="false">+'load Info'!AQ1161</f>
        <v>100805.51309</v>
      </c>
      <c r="C427" s="56" t="n">
        <f aca="false">+'load Info'!AR1161</f>
        <v>-18334.51309</v>
      </c>
      <c r="D427" s="56" t="n">
        <f aca="false">+'load Info'!AS1161</f>
        <v>46148</v>
      </c>
      <c r="E427" s="56" t="n">
        <f aca="false">+'load Info'!AT1161</f>
        <v>119140.02618</v>
      </c>
    </row>
    <row r="428" customFormat="false" ht="12.75" hidden="false" customHeight="false" outlineLevel="0" collapsed="false">
      <c r="A428" s="2" t="n">
        <v>36585</v>
      </c>
      <c r="B428" s="56" t="n">
        <f aca="false">+'load Info'!AQ1162</f>
        <v>109551.04301</v>
      </c>
      <c r="C428" s="56" t="n">
        <f aca="false">+'load Info'!AR1162</f>
        <v>-26053.04301</v>
      </c>
      <c r="D428" s="56" t="n">
        <f aca="false">+'load Info'!AS1162</f>
        <v>53748</v>
      </c>
      <c r="E428" s="56" t="n">
        <f aca="false">+'load Info'!AT1162</f>
        <v>135604.08602</v>
      </c>
    </row>
    <row r="429" customFormat="false" ht="12.75" hidden="false" customHeight="false" outlineLevel="0" collapsed="false">
      <c r="A429" s="2" t="n">
        <v>36586</v>
      </c>
      <c r="B429" s="56" t="n">
        <f aca="false">+'load Info'!AQ1163</f>
        <v>63010.76765</v>
      </c>
      <c r="C429" s="56" t="n">
        <f aca="false">+'load Info'!AR1163</f>
        <v>3125.23235</v>
      </c>
      <c r="D429" s="56" t="n">
        <f aca="false">+'load Info'!AS1163</f>
        <v>24106</v>
      </c>
      <c r="E429" s="56" t="n">
        <f aca="false">+'load Info'!AT1163</f>
        <v>63010.76765</v>
      </c>
    </row>
    <row r="430" customFormat="false" ht="12.75" hidden="false" customHeight="false" outlineLevel="0" collapsed="false">
      <c r="A430" s="2" t="n">
        <v>36587</v>
      </c>
      <c r="B430" s="56" t="n">
        <f aca="false">+'load Info'!AQ1164</f>
        <v>106258.68816</v>
      </c>
      <c r="C430" s="56" t="n">
        <f aca="false">+'load Info'!AR1164</f>
        <v>6334.31184</v>
      </c>
      <c r="D430" s="56" t="n">
        <f aca="false">+'load Info'!AS1164</f>
        <v>24106</v>
      </c>
      <c r="E430" s="56" t="n">
        <f aca="false">+'load Info'!AT1164</f>
        <v>106258.68816</v>
      </c>
    </row>
    <row r="431" customFormat="false" ht="12.75" hidden="false" customHeight="false" outlineLevel="0" collapsed="false">
      <c r="A431" s="2" t="n">
        <v>36588</v>
      </c>
      <c r="B431" s="56" t="n">
        <f aca="false">+'load Info'!AQ1165</f>
        <v>119410.91868</v>
      </c>
      <c r="C431" s="56" t="n">
        <f aca="false">+'load Info'!AR1165</f>
        <v>-1329.91868</v>
      </c>
      <c r="D431" s="56" t="n">
        <f aca="false">+'load Info'!AS1165</f>
        <v>29106</v>
      </c>
      <c r="E431" s="56" t="n">
        <f aca="false">+'load Info'!AT1165</f>
        <v>120740.83736</v>
      </c>
    </row>
    <row r="432" customFormat="false" ht="12.75" hidden="false" customHeight="false" outlineLevel="0" collapsed="false">
      <c r="A432" s="2" t="n">
        <v>36589</v>
      </c>
      <c r="B432" s="56" t="n">
        <f aca="false">+'load Info'!AQ1166</f>
        <v>116571.16063</v>
      </c>
      <c r="C432" s="56" t="n">
        <f aca="false">+'load Info'!AR1166</f>
        <v>-6386.16063</v>
      </c>
      <c r="D432" s="56" t="n">
        <f aca="false">+'load Info'!AS1166</f>
        <v>31335</v>
      </c>
      <c r="E432" s="56" t="n">
        <f aca="false">+'load Info'!AT1166</f>
        <v>122957.32126</v>
      </c>
    </row>
    <row r="433" customFormat="false" ht="12.75" hidden="false" customHeight="false" outlineLevel="0" collapsed="false">
      <c r="A433" s="2" t="n">
        <v>36590</v>
      </c>
      <c r="B433" s="56" t="n">
        <f aca="false">+'load Info'!AQ1167</f>
        <v>82065.19501</v>
      </c>
      <c r="C433" s="56" t="n">
        <f aca="false">+'load Info'!AR1167</f>
        <v>-5952.19501</v>
      </c>
      <c r="D433" s="56" t="n">
        <f aca="false">+'load Info'!AS1167</f>
        <v>31335</v>
      </c>
      <c r="E433" s="56" t="n">
        <f aca="false">+'load Info'!AT1167</f>
        <v>88017.39002</v>
      </c>
    </row>
    <row r="434" customFormat="false" ht="12.75" hidden="false" customHeight="false" outlineLevel="0" collapsed="false">
      <c r="A434" s="2" t="n">
        <v>36591</v>
      </c>
      <c r="B434" s="56" t="n">
        <f aca="false">+'load Info'!AQ1168</f>
        <v>99618.70061</v>
      </c>
      <c r="C434" s="56" t="n">
        <f aca="false">+'load Info'!AR1168</f>
        <v>-3069.70061</v>
      </c>
      <c r="D434" s="56" t="n">
        <f aca="false">+'load Info'!AS1168</f>
        <v>31335</v>
      </c>
      <c r="E434" s="56" t="n">
        <f aca="false">+'load Info'!AT1168</f>
        <v>102688.40122</v>
      </c>
    </row>
    <row r="435" customFormat="false" ht="12.75" hidden="false" customHeight="false" outlineLevel="0" collapsed="false">
      <c r="A435" s="2" t="n">
        <v>36592</v>
      </c>
      <c r="B435" s="56" t="n">
        <f aca="false">+'load Info'!AQ1169</f>
        <v>62803.29829</v>
      </c>
      <c r="C435" s="56" t="n">
        <f aca="false">+'load Info'!AR1169</f>
        <v>-1422.29829</v>
      </c>
      <c r="D435" s="56" t="n">
        <f aca="false">+'load Info'!AS1169</f>
        <v>26396</v>
      </c>
      <c r="E435" s="56" t="n">
        <f aca="false">+'load Info'!AT1169</f>
        <v>64225.59658</v>
      </c>
    </row>
    <row r="436" customFormat="false" ht="12.75" hidden="false" customHeight="false" outlineLevel="0" collapsed="false">
      <c r="A436" s="2" t="n">
        <v>36593</v>
      </c>
      <c r="B436" s="56" t="n">
        <f aca="false">+'load Info'!AQ1170</f>
        <v>35685.72306</v>
      </c>
      <c r="C436" s="56" t="n">
        <f aca="false">+'load Info'!AR1170</f>
        <v>-6699.72306</v>
      </c>
      <c r="D436" s="56" t="n">
        <f aca="false">+'load Info'!AS1170</f>
        <v>30446</v>
      </c>
      <c r="E436" s="56" t="n">
        <f aca="false">+'load Info'!AT1170</f>
        <v>42385.44612</v>
      </c>
    </row>
    <row r="437" customFormat="false" ht="12.75" hidden="false" customHeight="false" outlineLevel="0" collapsed="false">
      <c r="A437" s="2" t="n">
        <v>36594</v>
      </c>
      <c r="B437" s="56" t="n">
        <f aca="false">+'load Info'!AQ1171</f>
        <v>32552.95993</v>
      </c>
      <c r="C437" s="56" t="n">
        <f aca="false">+'load Info'!AR1171</f>
        <v>-7169.95993</v>
      </c>
      <c r="D437" s="56" t="n">
        <f aca="false">+'load Info'!AS1171</f>
        <v>31446</v>
      </c>
      <c r="E437" s="56" t="n">
        <f aca="false">+'load Info'!AT1171</f>
        <v>39722.91986</v>
      </c>
    </row>
    <row r="438" customFormat="false" ht="12.75" hidden="false" customHeight="false" outlineLevel="0" collapsed="false">
      <c r="A438" s="2" t="n">
        <v>36595</v>
      </c>
      <c r="B438" s="56" t="n">
        <f aca="false">+'load Info'!AQ1172</f>
        <v>39673.31118</v>
      </c>
      <c r="C438" s="56" t="n">
        <f aca="false">+'load Info'!AR1172</f>
        <v>-9959.31118</v>
      </c>
      <c r="D438" s="56" t="n">
        <f aca="false">+'load Info'!AS1172</f>
        <v>32130</v>
      </c>
      <c r="E438" s="56" t="n">
        <f aca="false">+'load Info'!AT1172</f>
        <v>49632.62236</v>
      </c>
    </row>
    <row r="439" customFormat="false" ht="12.75" hidden="false" customHeight="false" outlineLevel="0" collapsed="false">
      <c r="A439" s="2" t="n">
        <v>36596</v>
      </c>
      <c r="B439" s="56" t="n">
        <f aca="false">+'load Info'!AQ1173</f>
        <v>31882.72472</v>
      </c>
      <c r="C439" s="56" t="n">
        <f aca="false">+'load Info'!AR1173</f>
        <v>-11737.72472</v>
      </c>
      <c r="D439" s="56" t="n">
        <f aca="false">+'load Info'!AS1173</f>
        <v>32021</v>
      </c>
      <c r="E439" s="56" t="n">
        <f aca="false">+'load Info'!AT1173</f>
        <v>43620.44944</v>
      </c>
    </row>
    <row r="440" customFormat="false" ht="12.75" hidden="false" customHeight="false" outlineLevel="0" collapsed="false">
      <c r="A440" s="2" t="n">
        <v>36597</v>
      </c>
      <c r="B440" s="56" t="n">
        <f aca="false">+'load Info'!AQ1174</f>
        <v>106825.63094</v>
      </c>
      <c r="C440" s="56" t="n">
        <f aca="false">+'load Info'!AR1174</f>
        <v>-6449.63094</v>
      </c>
      <c r="D440" s="56" t="n">
        <f aca="false">+'load Info'!AS1174</f>
        <v>31870</v>
      </c>
      <c r="E440" s="56" t="n">
        <f aca="false">+'load Info'!AT1174</f>
        <v>113275.26188</v>
      </c>
    </row>
    <row r="441" customFormat="false" ht="12.75" hidden="false" customHeight="false" outlineLevel="0" collapsed="false">
      <c r="A441" s="2" t="n">
        <v>36598</v>
      </c>
      <c r="B441" s="56" t="n">
        <f aca="false">+'load Info'!AQ1175</f>
        <v>136869.17639</v>
      </c>
      <c r="C441" s="56" t="n">
        <f aca="false">+'load Info'!AR1175</f>
        <v>-2175.17639</v>
      </c>
      <c r="D441" s="56" t="n">
        <f aca="false">+'load Info'!AS1175</f>
        <v>32021</v>
      </c>
      <c r="E441" s="56" t="n">
        <f aca="false">+'load Info'!AT1175</f>
        <v>139044.35278</v>
      </c>
    </row>
    <row r="442" customFormat="false" ht="12.75" hidden="false" customHeight="false" outlineLevel="0" collapsed="false">
      <c r="A442" s="2" t="n">
        <v>36599</v>
      </c>
      <c r="B442" s="56" t="n">
        <f aca="false">+'load Info'!AQ1176</f>
        <v>100018.32571</v>
      </c>
      <c r="C442" s="56" t="n">
        <f aca="false">+'load Info'!AR1176</f>
        <v>-11201.32571</v>
      </c>
      <c r="D442" s="56" t="n">
        <f aca="false">+'load Info'!AS1176</f>
        <v>37137</v>
      </c>
      <c r="E442" s="56" t="n">
        <f aca="false">+'load Info'!AT1176</f>
        <v>111219.65142</v>
      </c>
    </row>
    <row r="443" customFormat="false" ht="12.75" hidden="false" customHeight="false" outlineLevel="0" collapsed="false">
      <c r="A443" s="2" t="n">
        <v>36600</v>
      </c>
      <c r="B443" s="56" t="n">
        <f aca="false">+'load Info'!AQ1177</f>
        <v>55801.99374</v>
      </c>
      <c r="C443" s="56" t="n">
        <f aca="false">+'load Info'!AR1177</f>
        <v>-5945.99374</v>
      </c>
      <c r="D443" s="56" t="n">
        <f aca="false">+'load Info'!AS1177</f>
        <v>30519</v>
      </c>
      <c r="E443" s="56" t="n">
        <f aca="false">+'load Info'!AT1177</f>
        <v>61747.98748</v>
      </c>
    </row>
    <row r="444" customFormat="false" ht="12.75" hidden="false" customHeight="false" outlineLevel="0" collapsed="false">
      <c r="A444" s="2" t="n">
        <v>36601</v>
      </c>
      <c r="B444" s="56" t="n">
        <f aca="false">+'load Info'!AQ1178</f>
        <v>39625.59298</v>
      </c>
      <c r="C444" s="56" t="n">
        <f aca="false">+'load Info'!AR1178</f>
        <v>-3493.59298</v>
      </c>
      <c r="D444" s="56" t="n">
        <f aca="false">+'load Info'!AS1178</f>
        <v>28781</v>
      </c>
      <c r="E444" s="56" t="n">
        <f aca="false">+'load Info'!AT1178</f>
        <v>43119.18596</v>
      </c>
    </row>
    <row r="445" customFormat="false" ht="12.75" hidden="false" customHeight="false" outlineLevel="0" collapsed="false">
      <c r="A445" s="2" t="n">
        <v>36602</v>
      </c>
      <c r="B445" s="56" t="n">
        <f aca="false">+'load Info'!AQ1179</f>
        <v>126843.64976</v>
      </c>
      <c r="C445" s="56" t="n">
        <f aca="false">+'load Info'!AR1179</f>
        <v>-1103.64976</v>
      </c>
      <c r="D445" s="56" t="n">
        <f aca="false">+'load Info'!AS1179</f>
        <v>28962</v>
      </c>
      <c r="E445" s="56" t="n">
        <f aca="false">+'load Info'!AT1179</f>
        <v>127947.29952</v>
      </c>
    </row>
    <row r="446" customFormat="false" ht="12.75" hidden="false" customHeight="false" outlineLevel="0" collapsed="false">
      <c r="A446" s="2" t="n">
        <v>36603</v>
      </c>
      <c r="B446" s="56" t="n">
        <f aca="false">+'load Info'!AQ1180</f>
        <v>137737.37468</v>
      </c>
      <c r="C446" s="56" t="n">
        <f aca="false">+'load Info'!AR1180</f>
        <v>9447.62532</v>
      </c>
      <c r="D446" s="56" t="n">
        <f aca="false">+'load Info'!AS1180</f>
        <v>17421</v>
      </c>
      <c r="E446" s="56" t="n">
        <f aca="false">+'load Info'!AT1180</f>
        <v>137737.37468</v>
      </c>
    </row>
    <row r="447" customFormat="false" ht="12.75" hidden="false" customHeight="false" outlineLevel="0" collapsed="false">
      <c r="A447" s="2" t="n">
        <v>36604</v>
      </c>
      <c r="B447" s="56" t="n">
        <f aca="false">+'load Info'!AQ1181</f>
        <v>115423.28229</v>
      </c>
      <c r="C447" s="56" t="n">
        <f aca="false">+'load Info'!AR1181</f>
        <v>9471.71771</v>
      </c>
      <c r="D447" s="56" t="n">
        <f aca="false">+'load Info'!AS1181</f>
        <v>17921</v>
      </c>
      <c r="E447" s="56" t="n">
        <f aca="false">+'load Info'!AT1181</f>
        <v>115423.28229</v>
      </c>
    </row>
    <row r="448" customFormat="false" ht="12.75" hidden="false" customHeight="false" outlineLevel="0" collapsed="false">
      <c r="A448" s="2" t="n">
        <v>36605</v>
      </c>
      <c r="B448" s="56" t="n">
        <f aca="false">+'load Info'!AQ1182</f>
        <v>118065.55737</v>
      </c>
      <c r="C448" s="56" t="n">
        <f aca="false">+'load Info'!AR1182</f>
        <v>11279.44263</v>
      </c>
      <c r="D448" s="56" t="n">
        <f aca="false">+'load Info'!AS1182</f>
        <v>17921</v>
      </c>
      <c r="E448" s="56" t="n">
        <f aca="false">+'load Info'!AT1182</f>
        <v>118065.55737</v>
      </c>
    </row>
    <row r="449" customFormat="false" ht="12.75" hidden="false" customHeight="false" outlineLevel="0" collapsed="false">
      <c r="A449" s="2" t="n">
        <v>36606</v>
      </c>
      <c r="B449" s="56" t="n">
        <f aca="false">+'load Info'!AQ1183</f>
        <v>122488.94046</v>
      </c>
      <c r="C449" s="56" t="n">
        <f aca="false">+'load Info'!AR1183</f>
        <v>3052.05954</v>
      </c>
      <c r="D449" s="56" t="n">
        <f aca="false">+'load Info'!AS1183</f>
        <v>26281</v>
      </c>
      <c r="E449" s="56" t="n">
        <f aca="false">+'load Info'!AT1183</f>
        <v>122488.94046</v>
      </c>
    </row>
    <row r="450" customFormat="false" ht="12.75" hidden="false" customHeight="false" outlineLevel="0" collapsed="false">
      <c r="A450" s="2" t="n">
        <v>36607</v>
      </c>
      <c r="B450" s="56" t="n">
        <f aca="false">+'load Info'!AQ1184</f>
        <v>147635.18173</v>
      </c>
      <c r="C450" s="56" t="n">
        <f aca="false">+'load Info'!AR1184</f>
        <v>11264.81827</v>
      </c>
      <c r="D450" s="56" t="n">
        <f aca="false">+'load Info'!AS1184</f>
        <v>18791</v>
      </c>
      <c r="E450" s="56" t="n">
        <f aca="false">+'load Info'!AT1184</f>
        <v>147635.18173</v>
      </c>
    </row>
    <row r="451" customFormat="false" ht="12.75" hidden="false" customHeight="false" outlineLevel="0" collapsed="false">
      <c r="A451" s="2" t="n">
        <v>36608</v>
      </c>
      <c r="B451" s="56" t="n">
        <f aca="false">+'load Info'!AQ1185</f>
        <v>117420.5436</v>
      </c>
      <c r="C451" s="56" t="n">
        <f aca="false">+'load Info'!AR1185</f>
        <v>7318.4564</v>
      </c>
      <c r="D451" s="56" t="n">
        <f aca="false">+'load Info'!AS1185</f>
        <v>21291</v>
      </c>
      <c r="E451" s="56" t="n">
        <f aca="false">+'load Info'!AT1185</f>
        <v>117420.5436</v>
      </c>
    </row>
    <row r="452" customFormat="false" ht="12.75" hidden="false" customHeight="false" outlineLevel="0" collapsed="false">
      <c r="A452" s="2" t="n">
        <v>36609</v>
      </c>
      <c r="B452" s="56" t="n">
        <f aca="false">+'load Info'!AQ1186</f>
        <v>76014.51702</v>
      </c>
      <c r="C452" s="56" t="n">
        <f aca="false">+'load Info'!AR1186</f>
        <v>5065.48298</v>
      </c>
      <c r="D452" s="56" t="n">
        <f aca="false">+'load Info'!AS1186</f>
        <v>21291</v>
      </c>
      <c r="E452" s="56" t="n">
        <f aca="false">+'load Info'!AT1186</f>
        <v>76014.51702</v>
      </c>
    </row>
    <row r="453" customFormat="false" ht="12.75" hidden="false" customHeight="false" outlineLevel="0" collapsed="false">
      <c r="A453" s="2" t="n">
        <v>36610</v>
      </c>
      <c r="B453" s="56" t="n">
        <f aca="false">+'load Info'!AQ1187</f>
        <v>40361.43849</v>
      </c>
      <c r="C453" s="56" t="n">
        <f aca="false">+'load Info'!AR1187</f>
        <v>-2423.43849</v>
      </c>
      <c r="D453" s="56" t="n">
        <f aca="false">+'load Info'!AS1187</f>
        <v>24525</v>
      </c>
      <c r="E453" s="56" t="n">
        <f aca="false">+'load Info'!AT1187</f>
        <v>42784.87698</v>
      </c>
    </row>
    <row r="454" customFormat="false" ht="12.75" hidden="false" customHeight="false" outlineLevel="0" collapsed="false">
      <c r="A454" s="2" t="n">
        <v>36611</v>
      </c>
      <c r="B454" s="56" t="n">
        <f aca="false">+'load Info'!AQ1188</f>
        <v>53759.44405</v>
      </c>
      <c r="C454" s="56" t="n">
        <f aca="false">+'load Info'!AR1188</f>
        <v>-873.444049999998</v>
      </c>
      <c r="D454" s="56" t="n">
        <f aca="false">+'load Info'!AS1188</f>
        <v>24525</v>
      </c>
      <c r="E454" s="56" t="n">
        <f aca="false">+'load Info'!AT1188</f>
        <v>54632.8881</v>
      </c>
    </row>
    <row r="455" customFormat="false" ht="12.75" hidden="false" customHeight="false" outlineLevel="0" collapsed="false">
      <c r="A455" s="2" t="n">
        <v>36612</v>
      </c>
      <c r="B455" s="56" t="n">
        <f aca="false">+'load Info'!AQ1189</f>
        <v>49776.75301</v>
      </c>
      <c r="C455" s="56" t="n">
        <f aca="false">+'load Info'!AR1189</f>
        <v>2621.24699</v>
      </c>
      <c r="D455" s="56" t="n">
        <f aca="false">+'load Info'!AS1189</f>
        <v>24525</v>
      </c>
      <c r="E455" s="56" t="n">
        <f aca="false">+'load Info'!AT1189</f>
        <v>49776.75301</v>
      </c>
    </row>
    <row r="456" customFormat="false" ht="12.75" hidden="false" customHeight="false" outlineLevel="0" collapsed="false">
      <c r="A456" s="2" t="n">
        <v>36613</v>
      </c>
      <c r="B456" s="56" t="n">
        <f aca="false">+'load Info'!AQ1190</f>
        <v>72410.59332</v>
      </c>
      <c r="C456" s="56" t="n">
        <f aca="false">+'load Info'!AR1190</f>
        <v>5475.40668</v>
      </c>
      <c r="D456" s="56" t="n">
        <f aca="false">+'load Info'!AS1190</f>
        <v>22657</v>
      </c>
      <c r="E456" s="56" t="n">
        <f aca="false">+'load Info'!AT1190</f>
        <v>72410.59332</v>
      </c>
    </row>
    <row r="457" customFormat="false" ht="12.75" hidden="false" customHeight="false" outlineLevel="0" collapsed="false">
      <c r="A457" s="2" t="n">
        <v>36614</v>
      </c>
      <c r="B457" s="56" t="n">
        <f aca="false">+'load Info'!AQ1191</f>
        <v>74304.12074</v>
      </c>
      <c r="C457" s="56" t="n">
        <f aca="false">+'load Info'!AR1191</f>
        <v>4843.87926</v>
      </c>
      <c r="D457" s="56" t="n">
        <f aca="false">+'load Info'!AS1191</f>
        <v>23887</v>
      </c>
      <c r="E457" s="56" t="n">
        <f aca="false">+'load Info'!AT1191</f>
        <v>74304.12074</v>
      </c>
    </row>
    <row r="458" customFormat="false" ht="12.75" hidden="false" customHeight="false" outlineLevel="0" collapsed="false">
      <c r="A458" s="2" t="n">
        <v>36615</v>
      </c>
      <c r="B458" s="56" t="n">
        <f aca="false">+'load Info'!AQ1192</f>
        <v>100675.54369</v>
      </c>
      <c r="C458" s="56" t="n">
        <f aca="false">+'load Info'!AR1192</f>
        <v>4477.45631</v>
      </c>
      <c r="D458" s="56" t="n">
        <f aca="false">+'load Info'!AS1192</f>
        <v>24707</v>
      </c>
      <c r="E458" s="56" t="n">
        <f aca="false">+'load Info'!AT1192</f>
        <v>100675.54369</v>
      </c>
    </row>
    <row r="459" customFormat="false" ht="12.75" hidden="false" customHeight="false" outlineLevel="0" collapsed="false">
      <c r="A459" s="2" t="n">
        <v>36616</v>
      </c>
      <c r="B459" s="56" t="n">
        <f aca="false">+'load Info'!AQ1193</f>
        <v>98397.43866</v>
      </c>
      <c r="C459" s="56" t="n">
        <f aca="false">+'load Info'!AR1193</f>
        <v>-9492.43866</v>
      </c>
      <c r="D459" s="56" t="n">
        <f aca="false">+'load Info'!AS1193</f>
        <v>32062</v>
      </c>
      <c r="E459" s="56" t="n">
        <f aca="false">+'load Info'!AT1193</f>
        <v>107889.87732</v>
      </c>
    </row>
    <row r="460" customFormat="false" ht="12.75" hidden="false" customHeight="false" outlineLevel="0" collapsed="false">
      <c r="A460" s="2" t="n">
        <v>36617</v>
      </c>
      <c r="B460" s="56" t="n">
        <f aca="false">+'load Info'!AQ1194</f>
        <v>57152.93866</v>
      </c>
      <c r="C460" s="56" t="n">
        <f aca="false">+'load Info'!AR1194</f>
        <v>433.06134</v>
      </c>
      <c r="D460" s="56" t="n">
        <f aca="false">+'load Info'!AS1194</f>
        <v>23187</v>
      </c>
      <c r="E460" s="56" t="n">
        <f aca="false">+'load Info'!AT1194</f>
        <v>57152.93866</v>
      </c>
    </row>
    <row r="461" customFormat="false" ht="12.75" hidden="false" customHeight="false" outlineLevel="0" collapsed="false">
      <c r="A461" s="2" t="n">
        <v>36618</v>
      </c>
      <c r="B461" s="56" t="n">
        <f aca="false">+'load Info'!AQ1195</f>
        <v>44902.07164</v>
      </c>
      <c r="C461" s="56" t="n">
        <f aca="false">+'load Info'!AR1195</f>
        <v>1839.92836</v>
      </c>
      <c r="D461" s="56" t="n">
        <f aca="false">+'load Info'!AS1195</f>
        <v>23187</v>
      </c>
      <c r="E461" s="56" t="n">
        <f aca="false">+'load Info'!AT1195</f>
        <v>44902.07164</v>
      </c>
    </row>
    <row r="462" customFormat="false" ht="12.75" hidden="false" customHeight="false" outlineLevel="0" collapsed="false">
      <c r="A462" s="2" t="n">
        <v>36619</v>
      </c>
      <c r="B462" s="56" t="n">
        <f aca="false">+'load Info'!AQ1196</f>
        <v>31887.95061</v>
      </c>
      <c r="C462" s="56" t="n">
        <f aca="false">+'load Info'!AR1196</f>
        <v>3607.04939</v>
      </c>
      <c r="D462" s="56" t="n">
        <f aca="false">+'load Info'!AS1196</f>
        <v>23187</v>
      </c>
      <c r="E462" s="56" t="n">
        <f aca="false">+'load Info'!AT1196</f>
        <v>31887.95061</v>
      </c>
    </row>
    <row r="463" customFormat="false" ht="12.75" hidden="false" customHeight="false" outlineLevel="0" collapsed="false">
      <c r="A463" s="2" t="n">
        <v>36620</v>
      </c>
      <c r="B463" s="56" t="n">
        <f aca="false">+'load Info'!AQ1197</f>
        <v>59115.69808</v>
      </c>
      <c r="C463" s="56" t="n">
        <f aca="false">+'load Info'!AR1197</f>
        <v>6154.30192</v>
      </c>
      <c r="D463" s="56" t="n">
        <f aca="false">+'load Info'!AS1197</f>
        <v>23987</v>
      </c>
      <c r="E463" s="56" t="n">
        <f aca="false">+'load Info'!AT1197</f>
        <v>59115.69808</v>
      </c>
    </row>
    <row r="464" customFormat="false" ht="12.75" hidden="false" customHeight="false" outlineLevel="0" collapsed="false">
      <c r="A464" s="2" t="n">
        <v>36621</v>
      </c>
      <c r="B464" s="56" t="n">
        <f aca="false">+'load Info'!AQ1198</f>
        <v>84121.61345</v>
      </c>
      <c r="C464" s="56" t="n">
        <f aca="false">+'load Info'!AR1198</f>
        <v>7926.38655</v>
      </c>
      <c r="D464" s="56" t="n">
        <f aca="false">+'load Info'!AS1198</f>
        <v>24072</v>
      </c>
      <c r="E464" s="56" t="n">
        <f aca="false">+'load Info'!AT1198</f>
        <v>84121.61345</v>
      </c>
    </row>
    <row r="465" customFormat="false" ht="12.75" hidden="false" customHeight="false" outlineLevel="0" collapsed="false">
      <c r="A465" s="2" t="n">
        <v>36622</v>
      </c>
      <c r="B465" s="56" t="n">
        <f aca="false">+'load Info'!AQ1199</f>
        <v>42396.57321</v>
      </c>
      <c r="C465" s="56" t="n">
        <f aca="false">+'load Info'!AR1199</f>
        <v>8565.42679</v>
      </c>
      <c r="D465" s="56" t="n">
        <f aca="false">+'load Info'!AS1199</f>
        <v>17999</v>
      </c>
      <c r="E465" s="56" t="n">
        <f aca="false">+'load Info'!AT1199</f>
        <v>42396.57321</v>
      </c>
    </row>
    <row r="466" customFormat="false" ht="12.75" hidden="false" customHeight="false" outlineLevel="0" collapsed="false">
      <c r="A466" s="2" t="n">
        <v>36623</v>
      </c>
      <c r="B466" s="56" t="n">
        <f aca="false">+'load Info'!AQ1200</f>
        <v>35093.58421</v>
      </c>
      <c r="C466" s="56" t="n">
        <f aca="false">+'load Info'!AR1200</f>
        <v>9682.41579</v>
      </c>
      <c r="D466" s="56" t="n">
        <f aca="false">+'load Info'!AS1200</f>
        <v>15108</v>
      </c>
      <c r="E466" s="56" t="n">
        <f aca="false">+'load Info'!AT1200</f>
        <v>35093.58421</v>
      </c>
    </row>
    <row r="467" customFormat="false" ht="12.75" hidden="false" customHeight="false" outlineLevel="0" collapsed="false">
      <c r="A467" s="2" t="n">
        <v>36624</v>
      </c>
      <c r="B467" s="56" t="n">
        <f aca="false">+'load Info'!AQ1201</f>
        <v>52343.59895</v>
      </c>
      <c r="C467" s="56" t="n">
        <f aca="false">+'load Info'!AR1201</f>
        <v>8806.40105</v>
      </c>
      <c r="D467" s="56" t="n">
        <f aca="false">+'load Info'!AS1201</f>
        <v>15108</v>
      </c>
      <c r="E467" s="56" t="n">
        <f aca="false">+'load Info'!AT1201</f>
        <v>52343.59895</v>
      </c>
    </row>
    <row r="468" customFormat="false" ht="12.75" hidden="false" customHeight="false" outlineLevel="0" collapsed="false">
      <c r="A468" s="2" t="n">
        <v>36625</v>
      </c>
      <c r="B468" s="56" t="n">
        <f aca="false">+'load Info'!AQ1202</f>
        <v>89582.06931</v>
      </c>
      <c r="C468" s="56" t="n">
        <f aca="false">+'load Info'!AR1202</f>
        <v>12340.93069</v>
      </c>
      <c r="D468" s="56" t="n">
        <f aca="false">+'load Info'!AS1202</f>
        <v>15108</v>
      </c>
      <c r="E468" s="56" t="n">
        <f aca="false">+'load Info'!AT1202</f>
        <v>89582.06931</v>
      </c>
    </row>
    <row r="469" customFormat="false" ht="12.75" hidden="false" customHeight="false" outlineLevel="0" collapsed="false">
      <c r="A469" s="2" t="n">
        <v>36626</v>
      </c>
      <c r="B469" s="56" t="n">
        <f aca="false">+'load Info'!AQ1203</f>
        <v>55860.60216</v>
      </c>
      <c r="C469" s="56" t="n">
        <f aca="false">+'load Info'!AR1203</f>
        <v>13282.39784</v>
      </c>
      <c r="D469" s="56" t="n">
        <f aca="false">+'load Info'!AS1203</f>
        <v>15108</v>
      </c>
      <c r="E469" s="56" t="n">
        <f aca="false">+'load Info'!AT1203</f>
        <v>55860.60216</v>
      </c>
    </row>
    <row r="470" customFormat="false" ht="12.75" hidden="false" customHeight="false" outlineLevel="0" collapsed="false">
      <c r="A470" s="2" t="n">
        <v>36627</v>
      </c>
      <c r="B470" s="56" t="n">
        <f aca="false">+'load Info'!AQ1204</f>
        <v>35598.24894</v>
      </c>
      <c r="C470" s="56" t="n">
        <f aca="false">+'load Info'!AR1204</f>
        <v>5761.75106</v>
      </c>
      <c r="D470" s="56" t="n">
        <f aca="false">+'load Info'!AS1204</f>
        <v>20058</v>
      </c>
      <c r="E470" s="56" t="n">
        <f aca="false">+'load Info'!AT1204</f>
        <v>35598.24894</v>
      </c>
    </row>
    <row r="471" customFormat="false" ht="12.75" hidden="false" customHeight="false" outlineLevel="0" collapsed="false">
      <c r="A471" s="2" t="n">
        <v>36628</v>
      </c>
      <c r="B471" s="56" t="n">
        <f aca="false">+'load Info'!AQ1205</f>
        <v>64286.56062</v>
      </c>
      <c r="C471" s="56" t="n">
        <f aca="false">+'load Info'!AR1205</f>
        <v>7193.43938</v>
      </c>
      <c r="D471" s="56" t="n">
        <f aca="false">+'load Info'!AS1205</f>
        <v>21453</v>
      </c>
      <c r="E471" s="56" t="n">
        <f aca="false">+'load Info'!AT1205</f>
        <v>64286.56062</v>
      </c>
    </row>
    <row r="472" customFormat="false" ht="12.75" hidden="false" customHeight="false" outlineLevel="0" collapsed="false">
      <c r="A472" s="2" t="n">
        <v>36629</v>
      </c>
      <c r="B472" s="56" t="n">
        <f aca="false">+'load Info'!AQ1206</f>
        <v>108815.61186</v>
      </c>
      <c r="C472" s="56" t="n">
        <f aca="false">+'load Info'!AR1206</f>
        <v>8090.38814</v>
      </c>
      <c r="D472" s="56" t="n">
        <f aca="false">+'load Info'!AS1206</f>
        <v>22479</v>
      </c>
      <c r="E472" s="56" t="n">
        <f aca="false">+'load Info'!AT1206</f>
        <v>108815.61186</v>
      </c>
    </row>
    <row r="473" customFormat="false" ht="12.75" hidden="false" customHeight="false" outlineLevel="0" collapsed="false">
      <c r="A473" s="2" t="n">
        <v>36630</v>
      </c>
      <c r="B473" s="56" t="n">
        <f aca="false">+'load Info'!AQ1207</f>
        <v>70729.60995</v>
      </c>
      <c r="C473" s="56" t="n">
        <f aca="false">+'load Info'!AR1207</f>
        <v>3510.39005</v>
      </c>
      <c r="D473" s="56" t="n">
        <f aca="false">+'load Info'!AS1207</f>
        <v>23154</v>
      </c>
      <c r="E473" s="56" t="n">
        <f aca="false">+'load Info'!AT1207</f>
        <v>70729.60995</v>
      </c>
    </row>
    <row r="474" customFormat="false" ht="12.75" hidden="false" customHeight="false" outlineLevel="0" collapsed="false">
      <c r="A474" s="2" t="n">
        <v>36631</v>
      </c>
      <c r="B474" s="56" t="n">
        <f aca="false">+'load Info'!AQ1208</f>
        <v>44098.3907</v>
      </c>
      <c r="C474" s="56" t="n">
        <f aca="false">+'load Info'!AR1208</f>
        <v>34.6092999999964</v>
      </c>
      <c r="D474" s="56" t="n">
        <f aca="false">+'load Info'!AS1208</f>
        <v>22376</v>
      </c>
      <c r="E474" s="56" t="n">
        <f aca="false">+'load Info'!AT1208</f>
        <v>44098.3907</v>
      </c>
    </row>
    <row r="475" customFormat="false" ht="12.75" hidden="false" customHeight="false" outlineLevel="0" collapsed="false">
      <c r="A475" s="2" t="n">
        <v>36632</v>
      </c>
      <c r="B475" s="56" t="n">
        <f aca="false">+'load Info'!AQ1209</f>
        <v>35572.7136</v>
      </c>
      <c r="C475" s="56" t="n">
        <f aca="false">+'load Info'!AR1209</f>
        <v>1771.2864</v>
      </c>
      <c r="D475" s="56" t="n">
        <f aca="false">+'load Info'!AS1209</f>
        <v>22198</v>
      </c>
      <c r="E475" s="56" t="n">
        <f aca="false">+'load Info'!AT1209</f>
        <v>35572.7136</v>
      </c>
    </row>
    <row r="476" customFormat="false" ht="12.75" hidden="false" customHeight="false" outlineLevel="0" collapsed="false">
      <c r="A476" s="2" t="n">
        <v>36633</v>
      </c>
      <c r="B476" s="56" t="n">
        <f aca="false">+'load Info'!AQ1210</f>
        <v>41091.60519</v>
      </c>
      <c r="C476" s="56" t="n">
        <f aca="false">+'load Info'!AR1210</f>
        <v>4662.39481</v>
      </c>
      <c r="D476" s="56" t="n">
        <f aca="false">+'load Info'!AS1210</f>
        <v>21878</v>
      </c>
      <c r="E476" s="56" t="n">
        <f aca="false">+'load Info'!AT1210</f>
        <v>41091.60519</v>
      </c>
    </row>
    <row r="477" customFormat="false" ht="12.75" hidden="false" customHeight="false" outlineLevel="0" collapsed="false">
      <c r="A477" s="2" t="n">
        <v>36634</v>
      </c>
      <c r="B477" s="56" t="n">
        <f aca="false">+'load Info'!AQ1211</f>
        <v>86751.47068</v>
      </c>
      <c r="C477" s="56" t="n">
        <f aca="false">+'load Info'!AR1211</f>
        <v>10101.52932</v>
      </c>
      <c r="D477" s="56" t="n">
        <f aca="false">+'load Info'!AS1211</f>
        <v>23479</v>
      </c>
      <c r="E477" s="56" t="n">
        <f aca="false">+'load Info'!AT1211</f>
        <v>86751.47068</v>
      </c>
    </row>
    <row r="478" customFormat="false" ht="12.75" hidden="false" customHeight="false" outlineLevel="0" collapsed="false">
      <c r="A478" s="2" t="n">
        <v>36635</v>
      </c>
      <c r="B478" s="56" t="n">
        <f aca="false">+'load Info'!AQ1212</f>
        <v>99609.49636</v>
      </c>
      <c r="C478" s="56" t="n">
        <f aca="false">+'load Info'!AR1212</f>
        <v>12333.50364</v>
      </c>
      <c r="D478" s="56" t="n">
        <f aca="false">+'load Info'!AS1212</f>
        <v>24787</v>
      </c>
      <c r="E478" s="56" t="n">
        <f aca="false">+'load Info'!AT1212</f>
        <v>99609.49636</v>
      </c>
    </row>
    <row r="479" customFormat="false" ht="12.75" hidden="false" customHeight="false" outlineLevel="0" collapsed="false">
      <c r="A479" s="2" t="n">
        <v>36636</v>
      </c>
      <c r="B479" s="56" t="n">
        <f aca="false">+'load Info'!AQ1213</f>
        <v>50654.82733</v>
      </c>
      <c r="C479" s="56" t="n">
        <f aca="false">+'load Info'!AR1213</f>
        <v>8881.17267</v>
      </c>
      <c r="D479" s="56" t="n">
        <f aca="false">+'load Info'!AS1213</f>
        <v>25879</v>
      </c>
      <c r="E479" s="56" t="n">
        <f aca="false">+'load Info'!AT1213</f>
        <v>50654.82733</v>
      </c>
    </row>
    <row r="480" customFormat="false" ht="12.75" hidden="false" customHeight="false" outlineLevel="0" collapsed="false">
      <c r="A480" s="2" t="n">
        <v>36637</v>
      </c>
      <c r="B480" s="56" t="n">
        <f aca="false">+'load Info'!AQ1214</f>
        <v>37458.96019</v>
      </c>
      <c r="C480" s="56" t="n">
        <f aca="false">+'load Info'!AR1214</f>
        <v>5721.03981</v>
      </c>
      <c r="D480" s="56" t="n">
        <f aca="false">+'load Info'!AS1214</f>
        <v>25879</v>
      </c>
      <c r="E480" s="56" t="n">
        <f aca="false">+'load Info'!AT1214</f>
        <v>37458.96019</v>
      </c>
    </row>
    <row r="481" customFormat="false" ht="12.75" hidden="false" customHeight="false" outlineLevel="0" collapsed="false">
      <c r="A481" s="2" t="n">
        <v>36638</v>
      </c>
      <c r="B481" s="56" t="n">
        <f aca="false">+'load Info'!AQ1215</f>
        <v>57825.65835</v>
      </c>
      <c r="C481" s="56" t="n">
        <f aca="false">+'load Info'!AR1215</f>
        <v>473.341650000002</v>
      </c>
      <c r="D481" s="56" t="n">
        <f aca="false">+'load Info'!AS1215</f>
        <v>28679</v>
      </c>
      <c r="E481" s="56" t="n">
        <f aca="false">+'load Info'!AT1215</f>
        <v>57825.65835</v>
      </c>
    </row>
    <row r="482" customFormat="false" ht="12.75" hidden="false" customHeight="false" outlineLevel="0" collapsed="false">
      <c r="A482" s="2" t="n">
        <v>36639</v>
      </c>
      <c r="B482" s="56" t="n">
        <f aca="false">+'load Info'!AQ1216</f>
        <v>53678.42993</v>
      </c>
      <c r="C482" s="56" t="n">
        <f aca="false">+'load Info'!AR1216</f>
        <v>3742.57007</v>
      </c>
      <c r="D482" s="56" t="n">
        <f aca="false">+'load Info'!AS1216</f>
        <v>25879</v>
      </c>
      <c r="E482" s="56" t="n">
        <f aca="false">+'load Info'!AT1216</f>
        <v>53678.42993</v>
      </c>
    </row>
    <row r="483" customFormat="false" ht="12.75" hidden="false" customHeight="false" outlineLevel="0" collapsed="false">
      <c r="A483" s="2" t="n">
        <v>36640</v>
      </c>
      <c r="B483" s="56" t="n">
        <f aca="false">+'load Info'!AQ1217</f>
        <v>51578.56598</v>
      </c>
      <c r="C483" s="56" t="n">
        <f aca="false">+'load Info'!AR1217</f>
        <v>6611.43402</v>
      </c>
      <c r="D483" s="56" t="n">
        <f aca="false">+'load Info'!AS1217</f>
        <v>25879</v>
      </c>
      <c r="E483" s="56" t="n">
        <f aca="false">+'load Info'!AT1217</f>
        <v>51578.56598</v>
      </c>
    </row>
    <row r="484" customFormat="false" ht="12.75" hidden="false" customHeight="false" outlineLevel="0" collapsed="false">
      <c r="A484" s="2" t="n">
        <v>36641</v>
      </c>
      <c r="B484" s="56" t="n">
        <f aca="false">+'load Info'!AQ1218</f>
        <v>112073.48617</v>
      </c>
      <c r="C484" s="56" t="n">
        <f aca="false">+'load Info'!AR1218</f>
        <v>9764.51383</v>
      </c>
      <c r="D484" s="56" t="n">
        <f aca="false">+'load Info'!AS1218</f>
        <v>25604</v>
      </c>
      <c r="E484" s="56" t="n">
        <f aca="false">+'load Info'!AT1218</f>
        <v>112073.48617</v>
      </c>
    </row>
    <row r="485" customFormat="false" ht="12.75" hidden="false" customHeight="false" outlineLevel="0" collapsed="false">
      <c r="A485" s="2" t="n">
        <v>36642</v>
      </c>
      <c r="B485" s="56" t="n">
        <f aca="false">+'load Info'!AQ1219</f>
        <v>90971.45202</v>
      </c>
      <c r="C485" s="56" t="n">
        <f aca="false">+'load Info'!AR1219</f>
        <v>4044.54798</v>
      </c>
      <c r="D485" s="56" t="n">
        <f aca="false">+'load Info'!AS1219</f>
        <v>28890</v>
      </c>
      <c r="E485" s="56" t="n">
        <f aca="false">+'load Info'!AT1219</f>
        <v>90971.45202</v>
      </c>
    </row>
    <row r="486" customFormat="false" ht="12.75" hidden="false" customHeight="false" outlineLevel="0" collapsed="false">
      <c r="A486" s="2" t="n">
        <v>36643</v>
      </c>
      <c r="B486" s="56" t="n">
        <f aca="false">+'load Info'!AQ1220</f>
        <v>83743.48702</v>
      </c>
      <c r="C486" s="56" t="n">
        <f aca="false">+'load Info'!AR1220</f>
        <v>-2470.48702</v>
      </c>
      <c r="D486" s="56" t="n">
        <f aca="false">+'load Info'!AS1220</f>
        <v>34402</v>
      </c>
      <c r="E486" s="56" t="n">
        <f aca="false">+'load Info'!AT1220</f>
        <v>86213.97404</v>
      </c>
    </row>
    <row r="487" customFormat="false" ht="12.75" hidden="false" customHeight="false" outlineLevel="0" collapsed="false">
      <c r="A487" s="2" t="n">
        <v>36644</v>
      </c>
      <c r="B487" s="56" t="n">
        <f aca="false">+'load Info'!AQ1221</f>
        <v>68107.89511</v>
      </c>
      <c r="C487" s="56" t="n">
        <f aca="false">+'load Info'!AR1221</f>
        <v>-9160.89511</v>
      </c>
      <c r="D487" s="56" t="n">
        <f aca="false">+'load Info'!AS1221</f>
        <v>38046</v>
      </c>
      <c r="E487" s="56" t="n">
        <f aca="false">+'load Info'!AT1221</f>
        <v>77268.79022</v>
      </c>
    </row>
    <row r="488" customFormat="false" ht="12.75" hidden="false" customHeight="false" outlineLevel="0" collapsed="false">
      <c r="A488" s="2" t="n">
        <v>36645</v>
      </c>
      <c r="B488" s="56" t="n">
        <f aca="false">+'load Info'!AQ1222</f>
        <v>58742.30658</v>
      </c>
      <c r="C488" s="56" t="n">
        <f aca="false">+'load Info'!AR1222</f>
        <v>-3017.30658</v>
      </c>
      <c r="D488" s="56" t="n">
        <f aca="false">+'load Info'!AS1222</f>
        <v>29346</v>
      </c>
      <c r="E488" s="56" t="n">
        <f aca="false">+'load Info'!AT1222</f>
        <v>61759.61316</v>
      </c>
    </row>
    <row r="489" customFormat="false" ht="12.75" hidden="false" customHeight="false" outlineLevel="0" collapsed="false">
      <c r="A489" s="2" t="n">
        <v>36646</v>
      </c>
      <c r="B489" s="56" t="n">
        <f aca="false">+'load Info'!AQ1223</f>
        <v>47909.9181</v>
      </c>
      <c r="C489" s="56" t="n">
        <f aca="false">+'load Info'!AR1223</f>
        <v>-959.918099999999</v>
      </c>
      <c r="D489" s="56" t="n">
        <f aca="false">+'load Info'!AS1223</f>
        <v>29346</v>
      </c>
      <c r="E489" s="56" t="n">
        <f aca="false">+'load Info'!AT1223</f>
        <v>48869.8362</v>
      </c>
    </row>
    <row r="490" customFormat="false" ht="12.75" hidden="false" customHeight="false" outlineLevel="0" collapsed="false">
      <c r="A490" s="2" t="n">
        <v>36647</v>
      </c>
      <c r="B490" s="56" t="n">
        <f aca="false">+'load Info'!AQ1224</f>
        <v>29379.19635</v>
      </c>
      <c r="C490" s="56" t="n">
        <f aca="false">+'load Info'!AR1224</f>
        <v>13995.80365</v>
      </c>
      <c r="D490" s="56" t="n">
        <f aca="false">+'load Info'!AS1224</f>
        <v>16280</v>
      </c>
      <c r="E490" s="56" t="n">
        <f aca="false">+'load Info'!AT1224</f>
        <v>29379.19635</v>
      </c>
    </row>
    <row r="491" customFormat="false" ht="12.75" hidden="false" customHeight="false" outlineLevel="0" collapsed="false">
      <c r="A491" s="2" t="n">
        <v>36648</v>
      </c>
      <c r="B491" s="56" t="n">
        <f aca="false">+'load Info'!AQ1225</f>
        <v>33734.58654</v>
      </c>
      <c r="C491" s="56" t="n">
        <f aca="false">+'load Info'!AR1225</f>
        <v>4700.41346</v>
      </c>
      <c r="D491" s="56" t="n">
        <f aca="false">+'load Info'!AS1225</f>
        <v>23208</v>
      </c>
      <c r="E491" s="56" t="n">
        <f aca="false">+'load Info'!AT1225</f>
        <v>33734.58654</v>
      </c>
    </row>
    <row r="492" customFormat="false" ht="12.75" hidden="false" customHeight="false" outlineLevel="0" collapsed="false">
      <c r="A492" s="2" t="n">
        <v>36649</v>
      </c>
      <c r="B492" s="56" t="n">
        <f aca="false">+'load Info'!AQ1226</f>
        <v>35078.55917</v>
      </c>
      <c r="C492" s="56" t="n">
        <f aca="false">+'load Info'!AR1226</f>
        <v>2833.44083</v>
      </c>
      <c r="D492" s="56" t="n">
        <f aca="false">+'load Info'!AS1226</f>
        <v>25094</v>
      </c>
      <c r="E492" s="56" t="n">
        <f aca="false">+'load Info'!AT1226</f>
        <v>35078.55917</v>
      </c>
    </row>
    <row r="493" customFormat="false" ht="12.75" hidden="false" customHeight="false" outlineLevel="0" collapsed="false">
      <c r="A493" s="2" t="n">
        <v>36650</v>
      </c>
      <c r="B493" s="56" t="n">
        <f aca="false">+'load Info'!AQ1227</f>
        <v>28901.53208</v>
      </c>
      <c r="C493" s="56" t="n">
        <f aca="false">+'load Info'!AR1227</f>
        <v>4022.46792</v>
      </c>
      <c r="D493" s="56" t="n">
        <f aca="false">+'load Info'!AS1227</f>
        <v>23208</v>
      </c>
      <c r="E493" s="56" t="n">
        <f aca="false">+'load Info'!AT1227</f>
        <v>28901.53208</v>
      </c>
    </row>
    <row r="494" customFormat="false" ht="12.75" hidden="false" customHeight="false" outlineLevel="0" collapsed="false">
      <c r="A494" s="2" t="n">
        <v>36651</v>
      </c>
      <c r="B494" s="56" t="n">
        <f aca="false">+'load Info'!AQ1228</f>
        <v>25866.05039</v>
      </c>
      <c r="C494" s="56" t="n">
        <f aca="false">+'load Info'!AR1228</f>
        <v>3793.94961</v>
      </c>
      <c r="D494" s="56" t="n">
        <f aca="false">+'load Info'!AS1228</f>
        <v>22708</v>
      </c>
      <c r="E494" s="56" t="n">
        <f aca="false">+'load Info'!AT1228</f>
        <v>25866.05039</v>
      </c>
    </row>
    <row r="495" customFormat="false" ht="12.75" hidden="false" customHeight="false" outlineLevel="0" collapsed="false">
      <c r="A495" s="2" t="n">
        <v>36652</v>
      </c>
      <c r="B495" s="56" t="n">
        <f aca="false">+'load Info'!AQ1229</f>
        <v>25164.23194</v>
      </c>
      <c r="C495" s="56" t="n">
        <f aca="false">+'load Info'!AR1229</f>
        <v>2902.76806</v>
      </c>
      <c r="D495" s="56" t="n">
        <f aca="false">+'load Info'!AS1229</f>
        <v>23208</v>
      </c>
      <c r="E495" s="56" t="n">
        <f aca="false">+'load Info'!AT1229</f>
        <v>25164.23194</v>
      </c>
    </row>
    <row r="496" customFormat="false" ht="12.75" hidden="false" customHeight="false" outlineLevel="0" collapsed="false">
      <c r="A496" s="2" t="n">
        <v>36653</v>
      </c>
      <c r="B496" s="56" t="n">
        <f aca="false">+'load Info'!AQ1230</f>
        <v>25131.85498</v>
      </c>
      <c r="C496" s="56" t="n">
        <f aca="false">+'load Info'!AR1230</f>
        <v>5132.14502</v>
      </c>
      <c r="D496" s="56" t="n">
        <f aca="false">+'load Info'!AS1230</f>
        <v>22978</v>
      </c>
      <c r="E496" s="56" t="n">
        <f aca="false">+'load Info'!AT1230</f>
        <v>25131.85498</v>
      </c>
    </row>
    <row r="497" customFormat="false" ht="12.75" hidden="false" customHeight="false" outlineLevel="0" collapsed="false">
      <c r="A497" s="2" t="n">
        <v>36654</v>
      </c>
      <c r="B497" s="56" t="n">
        <f aca="false">+'load Info'!AQ1231</f>
        <v>22653.24447</v>
      </c>
      <c r="C497" s="56" t="n">
        <f aca="false">+'load Info'!AR1231</f>
        <v>4630.75553</v>
      </c>
      <c r="D497" s="56" t="n">
        <f aca="false">+'load Info'!AS1231</f>
        <v>23208</v>
      </c>
      <c r="E497" s="56" t="n">
        <f aca="false">+'load Info'!AT1231</f>
        <v>22653.24447</v>
      </c>
    </row>
    <row r="498" customFormat="false" ht="12.75" hidden="false" customHeight="false" outlineLevel="0" collapsed="false">
      <c r="A498" s="2" t="n">
        <v>36655</v>
      </c>
      <c r="B498" s="56" t="n">
        <f aca="false">+'load Info'!AQ1232</f>
        <v>23047.2789</v>
      </c>
      <c r="C498" s="56" t="n">
        <f aca="false">+'load Info'!AR1232</f>
        <v>5220.7211</v>
      </c>
      <c r="D498" s="56" t="n">
        <f aca="false">+'load Info'!AS1232</f>
        <v>23208</v>
      </c>
      <c r="E498" s="56" t="n">
        <f aca="false">+'load Info'!AT1232</f>
        <v>23047.2789</v>
      </c>
    </row>
    <row r="499" customFormat="false" ht="12.75" hidden="false" customHeight="false" outlineLevel="0" collapsed="false">
      <c r="A499" s="2" t="n">
        <v>36656</v>
      </c>
      <c r="B499" s="56" t="n">
        <f aca="false">+'load Info'!AQ1233</f>
        <v>24667.07742</v>
      </c>
      <c r="C499" s="56" t="n">
        <f aca="false">+'load Info'!AR1233</f>
        <v>5106.92258</v>
      </c>
      <c r="D499" s="56" t="n">
        <f aca="false">+'load Info'!AS1233</f>
        <v>21208</v>
      </c>
      <c r="E499" s="56" t="n">
        <f aca="false">+'load Info'!AT1233</f>
        <v>24667.07742</v>
      </c>
    </row>
    <row r="500" customFormat="false" ht="12.75" hidden="false" customHeight="false" outlineLevel="0" collapsed="false">
      <c r="A500" s="2" t="n">
        <v>36657</v>
      </c>
      <c r="B500" s="56" t="n">
        <f aca="false">+'load Info'!AQ1234</f>
        <v>24405.209</v>
      </c>
      <c r="C500" s="56" t="n">
        <f aca="false">+'load Info'!AR1234</f>
        <v>4499.791</v>
      </c>
      <c r="D500" s="56" t="n">
        <f aca="false">+'load Info'!AS1234</f>
        <v>21208</v>
      </c>
      <c r="E500" s="56" t="n">
        <f aca="false">+'load Info'!AT1234</f>
        <v>24405.209</v>
      </c>
    </row>
    <row r="501" customFormat="false" ht="12.75" hidden="false" customHeight="false" outlineLevel="0" collapsed="false">
      <c r="A501" s="2" t="n">
        <v>36658</v>
      </c>
      <c r="B501" s="56" t="n">
        <f aca="false">+'load Info'!AQ1235</f>
        <v>23586.50163</v>
      </c>
      <c r="C501" s="56" t="n">
        <f aca="false">+'load Info'!AR1235</f>
        <v>1103.49837</v>
      </c>
      <c r="D501" s="56" t="n">
        <f aca="false">+'load Info'!AS1235</f>
        <v>21208</v>
      </c>
      <c r="E501" s="56" t="n">
        <f aca="false">+'load Info'!AT1235</f>
        <v>23586.50163</v>
      </c>
    </row>
    <row r="502" customFormat="false" ht="12.75" hidden="false" customHeight="false" outlineLevel="0" collapsed="false">
      <c r="A502" s="2" t="n">
        <v>36659</v>
      </c>
      <c r="B502" s="56" t="n">
        <f aca="false">+'load Info'!AQ1236</f>
        <v>23908.73334</v>
      </c>
      <c r="C502" s="56" t="n">
        <f aca="false">+'load Info'!AR1236</f>
        <v>-2146.73334</v>
      </c>
      <c r="D502" s="56" t="n">
        <f aca="false">+'load Info'!AS1236</f>
        <v>21208</v>
      </c>
      <c r="E502" s="56" t="n">
        <f aca="false">+'load Info'!AT1236</f>
        <v>26055.46668</v>
      </c>
    </row>
    <row r="503" customFormat="false" ht="12.75" hidden="false" customHeight="false" outlineLevel="0" collapsed="false">
      <c r="A503" s="2" t="n">
        <v>36660</v>
      </c>
      <c r="B503" s="56" t="n">
        <f aca="false">+'load Info'!AQ1237</f>
        <v>25983.96651</v>
      </c>
      <c r="C503" s="56" t="n">
        <f aca="false">+'load Info'!AR1237</f>
        <v>3684.03349</v>
      </c>
      <c r="D503" s="56" t="n">
        <f aca="false">+'load Info'!AS1237</f>
        <v>19283</v>
      </c>
      <c r="E503" s="56" t="n">
        <f aca="false">+'load Info'!AT1237</f>
        <v>25983.96651</v>
      </c>
    </row>
    <row r="504" customFormat="false" ht="12.75" hidden="false" customHeight="false" outlineLevel="0" collapsed="false">
      <c r="A504" s="2" t="n">
        <v>36661</v>
      </c>
      <c r="B504" s="56" t="n">
        <f aca="false">+'load Info'!AQ1238</f>
        <v>28448.30903</v>
      </c>
      <c r="C504" s="56" t="n">
        <f aca="false">+'load Info'!AR1238</f>
        <v>7989.69097</v>
      </c>
      <c r="D504" s="56" t="n">
        <f aca="false">+'load Info'!AS1238</f>
        <v>17629</v>
      </c>
      <c r="E504" s="56" t="n">
        <f aca="false">+'load Info'!AT1238</f>
        <v>28448.30903</v>
      </c>
    </row>
    <row r="505" customFormat="false" ht="12.75" hidden="false" customHeight="false" outlineLevel="0" collapsed="false">
      <c r="A505" s="2" t="n">
        <v>36662</v>
      </c>
      <c r="B505" s="56" t="n">
        <f aca="false">+'load Info'!AQ1239</f>
        <v>27954.69182</v>
      </c>
      <c r="C505" s="56" t="n">
        <f aca="false">+'load Info'!AR1239</f>
        <v>1718.30818</v>
      </c>
      <c r="D505" s="56" t="n">
        <f aca="false">+'load Info'!AS1239</f>
        <v>23890</v>
      </c>
      <c r="E505" s="56" t="n">
        <f aca="false">+'load Info'!AT1239</f>
        <v>27954.69182</v>
      </c>
    </row>
    <row r="506" customFormat="false" ht="12.75" hidden="false" customHeight="false" outlineLevel="0" collapsed="false">
      <c r="A506" s="2" t="n">
        <v>36663</v>
      </c>
      <c r="B506" s="56" t="n">
        <f aca="false">+'load Info'!AQ1240</f>
        <v>26533.90028</v>
      </c>
      <c r="C506" s="56" t="n">
        <f aca="false">+'load Info'!AR1240</f>
        <v>1023.09972</v>
      </c>
      <c r="D506" s="56" t="n">
        <f aca="false">+'load Info'!AS1240</f>
        <v>23934</v>
      </c>
      <c r="E506" s="56" t="n">
        <f aca="false">+'load Info'!AT1240</f>
        <v>26533.90028</v>
      </c>
    </row>
    <row r="507" customFormat="false" ht="12.75" hidden="false" customHeight="false" outlineLevel="0" collapsed="false">
      <c r="A507" s="2" t="n">
        <v>36664</v>
      </c>
      <c r="B507" s="56" t="n">
        <f aca="false">+'load Info'!AQ1241</f>
        <v>26178.27836</v>
      </c>
      <c r="C507" s="56" t="n">
        <f aca="false">+'load Info'!AR1241</f>
        <v>2919.72164</v>
      </c>
      <c r="D507" s="56" t="n">
        <f aca="false">+'load Info'!AS1241</f>
        <v>21638</v>
      </c>
      <c r="E507" s="56" t="n">
        <f aca="false">+'load Info'!AT1241</f>
        <v>26178.27836</v>
      </c>
    </row>
    <row r="508" customFormat="false" ht="12.75" hidden="false" customHeight="false" outlineLevel="0" collapsed="false">
      <c r="A508" s="2" t="n">
        <v>36665</v>
      </c>
      <c r="B508" s="56" t="n">
        <f aca="false">+'load Info'!AQ1242</f>
        <v>24521.44367</v>
      </c>
      <c r="C508" s="56" t="n">
        <f aca="false">+'load Info'!AR1242</f>
        <v>1591.55633</v>
      </c>
      <c r="D508" s="56" t="n">
        <f aca="false">+'load Info'!AS1242</f>
        <v>20463</v>
      </c>
      <c r="E508" s="56" t="n">
        <f aca="false">+'load Info'!AT1242</f>
        <v>24521.44367</v>
      </c>
    </row>
    <row r="509" customFormat="false" ht="12.75" hidden="false" customHeight="false" outlineLevel="0" collapsed="false">
      <c r="A509" s="2" t="n">
        <v>36666</v>
      </c>
      <c r="B509" s="56" t="n">
        <f aca="false">+'load Info'!AQ1243</f>
        <v>26062.62745</v>
      </c>
      <c r="C509" s="56" t="n">
        <f aca="false">+'load Info'!AR1243</f>
        <v>-601.62745</v>
      </c>
      <c r="D509" s="56" t="n">
        <f aca="false">+'load Info'!AS1243</f>
        <v>19963</v>
      </c>
      <c r="E509" s="56" t="n">
        <f aca="false">+'load Info'!AT1243</f>
        <v>26664.2549</v>
      </c>
    </row>
    <row r="510" customFormat="false" ht="12.75" hidden="false" customHeight="false" outlineLevel="0" collapsed="false">
      <c r="A510" s="2" t="n">
        <v>36667</v>
      </c>
      <c r="B510" s="56" t="n">
        <f aca="false">+'load Info'!AQ1244</f>
        <v>28457.74906</v>
      </c>
      <c r="C510" s="56" t="n">
        <f aca="false">+'load Info'!AR1244</f>
        <v>-482.749060000002</v>
      </c>
      <c r="D510" s="56" t="n">
        <f aca="false">+'load Info'!AS1244</f>
        <v>19963</v>
      </c>
      <c r="E510" s="56" t="n">
        <f aca="false">+'load Info'!AT1244</f>
        <v>28940.49812</v>
      </c>
    </row>
    <row r="511" customFormat="false" ht="12.75" hidden="false" customHeight="false" outlineLevel="0" collapsed="false">
      <c r="A511" s="2" t="n">
        <v>36668</v>
      </c>
      <c r="B511" s="56" t="n">
        <f aca="false">+'load Info'!AQ1245</f>
        <v>28486.90048</v>
      </c>
      <c r="C511" s="56" t="n">
        <f aca="false">+'load Info'!AR1245</f>
        <v>290.09952</v>
      </c>
      <c r="D511" s="56" t="n">
        <f aca="false">+'load Info'!AS1245</f>
        <v>24963</v>
      </c>
      <c r="E511" s="56" t="n">
        <f aca="false">+'load Info'!AT1245</f>
        <v>28486.90048</v>
      </c>
    </row>
    <row r="512" customFormat="false" ht="12.75" hidden="false" customHeight="false" outlineLevel="0" collapsed="false">
      <c r="A512" s="2" t="n">
        <v>36669</v>
      </c>
      <c r="B512" s="56" t="n">
        <f aca="false">+'load Info'!AQ1246</f>
        <v>26857.18326</v>
      </c>
      <c r="C512" s="56" t="n">
        <f aca="false">+'load Info'!AR1246</f>
        <v>7441.81674</v>
      </c>
      <c r="D512" s="56" t="n">
        <f aca="false">+'load Info'!AS1246</f>
        <v>18117</v>
      </c>
      <c r="E512" s="56" t="n">
        <f aca="false">+'load Info'!AT1246</f>
        <v>26857.18326</v>
      </c>
    </row>
    <row r="513" customFormat="false" ht="12.75" hidden="false" customHeight="false" outlineLevel="0" collapsed="false">
      <c r="A513" s="2" t="n">
        <v>36670</v>
      </c>
      <c r="B513" s="56" t="n">
        <f aca="false">+'load Info'!AQ1247</f>
        <v>24905.51543</v>
      </c>
      <c r="C513" s="56" t="n">
        <f aca="false">+'load Info'!AR1247</f>
        <v>-26.5154299999995</v>
      </c>
      <c r="D513" s="56" t="n">
        <f aca="false">+'load Info'!AS1247</f>
        <v>25167</v>
      </c>
      <c r="E513" s="56" t="n">
        <f aca="false">+'load Info'!AT1247</f>
        <v>24932.03086</v>
      </c>
    </row>
    <row r="514" customFormat="false" ht="12.75" hidden="false" customHeight="false" outlineLevel="0" collapsed="false">
      <c r="A514" s="2" t="n">
        <v>36671</v>
      </c>
      <c r="B514" s="56" t="n">
        <f aca="false">+'load Info'!AQ1248</f>
        <v>25802.46692</v>
      </c>
      <c r="C514" s="56" t="n">
        <f aca="false">+'load Info'!AR1248</f>
        <v>6178.53308</v>
      </c>
      <c r="D514" s="56" t="n">
        <f aca="false">+'load Info'!AS1248</f>
        <v>19747</v>
      </c>
      <c r="E514" s="56" t="n">
        <f aca="false">+'load Info'!AT1248</f>
        <v>25802.46692</v>
      </c>
    </row>
    <row r="515" customFormat="false" ht="12.75" hidden="false" customHeight="false" outlineLevel="0" collapsed="false">
      <c r="A515" s="2" t="n">
        <v>36672</v>
      </c>
      <c r="B515" s="56" t="n">
        <f aca="false">+'load Info'!AQ1249</f>
        <v>25050.6704</v>
      </c>
      <c r="C515" s="56" t="n">
        <f aca="false">+'load Info'!AR1249</f>
        <v>3837.3296</v>
      </c>
      <c r="D515" s="56" t="n">
        <f aca="false">+'load Info'!AS1249</f>
        <v>19747</v>
      </c>
      <c r="E515" s="56" t="n">
        <f aca="false">+'load Info'!AT1249</f>
        <v>25050.6704</v>
      </c>
    </row>
    <row r="516" customFormat="false" ht="12.75" hidden="false" customHeight="false" outlineLevel="0" collapsed="false">
      <c r="A516" s="2" t="n">
        <v>36673</v>
      </c>
      <c r="B516" s="56" t="n">
        <f aca="false">+'load Info'!AQ1250</f>
        <v>24879.56009</v>
      </c>
      <c r="C516" s="56" t="n">
        <f aca="false">+'load Info'!AR1250</f>
        <v>984.439909999997</v>
      </c>
      <c r="D516" s="56" t="n">
        <f aca="false">+'load Info'!AS1250</f>
        <v>20137</v>
      </c>
      <c r="E516" s="56" t="n">
        <f aca="false">+'load Info'!AT1250</f>
        <v>24879.56009</v>
      </c>
    </row>
    <row r="517" customFormat="false" ht="12.75" hidden="false" customHeight="false" outlineLevel="0" collapsed="false">
      <c r="A517" s="2" t="n">
        <v>36674</v>
      </c>
      <c r="B517" s="56" t="n">
        <f aca="false">+'load Info'!AQ1251</f>
        <v>26552.96586</v>
      </c>
      <c r="C517" s="56" t="n">
        <f aca="false">+'load Info'!AR1251</f>
        <v>732.03414</v>
      </c>
      <c r="D517" s="56" t="n">
        <f aca="false">+'load Info'!AS1251</f>
        <v>20137</v>
      </c>
      <c r="E517" s="56" t="n">
        <f aca="false">+'load Info'!AT1251</f>
        <v>26552.96586</v>
      </c>
    </row>
    <row r="518" customFormat="false" ht="12.75" hidden="false" customHeight="false" outlineLevel="0" collapsed="false">
      <c r="A518" s="2" t="n">
        <v>36675</v>
      </c>
      <c r="B518" s="56" t="n">
        <f aca="false">+'load Info'!AQ1252</f>
        <v>45829.29779</v>
      </c>
      <c r="C518" s="56" t="n">
        <f aca="false">+'load Info'!AR1252</f>
        <v>3530.70221</v>
      </c>
      <c r="D518" s="56" t="n">
        <f aca="false">+'load Info'!AS1252</f>
        <v>20137</v>
      </c>
      <c r="E518" s="56" t="n">
        <f aca="false">+'load Info'!AT1252</f>
        <v>45829.29779</v>
      </c>
    </row>
    <row r="519" customFormat="false" ht="12.75" hidden="false" customHeight="false" outlineLevel="0" collapsed="false">
      <c r="A519" s="2" t="n">
        <v>36676</v>
      </c>
      <c r="B519" s="56" t="n">
        <f aca="false">+'load Info'!AQ1253</f>
        <v>42766.53086</v>
      </c>
      <c r="C519" s="56" t="n">
        <f aca="false">+'load Info'!AR1253</f>
        <v>6009.46914</v>
      </c>
      <c r="D519" s="56" t="n">
        <f aca="false">+'load Info'!AS1253</f>
        <v>20137</v>
      </c>
      <c r="E519" s="56" t="n">
        <f aca="false">+'load Info'!AT1253</f>
        <v>42766.53086</v>
      </c>
    </row>
    <row r="520" customFormat="false" ht="12.75" hidden="false" customHeight="false" outlineLevel="0" collapsed="false">
      <c r="A520" s="2" t="n">
        <v>36677</v>
      </c>
      <c r="B520" s="56" t="n">
        <f aca="false">+'load Info'!AQ1254</f>
        <v>31563.28651</v>
      </c>
      <c r="C520" s="56" t="n">
        <f aca="false">+'load Info'!AR1254</f>
        <v>5166.71349</v>
      </c>
      <c r="D520" s="56" t="n">
        <f aca="false">+'load Info'!AS1254</f>
        <v>21506</v>
      </c>
      <c r="E520" s="56" t="n">
        <f aca="false">+'load Info'!AT1254</f>
        <v>31563.28651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2000-08-11T17:03:03Z</dcterms:created>
  <dc:creator>sboyle</dc:creator>
  <dc:description>- Oracle 8i ODBC QueryFix Applied</dc:description>
  <dc:language>en-US</dc:language>
  <cp:lastModifiedBy>mbreese</cp:lastModifiedBy>
  <cp:lastPrinted>2000-10-16T20:04:11Z</cp:lastPrinted>
  <cp:revision>0</cp:revision>
  <dc:subject/>
  <dc:title/>
</cp:coreProperties>
</file>