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3" sheetId="1" state="visible" r:id="rId3"/>
    <sheet name="Sheet2" sheetId="2" state="visible" r:id="rId4"/>
    <sheet name="Sheet1" sheetId="3" state="visible" r:id="rId5"/>
  </sheets>
  <definedNames>
    <definedName function="false" hidden="false" localSheetId="2" name="_xlnm.Print_Area" vbProcedure="false">Sheet1!$A$2:$P$42</definedName>
    <definedName function="false" hidden="false" localSheetId="1" name="_xlnm.Print_Area" vbProcedure="false">Sheet2!$A$1:$O$27</definedName>
    <definedName function="false" hidden="false" localSheetId="0" name="_xlnm.Print_Area" vbProcedure="false">Sheet3!$A$1:$S$44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<sst xmlns="http://schemas.openxmlformats.org/spreadsheetml/2006/main" count="952" uniqueCount="309">
  <si>
    <t xml:space="preserve">DPS Article X Cases:  9/21/01--NY New Generation</t>
  </si>
  <si>
    <t xml:space="preserve">Case Number </t>
  </si>
  <si>
    <t xml:space="preserve">Project</t>
  </si>
  <si>
    <t xml:space="preserve">MW</t>
  </si>
  <si>
    <t xml:space="preserve">MW Increase</t>
  </si>
  <si>
    <t xml:space="preserve">% Probablity</t>
  </si>
  <si>
    <t xml:space="preserve">Projected MW Built</t>
  </si>
  <si>
    <t xml:space="preserve">Developer</t>
  </si>
  <si>
    <t xml:space="preserve">Town/County</t>
  </si>
  <si>
    <t xml:space="preserve">Status</t>
  </si>
  <si>
    <t xml:space="preserve">Pre-Application Date</t>
  </si>
  <si>
    <t xml:space="preserve">DEC Notice of Air &amp; Water Permits</t>
  </si>
  <si>
    <t xml:space="preserve">Application Filing Date</t>
  </si>
  <si>
    <t xml:space="preserve">Chairman Compliance Determination</t>
  </si>
  <si>
    <t xml:space="preserve">Certification Date or Estimated Decision Date </t>
  </si>
  <si>
    <t xml:space="preserve">Estimated Earliest In-Service Date*                                                       Quarter       Year</t>
  </si>
  <si>
    <t xml:space="preserve">Line Connection</t>
  </si>
  <si>
    <t xml:space="preserve">Detailed Location</t>
  </si>
  <si>
    <t xml:space="preserve">Zone</t>
  </si>
  <si>
    <t xml:space="preserve">99-F-1314</t>
  </si>
  <si>
    <t xml:space="preserve">East River Repowering (Repowering a 200 MW unit)</t>
  </si>
  <si>
    <t xml:space="preserve">Con Ed</t>
  </si>
  <si>
    <t xml:space="preserve">Lower Manhattan</t>
  </si>
  <si>
    <t xml:space="preserve">PLN</t>
  </si>
  <si>
    <t xml:space="preserve">8/16/01  (Final)</t>
  </si>
  <si>
    <t xml:space="preserve">7/31/00  (Complies)</t>
  </si>
  <si>
    <t xml:space="preserve">4Q</t>
  </si>
  <si>
    <t xml:space="preserve">The site includes 69, 138, and 345 kV substations</t>
  </si>
  <si>
    <t xml:space="preserve">The Generating Station site also includes 69, 138, and 345 kV (kilovolt) substations</t>
  </si>
  <si>
    <t xml:space="preserve">J</t>
  </si>
  <si>
    <t xml:space="preserve">97-F-1563</t>
  </si>
  <si>
    <t xml:space="preserve">Athens Generating Plant</t>
  </si>
  <si>
    <t xml:space="preserve">Athens Generating Co., LP</t>
  </si>
  <si>
    <t xml:space="preserve">Athens/ Greene</t>
  </si>
  <si>
    <t xml:space="preserve">CON</t>
  </si>
  <si>
    <t xml:space="preserve">6/12/00  (Final)</t>
  </si>
  <si>
    <t xml:space="preserve">10/28/98  (Complies)</t>
  </si>
  <si>
    <t xml:space="preserve">3Q</t>
  </si>
  <si>
    <t xml:space="preserve">30 miles south of Albany (north of Catskill)</t>
  </si>
  <si>
    <t xml:space="preserve">F</t>
  </si>
  <si>
    <t xml:space="preserve">99-F1625</t>
  </si>
  <si>
    <t xml:space="preserve">Ravenswood Cogeneration Project</t>
  </si>
  <si>
    <t xml:space="preserve">Keyspan</t>
  </si>
  <si>
    <t xml:space="preserve">LIC/ Quieens</t>
  </si>
  <si>
    <t xml:space="preserve">9/4/01  (Final)</t>
  </si>
  <si>
    <t xml:space="preserve">1/24/01  (Complies)</t>
  </si>
  <si>
    <t xml:space="preserve">W/in the city</t>
  </si>
  <si>
    <t xml:space="preserve">00-F-1356</t>
  </si>
  <si>
    <t xml:space="preserve">Kings Park</t>
  </si>
  <si>
    <t xml:space="preserve">PPL Global</t>
  </si>
  <si>
    <t xml:space="preserve">Smithtown/ Suffolk</t>
  </si>
  <si>
    <t xml:space="preserve">8/10/00 (PSS); Revision 12/20/00</t>
  </si>
  <si>
    <t xml:space="preserve">N/A</t>
  </si>
  <si>
    <t xml:space="preserve">3Q 2001</t>
  </si>
  <si>
    <t xml:space="preserve">Adjacent to the LIPA's right of way, which also contains underground electric distribution lines to the Pilgrim Substation</t>
  </si>
  <si>
    <t xml:space="preserve">On L.I., Industrial section of Kings Park, in Smithtown</t>
  </si>
  <si>
    <t xml:space="preserve">K</t>
  </si>
  <si>
    <t xml:space="preserve">99-F-0558</t>
  </si>
  <si>
    <t xml:space="preserve">Heritage</t>
  </si>
  <si>
    <t xml:space="preserve">Heritage, LLC</t>
  </si>
  <si>
    <t xml:space="preserve">Scriba/ Oswego</t>
  </si>
  <si>
    <t xml:space="preserve">11/1/00  (Final)</t>
  </si>
  <si>
    <t xml:space="preserve">4/24/00  (Complies)</t>
  </si>
  <si>
    <t xml:space="preserve">1Q</t>
  </si>
  <si>
    <t xml:space="preserve">Route 1A in the town of Scriba, Oswego County, near Lake Ontario</t>
  </si>
  <si>
    <t xml:space="preserve">C</t>
  </si>
  <si>
    <t xml:space="preserve">98-F-1968</t>
  </si>
  <si>
    <t xml:space="preserve">Ramapo Energy Project</t>
  </si>
  <si>
    <t xml:space="preserve">Ramapo Energy, LP</t>
  </si>
  <si>
    <t xml:space="preserve">Ramapo/ Rockland</t>
  </si>
  <si>
    <t xml:space="preserve">12/28/00  (Draft)</t>
  </si>
  <si>
    <t xml:space="preserve">1/2/01  (Complies)</t>
  </si>
  <si>
    <t xml:space="preserve">1Q  2002 (Estimated)</t>
  </si>
  <si>
    <t xml:space="preserve">2Q</t>
  </si>
  <si>
    <t xml:space="preserve">Transmission lines run along the property border</t>
  </si>
  <si>
    <t xml:space="preserve">In a Planned Industry Zone</t>
  </si>
  <si>
    <t xml:space="preserve">00-F-2057</t>
  </si>
  <si>
    <t xml:space="preserve">Besicorp</t>
  </si>
  <si>
    <t xml:space="preserve">Empire State Newsprint</t>
  </si>
  <si>
    <t xml:space="preserve">Rensselaer/ Rensselaer</t>
  </si>
  <si>
    <t xml:space="preserve">11/22/00 (PSS)</t>
  </si>
  <si>
    <t xml:space="preserve">97-F-2162</t>
  </si>
  <si>
    <t xml:space="preserve">Bethlehem Energy Center</t>
  </si>
  <si>
    <t xml:space="preserve">750 Total**; 350 net Increase</t>
  </si>
  <si>
    <t xml:space="preserve">PSEG Power; New York, Inc.***</t>
  </si>
  <si>
    <t xml:space="preserve">Bethlehem/ Albany</t>
  </si>
  <si>
    <t xml:space="preserve">9/5/01  (Draft)</t>
  </si>
  <si>
    <t xml:space="preserve">11/27/98****;   7/2/01 (Amendment)</t>
  </si>
  <si>
    <t xml:space="preserve">8/31/201</t>
  </si>
  <si>
    <t xml:space="preserve">3Q 2002  (Estimated)</t>
  </si>
  <si>
    <t xml:space="preserve">Use existing transmissin lines</t>
  </si>
  <si>
    <t xml:space="preserve">3 miles south of Albany in Bethlehem (Glenmount)</t>
  </si>
  <si>
    <t xml:space="preserve">G</t>
  </si>
  <si>
    <t xml:space="preserve">99-F-1164</t>
  </si>
  <si>
    <t xml:space="preserve">Bowline Unit 3</t>
  </si>
  <si>
    <t xml:space="preserve">Mirant (formerly Southern Conmpany)</t>
  </si>
  <si>
    <t xml:space="preserve">Haverstraw/ Rockland</t>
  </si>
  <si>
    <t xml:space="preserve">1/17/01  (Draft)</t>
  </si>
  <si>
    <t xml:space="preserve">Will connect to Consolidated Edison and Orange &amp; Rockland electric transmission system through a new underground transmission line (345 kV--1.7 miles) adjacent to existing lines</t>
  </si>
  <si>
    <t xml:space="preserve">30 miles north of NYC</t>
  </si>
  <si>
    <t xml:space="preserve">G/J</t>
  </si>
  <si>
    <t xml:space="preserve">00-F-1256</t>
  </si>
  <si>
    <t xml:space="preserve">Wawayanda</t>
  </si>
  <si>
    <t xml:space="preserve">Calpine Construction Finance Corp, LP</t>
  </si>
  <si>
    <t xml:space="preserve">Wawayanda/ Orange</t>
  </si>
  <si>
    <t xml:space="preserve">7/27/00 (PSS)</t>
  </si>
  <si>
    <t xml:space="preserve">Near Marcy South Transmission Lines</t>
  </si>
  <si>
    <t xml:space="preserve">Just outside Middletown NY</t>
  </si>
  <si>
    <t xml:space="preserve">I</t>
  </si>
  <si>
    <t xml:space="preserve">99-F-1191</t>
  </si>
  <si>
    <t xml:space="preserve">Astoria Energy, LLC</t>
  </si>
  <si>
    <t xml:space="preserve">SCS Energy</t>
  </si>
  <si>
    <t xml:space="preserve">Astoria/ Queens</t>
  </si>
  <si>
    <t xml:space="preserve">2/28/01  (Draft)</t>
  </si>
  <si>
    <t xml:space="preserve">3/1/01  (Complies)</t>
  </si>
  <si>
    <t xml:space="preserve">1Q 2002  (Estimated)</t>
  </si>
  <si>
    <t xml:space="preserve">138 kV transmissin sytem in Queens Load Pocket</t>
  </si>
  <si>
    <t xml:space="preserve">Inside NYC transmission system</t>
  </si>
  <si>
    <t xml:space="preserve">99-F-1627</t>
  </si>
  <si>
    <t xml:space="preserve">Poletti Station Expansion</t>
  </si>
  <si>
    <t xml:space="preserve">NYPA</t>
  </si>
  <si>
    <t xml:space="preserve">5/2/01  (Draft)</t>
  </si>
  <si>
    <t xml:space="preserve">4/30/01  (Complies)</t>
  </si>
  <si>
    <t xml:space="preserve">2Q 2002  (Estimated)</t>
  </si>
  <si>
    <t xml:space="preserve">Across the East River</t>
  </si>
  <si>
    <t xml:space="preserve">00-F-0566</t>
  </si>
  <si>
    <t xml:space="preserve">Brookhaven</t>
  </si>
  <si>
    <t xml:space="preserve">Brookhaven Energy, LP</t>
  </si>
  <si>
    <t xml:space="preserve">Brookhaven/ Suffolk</t>
  </si>
  <si>
    <t xml:space="preserve">3/28/00 (PSS)</t>
  </si>
  <si>
    <t xml:space="preserve">3Q 2002 </t>
  </si>
  <si>
    <t xml:space="preserve">Existing transmission lines adjacent to the property</t>
  </si>
  <si>
    <t xml:space="preserve">Souteast Corner of Long Island Expressway and Sills Rd.</t>
  </si>
  <si>
    <t xml:space="preserve">01-F-0761</t>
  </si>
  <si>
    <t xml:space="preserve">Spagnoli Road Energy Center</t>
  </si>
  <si>
    <t xml:space="preserve">Melville/ Suffolk</t>
  </si>
  <si>
    <t xml:space="preserve">3 Q 2001</t>
  </si>
  <si>
    <t xml:space="preserve">4Q 2001</t>
  </si>
  <si>
    <t xml:space="preserve">Near LIPA's electric transmission system</t>
  </si>
  <si>
    <t xml:space="preserve">located in an industrial and commercial area </t>
  </si>
  <si>
    <t xml:space="preserve">00-F-1522</t>
  </si>
  <si>
    <t xml:space="preserve">Orion Power Astoria Repowering</t>
  </si>
  <si>
    <t xml:space="preserve">1842 Total;  500 Net Increase</t>
  </si>
  <si>
    <t xml:space="preserve">Astoria Genertaing Co.,LP</t>
  </si>
  <si>
    <t xml:space="preserve">Astorie/ Queens</t>
  </si>
  <si>
    <t xml:space="preserve">9/5/00 (PSS)</t>
  </si>
  <si>
    <t xml:space="preserve">The transmission interconnection is switchable under load and can supply either the Astoria East or the Astoria West 138-kV transmission grids</t>
  </si>
  <si>
    <t xml:space="preserve">99-F0961</t>
  </si>
  <si>
    <t xml:space="preserve">Twin Tier Power</t>
  </si>
  <si>
    <t xml:space="preserve">Nichols/ Tioga</t>
  </si>
  <si>
    <t xml:space="preserve">On Hold</t>
  </si>
  <si>
    <t xml:space="preserve">Lounsberry Industrial Site in the Town of Nichols, Tioga County</t>
  </si>
  <si>
    <t xml:space="preserve">00-F-1835</t>
  </si>
  <si>
    <t xml:space="preserve">Glenville Energy Park</t>
  </si>
  <si>
    <t xml:space="preserve">Glenville Energy Park, LLC</t>
  </si>
  <si>
    <t xml:space="preserve">Scotia-Glenville/ Schenectady</t>
  </si>
  <si>
    <t xml:space="preserve">12/29/99 (PSS)</t>
  </si>
  <si>
    <t xml:space="preserve">Will be interconnected with the Niagara Mohawk transmission grid.  The interconnection will be accomplished at a voltage level of either 115 kV or 230 kV.</t>
  </si>
  <si>
    <t xml:space="preserve">Scotia-Glenville Industial Park</t>
  </si>
  <si>
    <t xml:space="preserve">00-F-1295</t>
  </si>
  <si>
    <t xml:space="preserve">Grassy Point (formerly Haverstraw)</t>
  </si>
  <si>
    <t xml:space="preserve">Haverstraw Bay, LLC</t>
  </si>
  <si>
    <t xml:space="preserve">99-F-0478</t>
  </si>
  <si>
    <t xml:space="preserve">Sunset Energy Fleet, LLC</t>
  </si>
  <si>
    <t xml:space="preserve">SEF</t>
  </si>
  <si>
    <t xml:space="preserve">Sunset Industrial Park/ Brooklyn</t>
  </si>
  <si>
    <t xml:space="preserve">7/26/00****</t>
  </si>
  <si>
    <t xml:space="preserve">9/25/00  (Deficient)</t>
  </si>
  <si>
    <t xml:space="preserve">98-F-1885</t>
  </si>
  <si>
    <t xml:space="preserve">Torne Valley Station</t>
  </si>
  <si>
    <t xml:space="preserve">Sithe Torne Valley, LLC</t>
  </si>
  <si>
    <t xml:space="preserve">11/15/1999****</t>
  </si>
  <si>
    <t xml:space="preserve">6/19/00;  12/29/99; Deficient</t>
  </si>
  <si>
    <t xml:space="preserve">00-F-1133</t>
  </si>
  <si>
    <t xml:space="preserve">Oak Point Energy Generating Facility</t>
  </si>
  <si>
    <t xml:space="preserve">Oak Point, LLC</t>
  </si>
  <si>
    <t xml:space="preserve">Bronx</t>
  </si>
  <si>
    <t xml:space="preserve">7/3/00 (PSS)</t>
  </si>
  <si>
    <t xml:space="preserve">00-F-1391</t>
  </si>
  <si>
    <t xml:space="preserve">Caithness</t>
  </si>
  <si>
    <t xml:space="preserve">Caithness Energy, LLC</t>
  </si>
  <si>
    <t xml:space="preserve">Brookhaven Suffolk</t>
  </si>
  <si>
    <t xml:space="preserve">Brookhaven, Suffolk County, New York</t>
  </si>
  <si>
    <t xml:space="preserve">01-F-1276</t>
  </si>
  <si>
    <t xml:space="preserve">TransGas Energy</t>
  </si>
  <si>
    <t xml:space="preserve">TransGas Energy Systems, LLC</t>
  </si>
  <si>
    <t xml:space="preserve">Greenpoint, Brooklyn</t>
  </si>
  <si>
    <t xml:space="preserve">9/17/01 (PSS)</t>
  </si>
  <si>
    <t xml:space="preserve">The location is accessible to the New York City electric transmission system and has the potential to deliver wholesale power at the lowest possible cost to vulnerable load pockets in Brooklyn, Queens, and Manhattan</t>
  </si>
  <si>
    <t xml:space="preserve">One North 12th Street, adjacent to the East River in Greenpoint, Brooklyn, NY</t>
  </si>
  <si>
    <t xml:space="preserve">*In-service dates are based on estimates of when an application will be deemed complete, the time nedessary to complete the Article X process and one to two years for construction, dates can change as filing and compliance determination date change.</t>
  </si>
  <si>
    <t xml:space="preserve">**Size of repowered projects shows site total and incremental increase resulting from repowering.</t>
  </si>
  <si>
    <t xml:space="preserve">***Application was initially filed by Niagra Mohawk Power Corporation</t>
  </si>
  <si>
    <t xml:space="preserve">****Completion of filing is pending</t>
  </si>
  <si>
    <t xml:space="preserve">Cal '02</t>
  </si>
  <si>
    <t xml:space="preserve">Cal '03</t>
  </si>
  <si>
    <t xml:space="preserve">Cal '04</t>
  </si>
  <si>
    <t xml:space="preserve">Cal '05</t>
  </si>
  <si>
    <t xml:space="preserve">TOTAL</t>
  </si>
  <si>
    <t xml:space="preserve">Zone C</t>
  </si>
  <si>
    <t xml:space="preserve">Zone F</t>
  </si>
  <si>
    <t xml:space="preserve">Zone G</t>
  </si>
  <si>
    <t xml:space="preserve">Zone G/J</t>
  </si>
  <si>
    <t xml:space="preserve">Zone I</t>
  </si>
  <si>
    <t xml:space="preserve">Zone J</t>
  </si>
  <si>
    <t xml:space="preserve">Zone K</t>
  </si>
  <si>
    <t xml:space="preserve">     TOTAL</t>
  </si>
  <si>
    <t xml:space="preserve">Estimated Earliest In-Service Date*                                                       Quarter                        Year</t>
  </si>
  <si>
    <t xml:space="preserve">10/28/98  (Complies</t>
  </si>
  <si>
    <t xml:space="preserve">F/G</t>
  </si>
  <si>
    <t xml:space="preserve">NY New Generation</t>
  </si>
  <si>
    <t xml:space="preserve">Holding Companies</t>
  </si>
  <si>
    <t xml:space="preserve">Plant</t>
  </si>
  <si>
    <t xml:space="preserve">Note</t>
  </si>
  <si>
    <t xml:space="preserve">Unit </t>
  </si>
  <si>
    <t xml:space="preserve">Fuel</t>
  </si>
  <si>
    <t xml:space="preserve">Mo</t>
  </si>
  <si>
    <t xml:space="preserve">Year</t>
  </si>
  <si>
    <t xml:space="preserve">City</t>
  </si>
  <si>
    <t xml:space="preserve">State</t>
  </si>
  <si>
    <t xml:space="preserve">NERC/Reg</t>
  </si>
  <si>
    <t xml:space="preserve">Alt Fuel</t>
  </si>
  <si>
    <t xml:space="preserve">% Probability</t>
  </si>
  <si>
    <t xml:space="preserve">Location</t>
  </si>
  <si>
    <t xml:space="preserve">Exelon / Vivendi</t>
  </si>
  <si>
    <t xml:space="preserve">Heritage Station (Independence)</t>
  </si>
  <si>
    <t xml:space="preserve">CC</t>
  </si>
  <si>
    <t xml:space="preserve">NG</t>
  </si>
  <si>
    <t xml:space="preserve">Q1</t>
  </si>
  <si>
    <t xml:space="preserve">Scriba</t>
  </si>
  <si>
    <t xml:space="preserve">NY</t>
  </si>
  <si>
    <t xml:space="preserve">NYPP</t>
  </si>
  <si>
    <t xml:space="preserve">Keyspan </t>
  </si>
  <si>
    <t xml:space="preserve">Melville 1</t>
  </si>
  <si>
    <t xml:space="preserve">Melville/ Sufolk Cty</t>
  </si>
  <si>
    <t xml:space="preserve">ABB Energy Ventures</t>
  </si>
  <si>
    <t xml:space="preserve">Oak Point</t>
  </si>
  <si>
    <t xml:space="preserve">New York</t>
  </si>
  <si>
    <t xml:space="preserve">Consolidated Edison</t>
  </si>
  <si>
    <t xml:space="preserve">East River</t>
  </si>
  <si>
    <t xml:space="preserve">Repowering a 200 MW unit.  Details:  http://www.coned.com/coned_search/search_frameset.asp</t>
  </si>
  <si>
    <t xml:space="preserve">Q4</t>
  </si>
  <si>
    <t xml:space="preserve">Ecorp</t>
  </si>
  <si>
    <t xml:space="preserve">Nichols</t>
  </si>
  <si>
    <t xml:space="preserve">Nichols/Tioga Cty</t>
  </si>
  <si>
    <t xml:space="preserve">Sunset Energy Fleet</t>
  </si>
  <si>
    <t xml:space="preserve">Sunset Fleet</t>
  </si>
  <si>
    <t xml:space="preserve">Brooklyn</t>
  </si>
  <si>
    <t xml:space="preserve">Torne Valley</t>
  </si>
  <si>
    <t xml:space="preserve">Ramapo </t>
  </si>
  <si>
    <t xml:space="preserve">KeySpan </t>
  </si>
  <si>
    <t xml:space="preserve">Ravenswood</t>
  </si>
  <si>
    <t xml:space="preserve">Queens</t>
  </si>
  <si>
    <t xml:space="preserve">FO2</t>
  </si>
  <si>
    <t xml:space="preserve">Mirant </t>
  </si>
  <si>
    <t xml:space="preserve">Bowline</t>
  </si>
  <si>
    <t xml:space="preserve">Transmission details: http://www.mirant.com/bowline/pdf/article7elec.pdf</t>
  </si>
  <si>
    <t xml:space="preserve">Q2</t>
  </si>
  <si>
    <t xml:space="preserve">West Haverstraw</t>
  </si>
  <si>
    <t xml:space="preserve">PG&amp;E </t>
  </si>
  <si>
    <t xml:space="preserve">Athens</t>
  </si>
  <si>
    <t xml:space="preserve">Q3</t>
  </si>
  <si>
    <t xml:space="preserve">PPL </t>
  </si>
  <si>
    <t xml:space="preserve">King Park</t>
  </si>
  <si>
    <t xml:space="preserve">CT</t>
  </si>
  <si>
    <t xml:space="preserve">Smithtown</t>
  </si>
  <si>
    <t xml:space="preserve">Astoria/Queens</t>
  </si>
  <si>
    <t xml:space="preserve">Caithness Corp</t>
  </si>
  <si>
    <t xml:space="preserve">Island Power Project</t>
  </si>
  <si>
    <t xml:space="preserve">International Power</t>
  </si>
  <si>
    <t xml:space="preserve">Bronx Paper Mill</t>
  </si>
  <si>
    <t xml:space="preserve">Paper plant</t>
  </si>
  <si>
    <t xml:space="preserve">   Total Zone C</t>
  </si>
  <si>
    <t xml:space="preserve">   Total Zone F/G</t>
  </si>
  <si>
    <t xml:space="preserve">   Total Zone G</t>
  </si>
  <si>
    <t xml:space="preserve">   Total Zone J</t>
  </si>
  <si>
    <t xml:space="preserve">   Total Zone K</t>
  </si>
  <si>
    <t xml:space="preserve">Vermont Energy Park Holdings</t>
  </si>
  <si>
    <t xml:space="preserve">Glenville</t>
  </si>
  <si>
    <t xml:space="preserve">Calpine</t>
  </si>
  <si>
    <t xml:space="preserve">Wawayanda Energy Center</t>
  </si>
  <si>
    <t xml:space="preserve">Orange County</t>
  </si>
  <si>
    <t xml:space="preserve">Goldman Sachs</t>
  </si>
  <si>
    <t xml:space="preserve">Astoria Gen Station</t>
  </si>
  <si>
    <t xml:space="preserve">York Research Corp</t>
  </si>
  <si>
    <t xml:space="preserve">North First Street</t>
  </si>
  <si>
    <t xml:space="preserve">NA</t>
  </si>
  <si>
    <t xml:space="preserve">Keyspan  </t>
  </si>
  <si>
    <t xml:space="preserve">Shoreham Generating Station</t>
  </si>
  <si>
    <t xml:space="preserve">Long Island</t>
  </si>
  <si>
    <t xml:space="preserve">Charles Polletti Expansion</t>
  </si>
  <si>
    <t xml:space="preserve">Besicorp/Empire St News</t>
  </si>
  <si>
    <t xml:space="preserve">Albany</t>
  </si>
  <si>
    <t xml:space="preserve">International Power Inc</t>
  </si>
  <si>
    <t xml:space="preserve">Ramapo</t>
  </si>
  <si>
    <t xml:space="preserve">Melville 2</t>
  </si>
  <si>
    <t xml:space="preserve">Melville</t>
  </si>
  <si>
    <t xml:space="preserve">PSEG</t>
  </si>
  <si>
    <t xml:space="preserve">750 MW Plant Replacing the 400 MW Albany Steam Station</t>
  </si>
  <si>
    <t xml:space="preserve">CG</t>
  </si>
  <si>
    <t xml:space="preserve">Kingston</t>
  </si>
  <si>
    <t xml:space="preserve">   Total Zone F</t>
  </si>
  <si>
    <t xml:space="preserve">   Total Zone I</t>
  </si>
  <si>
    <t xml:space="preserve">Grassy Point</t>
  </si>
  <si>
    <t xml:space="preserve">Haverstraw, Rockland</t>
  </si>
  <si>
    <t xml:space="preserve">Astoria Generating Co., LP</t>
  </si>
  <si>
    <t xml:space="preserve">1842 MW Total--500 MW net increase</t>
  </si>
  <si>
    <t xml:space="preserve">Astoria Queens</t>
  </si>
  <si>
    <t xml:space="preserve">TransGas energy Sytems, LLC</t>
  </si>
</sst>
</file>

<file path=xl/styles.xml><?xml version="1.0" encoding="utf-8"?>
<styleSheet xmlns="http://schemas.openxmlformats.org/spreadsheetml/2006/main">
  <numFmts count="8">
    <numFmt numFmtId="164" formatCode="General"/>
    <numFmt numFmtId="165" formatCode="General_)"/>
    <numFmt numFmtId="166" formatCode="0.00%"/>
    <numFmt numFmtId="167" formatCode="[$-409]m/d/yyyy"/>
    <numFmt numFmtId="168" formatCode="#,##0"/>
    <numFmt numFmtId="169" formatCode="_(* #,##0.00_);_(* \(#,##0.00\);_(* \-??_);_(@_)"/>
    <numFmt numFmtId="170" formatCode="_(* #,##0_);_(* \(#,##0\);_(* \-??_);_(@_)"/>
    <numFmt numFmtId="171" formatCode="0"/>
  </numFmts>
  <fonts count="12">
    <font>
      <sz val="10"/>
      <name val="Arial"/>
      <family val="0"/>
    </font>
    <font>
      <sz val="10"/>
      <name val="Arial"/>
      <family val="0"/>
    </font>
    <font>
      <sz val="10"/>
      <name val="Arial"/>
      <family val="0"/>
    </font>
    <font>
      <sz val="10"/>
      <name val="Arial"/>
      <family val="0"/>
    </font>
    <font>
      <sz val="10"/>
      <color rgb="FF000000"/>
      <name val="MS Sans Serif"/>
      <family val="0"/>
    </font>
    <font>
      <b val="true"/>
      <sz val="12"/>
      <name val="Arial"/>
      <family val="2"/>
    </font>
    <font>
      <b val="true"/>
      <sz val="10"/>
      <name val="Arial"/>
      <family val="2"/>
    </font>
    <font>
      <sz val="10"/>
      <name val="Arial"/>
      <family val="2"/>
    </font>
    <font>
      <b val="true"/>
      <sz val="14"/>
      <name val="Arial"/>
      <family val="2"/>
    </font>
    <font>
      <sz val="10"/>
      <color rgb="FF000000"/>
      <name val="Arial"/>
      <family val="2"/>
    </font>
    <font>
      <sz val="8"/>
      <name val="Arial"/>
      <family val="2"/>
    </font>
    <font>
      <i val="true"/>
      <sz val="10"/>
      <name val="Arial"/>
      <family val="2"/>
    </font>
  </fonts>
  <fills count="3">
    <fill>
      <patternFill patternType="none"/>
    </fill>
    <fill>
      <patternFill patternType="gray125"/>
    </fill>
    <fill>
      <patternFill patternType="solid">
        <fgColor rgb="FFFFFF00"/>
        <bgColor rgb="FFFFFF00"/>
      </patternFill>
    </fill>
  </fills>
  <borders count="32">
    <border diagonalUp="false" diagonalDown="false">
      <left/>
      <right/>
      <top/>
      <bottom/>
      <diagonal/>
    </border>
    <border diagonalUp="false" diagonalDown="false">
      <left style="medium"/>
      <right style="medium"/>
      <top style="medium"/>
      <bottom style="double"/>
      <diagonal/>
    </border>
    <border diagonalUp="false" diagonalDown="false">
      <left style="medium"/>
      <right style="thin"/>
      <top style="double"/>
      <bottom style="thin"/>
      <diagonal/>
    </border>
    <border diagonalUp="false" diagonalDown="false">
      <left style="thin"/>
      <right style="thin"/>
      <top style="double"/>
      <bottom style="thin"/>
      <diagonal/>
    </border>
    <border diagonalUp="false" diagonalDown="false">
      <left/>
      <right style="thin"/>
      <top style="double"/>
      <bottom style="thin"/>
      <diagonal/>
    </border>
    <border diagonalUp="false" diagonalDown="false">
      <left/>
      <right/>
      <top/>
      <bottom style="thin"/>
      <diagonal/>
    </border>
    <border diagonalUp="false" diagonalDown="false">
      <left style="thin"/>
      <right style="medium"/>
      <top style="double"/>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medium"/>
      <top style="thin"/>
      <bottom style="thin"/>
      <diagonal/>
    </border>
    <border diagonalUp="false" diagonalDown="false">
      <left style="thin"/>
      <right style="thin"/>
      <top style="thin"/>
      <bottom style="double"/>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style="medium"/>
      <top/>
      <bottom style="medium"/>
      <diagonal/>
    </border>
    <border diagonalUp="false" diagonalDown="false">
      <left style="medium"/>
      <right style="thin"/>
      <top style="medium"/>
      <bottom style="double"/>
      <diagonal/>
    </border>
    <border diagonalUp="false" diagonalDown="false">
      <left style="thin"/>
      <right style="thin"/>
      <top style="medium"/>
      <bottom style="double"/>
      <diagonal/>
    </border>
    <border diagonalUp="false" diagonalDown="false">
      <left/>
      <right style="medium"/>
      <top style="medium"/>
      <bottom style="double"/>
      <diagonal/>
    </border>
    <border diagonalUp="false" diagonalDown="false">
      <left style="medium"/>
      <right style="medium"/>
      <top/>
      <bottom/>
      <diagonal/>
    </border>
    <border diagonalUp="false" diagonalDown="false">
      <left style="medium"/>
      <right style="thin"/>
      <top/>
      <bottom/>
      <diagonal/>
    </border>
    <border diagonalUp="false" diagonalDown="false">
      <left style="thin"/>
      <right style="thin"/>
      <top/>
      <bottom/>
      <diagonal/>
    </border>
    <border diagonalUp="false" diagonalDown="false">
      <left/>
      <right style="medium"/>
      <top/>
      <botto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style="medium"/>
      <top/>
      <bottom style="thin"/>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right/>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11">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6" fillId="0" borderId="2" xfId="0" applyFont="true" applyBorder="true" applyAlignment="true" applyProtection="false">
      <alignment horizontal="center" vertical="bottom" textRotation="0" wrapText="true" indent="0" shrinkToFit="false"/>
      <protection locked="true" hidden="false"/>
    </xf>
    <xf numFmtId="164" fontId="6" fillId="0" borderId="3" xfId="0" applyFont="true" applyBorder="true" applyAlignment="true" applyProtection="false">
      <alignment horizontal="center" vertical="bottom" textRotation="0" wrapText="true" indent="0" shrinkToFit="false"/>
      <protection locked="true" hidden="false"/>
    </xf>
    <xf numFmtId="165" fontId="6" fillId="0" borderId="3" xfId="0" applyFont="true" applyBorder="true" applyAlignment="true" applyProtection="true">
      <alignment horizontal="center" vertical="bottom" textRotation="0" wrapText="true" indent="0" shrinkToFit="false"/>
      <protection locked="true" hidden="false"/>
    </xf>
    <xf numFmtId="165" fontId="6" fillId="0" borderId="4" xfId="0" applyFont="true" applyBorder="true" applyAlignment="true" applyProtection="true">
      <alignment horizontal="center"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4" fontId="6" fillId="0" borderId="6" xfId="0" applyFont="true" applyBorder="true" applyAlignment="true" applyProtection="false">
      <alignment horizontal="center" vertical="bottom" textRotation="0" wrapText="true" indent="0" shrinkToFit="false"/>
      <protection locked="true" hidden="false"/>
    </xf>
    <xf numFmtId="164" fontId="0" fillId="0" borderId="7" xfId="0" applyFont="true" applyBorder="true" applyAlignment="true" applyProtection="false">
      <alignment horizontal="center" vertical="bottom" textRotation="0" wrapText="true" indent="0" shrinkToFit="false"/>
      <protection locked="true" hidden="false"/>
    </xf>
    <xf numFmtId="164" fontId="0" fillId="0" borderId="8" xfId="0" applyFont="true" applyBorder="true" applyAlignment="true" applyProtection="false">
      <alignment horizontal="center" vertical="bottom" textRotation="0" wrapText="true" indent="0" shrinkToFit="false"/>
      <protection locked="true" hidden="false"/>
    </xf>
    <xf numFmtId="166" fontId="6" fillId="2" borderId="8" xfId="0" applyFont="true" applyBorder="true" applyAlignment="true" applyProtection="false">
      <alignment horizontal="center" vertical="bottom" textRotation="0" wrapText="true" indent="0" shrinkToFit="false"/>
      <protection locked="true" hidden="false"/>
    </xf>
    <xf numFmtId="167" fontId="0" fillId="0" borderId="8" xfId="0" applyFont="false" applyBorder="true" applyAlignment="true" applyProtection="false">
      <alignment horizontal="center" vertical="bottom" textRotation="0" wrapText="true" indent="0" shrinkToFit="false"/>
      <protection locked="true" hidden="false"/>
    </xf>
    <xf numFmtId="164" fontId="7" fillId="0" borderId="9" xfId="0" applyFont="true" applyBorder="true" applyAlignment="true" applyProtection="false">
      <alignment horizontal="left" vertical="bottom" textRotation="0" wrapText="true" indent="1" shrinkToFit="false"/>
      <protection locked="true" hidden="false"/>
    </xf>
    <xf numFmtId="164" fontId="7" fillId="0" borderId="10" xfId="0" applyFont="true" applyBorder="true" applyAlignment="true" applyProtection="false">
      <alignment horizontal="left" vertical="bottom" textRotation="0" wrapText="true" indent="1" shrinkToFit="false"/>
      <protection locked="true" hidden="false"/>
    </xf>
    <xf numFmtId="164" fontId="0" fillId="0" borderId="11" xfId="0" applyFont="true" applyBorder="true" applyAlignment="true" applyProtection="false">
      <alignment horizontal="center" vertical="bottom" textRotation="0" wrapText="true" indent="0" shrinkToFit="false"/>
      <protection locked="true" hidden="false"/>
    </xf>
    <xf numFmtId="164" fontId="0" fillId="0" borderId="9" xfId="0" applyFont="false" applyBorder="true" applyAlignment="true" applyProtection="false">
      <alignment horizontal="general" vertical="bottom" textRotation="0" wrapText="true" indent="0" shrinkToFit="false"/>
      <protection locked="true" hidden="false"/>
    </xf>
    <xf numFmtId="164" fontId="0" fillId="0" borderId="10" xfId="0" applyFont="true" applyBorder="true" applyAlignment="true" applyProtection="false">
      <alignment horizontal="general" vertical="bottom" textRotation="0" wrapText="true" indent="0" shrinkToFit="false"/>
      <protection locked="true" hidden="false"/>
    </xf>
    <xf numFmtId="164" fontId="0" fillId="0" borderId="10" xfId="0" applyFont="true" applyBorder="true" applyAlignment="true" applyProtection="false">
      <alignment horizontal="left" vertical="bottom" textRotation="0" wrapText="true" indent="0" shrinkToFit="false"/>
      <protection locked="true" hidden="false"/>
    </xf>
    <xf numFmtId="164" fontId="0" fillId="0" borderId="9" xfId="0" applyFont="true" applyBorder="true" applyAlignment="true" applyProtection="false">
      <alignment horizontal="left" vertical="bottom" textRotation="0" wrapText="true" indent="0" shrinkToFit="false"/>
      <protection locked="true" hidden="false"/>
    </xf>
    <xf numFmtId="164" fontId="0" fillId="0" borderId="12" xfId="0" applyFont="false" applyBorder="true" applyAlignment="true" applyProtection="false">
      <alignment horizontal="center" vertical="bottom" textRotation="0" wrapText="true" indent="0" shrinkToFit="false"/>
      <protection locked="true" hidden="false"/>
    </xf>
    <xf numFmtId="164" fontId="0" fillId="0" borderId="13"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8" fontId="0" fillId="0" borderId="14" xfId="0" applyFont="false" applyBorder="true" applyAlignment="true" applyProtection="false">
      <alignment horizontal="center"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6" fillId="0" borderId="18" xfId="0" applyFont="true" applyBorder="true" applyAlignment="true" applyProtection="false">
      <alignment horizontal="center" vertical="bottom" textRotation="0" wrapText="false" indent="0" shrinkToFit="false"/>
      <protection locked="true" hidden="false"/>
    </xf>
    <xf numFmtId="164" fontId="6" fillId="0" borderId="19" xfId="0" applyFont="true" applyBorder="true" applyAlignment="true" applyProtection="false">
      <alignment horizontal="center" vertical="bottom" textRotation="0" wrapText="false" indent="0" shrinkToFit="false"/>
      <protection locked="true" hidden="false"/>
    </xf>
    <xf numFmtId="164" fontId="6" fillId="0" borderId="20" xfId="0" applyFont="true" applyBorder="true" applyAlignment="true" applyProtection="false">
      <alignment horizontal="center" vertical="bottom" textRotation="0" wrapText="false" indent="0" shrinkToFit="false"/>
      <protection locked="true" hidden="false"/>
    </xf>
    <xf numFmtId="164" fontId="6" fillId="0" borderId="21" xfId="0" applyFont="true" applyBorder="true" applyAlignment="false" applyProtection="false">
      <alignment horizontal="general" vertical="bottom" textRotation="0" wrapText="false" indent="0" shrinkToFit="false"/>
      <protection locked="true" hidden="false"/>
    </xf>
    <xf numFmtId="168" fontId="0" fillId="0" borderId="22" xfId="0" applyFont="false" applyBorder="true" applyAlignment="true" applyProtection="false">
      <alignment horizontal="center" vertical="bottom" textRotation="0" wrapText="false" indent="0" shrinkToFit="false"/>
      <protection locked="true" hidden="false"/>
    </xf>
    <xf numFmtId="168" fontId="0" fillId="0" borderId="23" xfId="0" applyFont="false" applyBorder="true" applyAlignment="true" applyProtection="false">
      <alignment horizontal="center" vertical="bottom" textRotation="0" wrapText="false" indent="0" shrinkToFit="false"/>
      <protection locked="true" hidden="false"/>
    </xf>
    <xf numFmtId="168" fontId="0" fillId="0" borderId="24" xfId="0" applyFont="false" applyBorder="true" applyAlignment="true" applyProtection="false">
      <alignment horizontal="center" vertical="bottom" textRotation="0" wrapText="false" indent="0" shrinkToFit="false"/>
      <protection locked="true" hidden="false"/>
    </xf>
    <xf numFmtId="164" fontId="6" fillId="0" borderId="25" xfId="0" applyFont="true" applyBorder="true" applyAlignment="false" applyProtection="false">
      <alignment horizontal="general" vertical="bottom" textRotation="0" wrapText="false" indent="0" shrinkToFit="false"/>
      <protection locked="true" hidden="false"/>
    </xf>
    <xf numFmtId="168" fontId="0" fillId="0" borderId="26" xfId="0" applyFont="false" applyBorder="true" applyAlignment="true" applyProtection="false">
      <alignment horizontal="center" vertical="bottom" textRotation="0" wrapText="false" indent="0" shrinkToFit="false"/>
      <protection locked="true" hidden="false"/>
    </xf>
    <xf numFmtId="168" fontId="0" fillId="0" borderId="27" xfId="0" applyFont="false" applyBorder="true" applyAlignment="true" applyProtection="false">
      <alignment horizontal="center" vertical="bottom" textRotation="0" wrapText="false" indent="0" shrinkToFit="false"/>
      <protection locked="true" hidden="false"/>
    </xf>
    <xf numFmtId="168" fontId="0" fillId="0" borderId="28" xfId="0" applyFont="false" applyBorder="true" applyAlignment="true" applyProtection="false">
      <alignment horizontal="center" vertical="bottom" textRotation="0" wrapText="false" indent="0" shrinkToFit="false"/>
      <protection locked="true" hidden="false"/>
    </xf>
    <xf numFmtId="164" fontId="6" fillId="0" borderId="29" xfId="0" applyFont="true" applyBorder="true" applyAlignment="false" applyProtection="false">
      <alignment horizontal="general" vertical="bottom" textRotation="0" wrapText="false" indent="0" shrinkToFit="false"/>
      <protection locked="true" hidden="false"/>
    </xf>
    <xf numFmtId="168" fontId="0" fillId="0" borderId="13" xfId="0" applyFont="false" applyBorder="true" applyAlignment="true" applyProtection="false">
      <alignment horizontal="center" vertical="bottom" textRotation="0" wrapText="false" indent="0" shrinkToFit="false"/>
      <protection locked="true" hidden="false"/>
    </xf>
    <xf numFmtId="168" fontId="0" fillId="2" borderId="30" xfId="0" applyFont="fals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5"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6" fontId="0" fillId="2" borderId="0" xfId="0" applyFont="false" applyBorder="false" applyAlignment="true" applyProtection="false">
      <alignment horizontal="center" vertical="bottom" textRotation="0" wrapText="false" indent="0" shrinkToFit="false"/>
      <protection locked="true" hidden="false"/>
    </xf>
    <xf numFmtId="167" fontId="0" fillId="0" borderId="0" xfId="0" applyFont="fals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1"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6"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31" xfId="0" applyFont="fals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5" fontId="6" fillId="0" borderId="0" xfId="0" applyFont="true" applyBorder="true" applyAlignment="true" applyProtection="true">
      <alignment horizontal="left" vertical="bottom" textRotation="0" wrapText="false" indent="0" shrinkToFit="false"/>
      <protection locked="true" hidden="false"/>
    </xf>
    <xf numFmtId="165" fontId="6" fillId="0" borderId="0" xfId="0" applyFont="true" applyBorder="false" applyAlignment="true" applyProtection="true">
      <alignment horizontal="left" vertical="bottom" textRotation="0" wrapText="false" indent="0" shrinkToFit="false"/>
      <protection locked="true" hidden="false"/>
    </xf>
    <xf numFmtId="170" fontId="6" fillId="0" borderId="0" xfId="15" applyFont="true" applyBorder="true" applyAlignment="true" applyProtection="true">
      <alignment horizontal="center" vertical="bottom" textRotation="0" wrapText="false" indent="0" shrinkToFit="false"/>
      <protection locked="true" hidden="false"/>
    </xf>
    <xf numFmtId="171"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true" applyAlignment="true" applyProtection="true">
      <alignment horizontal="left" vertical="bottom" textRotation="0" wrapText="false" indent="0" shrinkToFit="false"/>
      <protection locked="true" hidden="false"/>
    </xf>
    <xf numFmtId="168" fontId="7" fillId="0" borderId="0" xfId="0" applyFont="true" applyBorder="false" applyAlignment="true" applyProtection="false">
      <alignment horizontal="center" vertical="bottom" textRotation="0" wrapText="false" indent="0" shrinkToFit="false"/>
      <protection locked="true" hidden="false"/>
    </xf>
    <xf numFmtId="170" fontId="7" fillId="0" borderId="0" xfId="15" applyFont="true" applyBorder="true" applyAlignment="true" applyProtection="true">
      <alignment horizontal="center" vertical="bottom" textRotation="0" wrapText="false" indent="0" shrinkToFit="false"/>
      <protection locked="true" hidden="false"/>
    </xf>
    <xf numFmtId="165" fontId="7"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71" fontId="7"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6" fontId="6" fillId="2" borderId="0" xfId="0" applyFont="true" applyBorder="false" applyAlignment="true" applyProtection="false">
      <alignment horizontal="center" vertical="bottom" textRotation="0" wrapText="false" indent="0" shrinkToFit="false"/>
      <protection locked="true" hidden="false"/>
    </xf>
    <xf numFmtId="165" fontId="7" fillId="0" borderId="0" xfId="0" applyFont="true" applyBorder="tru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8"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71" fontId="7"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8"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5" fontId="7"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71" fontId="7"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8" fontId="7" fillId="0" borderId="0" xfId="0" applyFont="true" applyBorder="true" applyAlignment="true" applyProtection="true">
      <alignment horizontal="center" vertical="bottom" textRotation="0" wrapText="false" indent="0" shrinkToFit="false"/>
      <protection locked="true" hidden="false"/>
    </xf>
    <xf numFmtId="171" fontId="7" fillId="0" borderId="0"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5" fontId="7" fillId="0" borderId="0" xfId="0" applyFont="true" applyBorder="false" applyAlignment="true" applyProtection="true">
      <alignment horizontal="left" vertical="bottom" textRotation="0" wrapText="false" indent="0" shrinkToFit="false"/>
      <protection locked="true" hidden="false"/>
    </xf>
    <xf numFmtId="171" fontId="7" fillId="0" borderId="0" xfId="0" applyFont="true" applyBorder="false" applyAlignment="true" applyProtection="false">
      <alignment horizontal="center" vertical="bottom" textRotation="0" wrapText="false" indent="0" shrinkToFit="false"/>
      <protection locked="true" hidden="false"/>
    </xf>
    <xf numFmtId="168" fontId="7" fillId="0" borderId="31" xfId="0" applyFont="true" applyBorder="true" applyAlignment="true" applyProtection="false">
      <alignment horizontal="center" vertical="bottom" textRotation="0" wrapText="false" indent="0" shrinkToFit="false"/>
      <protection locked="true" hidden="false"/>
    </xf>
    <xf numFmtId="165" fontId="6" fillId="0" borderId="0" xfId="0" applyFont="true" applyBorder="true" applyAlignment="true" applyProtection="true">
      <alignment horizontal="left"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false" indent="0" shrinkToFit="false"/>
      <protection locked="true" hidden="false"/>
    </xf>
    <xf numFmtId="168" fontId="6" fillId="0" borderId="0"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8" fontId="11"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71"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5" fontId="7" fillId="2" borderId="0" xfId="0" applyFont="true" applyBorder="true" applyAlignment="true" applyProtection="true">
      <alignment horizontal="left" vertical="bottom" textRotation="0" wrapText="false" indent="0" shrinkToFit="false"/>
      <protection locked="true" hidden="false"/>
    </xf>
    <xf numFmtId="164" fontId="9" fillId="0" borderId="0" xfId="20" applyFont="true" applyBorder="true" applyAlignment="true" applyProtection="false">
      <alignment horizontal="left" vertical="bottom" textRotation="0" wrapText="false" indent="0" shrinkToFit="false"/>
      <protection locked="true" hidden="false"/>
    </xf>
    <xf numFmtId="168" fontId="7" fillId="0" borderId="31"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8" fontId="6" fillId="0" borderId="0" xfId="0" applyFont="true" applyBorder="false" applyAlignment="true" applyProtection="false">
      <alignment horizontal="center" vertical="bottom" textRotation="0" wrapText="false" indent="0" shrinkToFit="false"/>
      <protection locked="true" hidden="false"/>
    </xf>
    <xf numFmtId="165" fontId="11" fillId="0" borderId="0" xfId="0" applyFont="true" applyBorder="true" applyAlignment="true" applyProtection="true">
      <alignment horizontal="left" vertical="bottom" textRotation="0" wrapText="false" indent="0" shrinkToFit="false"/>
      <protection locked="true" hidden="false"/>
    </xf>
    <xf numFmtId="170" fontId="11" fillId="0" borderId="0" xfId="15" applyFont="true" applyBorder="true" applyAlignment="true" applyProtection="true">
      <alignment horizontal="center" vertical="bottom" textRotation="0" wrapText="false" indent="0" shrinkToFit="false"/>
      <protection locked="true" hidden="false"/>
    </xf>
    <xf numFmtId="168" fontId="11"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PJM" xfId="2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4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28"/>
    <col collapsed="false" customWidth="true" hidden="false" outlineLevel="0" max="3" min="3" style="0" width="15.13"/>
    <col collapsed="false" customWidth="true" hidden="false" outlineLevel="0" max="5" min="5" style="0" width="13.7"/>
    <col collapsed="false" customWidth="true" hidden="false" outlineLevel="0" max="6" min="6" style="0" width="11.85"/>
    <col collapsed="false" customWidth="true" hidden="false" outlineLevel="0" max="7" min="7" style="0" width="25.7"/>
    <col collapsed="false" customWidth="true" hidden="false" outlineLevel="0" max="8" min="8" style="0" width="13.7"/>
    <col collapsed="false" customWidth="true" hidden="false" outlineLevel="0" max="9" min="9" style="0" width="14.85"/>
    <col collapsed="false" customWidth="true" hidden="false" outlineLevel="0" max="10" min="10" style="0" width="11.13"/>
    <col collapsed="false" customWidth="true" hidden="false" outlineLevel="0" max="11" min="11" style="0" width="13.56"/>
    <col collapsed="false" customWidth="true" hidden="false" outlineLevel="0" max="12" min="12" style="0" width="14.14"/>
    <col collapsed="false" customWidth="true" hidden="false" outlineLevel="0" max="13" min="13" style="0" width="18.99"/>
    <col collapsed="false" customWidth="true" hidden="false" outlineLevel="0" max="14" min="14" style="0" width="11.85"/>
    <col collapsed="false" customWidth="true" hidden="false" outlineLevel="0" max="16" min="16" style="0" width="9.14"/>
    <col collapsed="false" customWidth="true" hidden="false" outlineLevel="0" max="17" min="17" style="0" width="40.7"/>
    <col collapsed="false" customWidth="true" hidden="false" outlineLevel="0" max="18" min="18" style="0" width="35.56"/>
  </cols>
  <sheetData>
    <row r="1" customFormat="false" ht="16.5" hidden="false" customHeight="false" outlineLevel="0" collapsed="false">
      <c r="A1" s="1" t="s">
        <v>0</v>
      </c>
      <c r="B1" s="1"/>
      <c r="C1" s="1"/>
      <c r="D1" s="1"/>
      <c r="E1" s="1"/>
      <c r="F1" s="1"/>
      <c r="G1" s="1"/>
      <c r="H1" s="1"/>
      <c r="I1" s="1"/>
      <c r="J1" s="1"/>
      <c r="K1" s="1"/>
      <c r="L1" s="1"/>
      <c r="M1" s="1"/>
      <c r="N1" s="1"/>
      <c r="O1" s="1"/>
      <c r="P1" s="1"/>
      <c r="Q1" s="1"/>
      <c r="R1" s="1"/>
      <c r="S1" s="1"/>
    </row>
    <row r="2" customFormat="false" ht="69.75" hidden="false" customHeight="true" outlineLevel="0" collapsed="false">
      <c r="A2" s="2" t="s">
        <v>1</v>
      </c>
      <c r="B2" s="3" t="s">
        <v>2</v>
      </c>
      <c r="C2" s="3" t="s">
        <v>3</v>
      </c>
      <c r="D2" s="3" t="s">
        <v>4</v>
      </c>
      <c r="E2" s="3" t="s">
        <v>5</v>
      </c>
      <c r="F2" s="4" t="s">
        <v>6</v>
      </c>
      <c r="G2" s="3" t="s">
        <v>7</v>
      </c>
      <c r="H2" s="3" t="s">
        <v>8</v>
      </c>
      <c r="I2" s="3" t="s">
        <v>9</v>
      </c>
      <c r="J2" s="3" t="s">
        <v>10</v>
      </c>
      <c r="K2" s="3" t="s">
        <v>11</v>
      </c>
      <c r="L2" s="3" t="s">
        <v>12</v>
      </c>
      <c r="M2" s="3" t="s">
        <v>13</v>
      </c>
      <c r="N2" s="3" t="s">
        <v>14</v>
      </c>
      <c r="O2" s="3" t="s">
        <v>15</v>
      </c>
      <c r="P2" s="3"/>
      <c r="Q2" s="5" t="s">
        <v>16</v>
      </c>
      <c r="R2" s="6" t="s">
        <v>17</v>
      </c>
      <c r="S2" s="7" t="s">
        <v>18</v>
      </c>
    </row>
    <row r="3" customFormat="false" ht="38.25" hidden="false" customHeight="false" outlineLevel="0" collapsed="false">
      <c r="A3" s="8" t="s">
        <v>19</v>
      </c>
      <c r="B3" s="9" t="s">
        <v>20</v>
      </c>
      <c r="C3" s="9" t="n">
        <v>360</v>
      </c>
      <c r="D3" s="9" t="n">
        <v>360</v>
      </c>
      <c r="E3" s="10"/>
      <c r="F3" s="9" t="n">
        <f aca="false">D3*E3</f>
        <v>0</v>
      </c>
      <c r="G3" s="9" t="s">
        <v>21</v>
      </c>
      <c r="H3" s="9" t="s">
        <v>22</v>
      </c>
      <c r="I3" s="9" t="s">
        <v>23</v>
      </c>
      <c r="J3" s="11" t="n">
        <v>36431</v>
      </c>
      <c r="K3" s="9" t="s">
        <v>24</v>
      </c>
      <c r="L3" s="11" t="n">
        <v>36678</v>
      </c>
      <c r="M3" s="9" t="s">
        <v>25</v>
      </c>
      <c r="N3" s="11" t="n">
        <v>37133</v>
      </c>
      <c r="O3" s="9" t="s">
        <v>26</v>
      </c>
      <c r="P3" s="9" t="n">
        <v>2002</v>
      </c>
      <c r="Q3" s="12" t="s">
        <v>27</v>
      </c>
      <c r="R3" s="13" t="s">
        <v>28</v>
      </c>
      <c r="S3" s="14" t="s">
        <v>29</v>
      </c>
    </row>
    <row r="4" customFormat="false" ht="25.5" hidden="false" customHeight="false" outlineLevel="0" collapsed="false">
      <c r="A4" s="8" t="s">
        <v>30</v>
      </c>
      <c r="B4" s="9" t="s">
        <v>31</v>
      </c>
      <c r="C4" s="9" t="n">
        <v>1080</v>
      </c>
      <c r="D4" s="9" t="n">
        <v>1080</v>
      </c>
      <c r="E4" s="10" t="n">
        <v>1</v>
      </c>
      <c r="F4" s="9" t="n">
        <f aca="false">D4*E4</f>
        <v>1080</v>
      </c>
      <c r="G4" s="9" t="s">
        <v>32</v>
      </c>
      <c r="H4" s="9" t="s">
        <v>33</v>
      </c>
      <c r="I4" s="9" t="s">
        <v>34</v>
      </c>
      <c r="J4" s="11" t="n">
        <v>35682</v>
      </c>
      <c r="K4" s="9" t="s">
        <v>35</v>
      </c>
      <c r="L4" s="11" t="n">
        <v>36035</v>
      </c>
      <c r="M4" s="9" t="s">
        <v>36</v>
      </c>
      <c r="N4" s="11" t="n">
        <v>36692</v>
      </c>
      <c r="O4" s="9" t="s">
        <v>37</v>
      </c>
      <c r="P4" s="9" t="n">
        <v>2003</v>
      </c>
      <c r="Q4" s="15"/>
      <c r="R4" s="16" t="s">
        <v>38</v>
      </c>
      <c r="S4" s="14" t="s">
        <v>39</v>
      </c>
    </row>
    <row r="5" customFormat="false" ht="25.5" hidden="false" customHeight="false" outlineLevel="0" collapsed="false">
      <c r="A5" s="8" t="s">
        <v>40</v>
      </c>
      <c r="B5" s="9" t="s">
        <v>41</v>
      </c>
      <c r="C5" s="9" t="n">
        <v>250</v>
      </c>
      <c r="D5" s="9" t="n">
        <v>250</v>
      </c>
      <c r="E5" s="10"/>
      <c r="F5" s="9" t="n">
        <f aca="false">D5*E5</f>
        <v>0</v>
      </c>
      <c r="G5" s="9" t="s">
        <v>42</v>
      </c>
      <c r="H5" s="9" t="s">
        <v>43</v>
      </c>
      <c r="I5" s="9" t="s">
        <v>23</v>
      </c>
      <c r="J5" s="11" t="n">
        <v>36482</v>
      </c>
      <c r="K5" s="9" t="s">
        <v>44</v>
      </c>
      <c r="L5" s="11" t="n">
        <v>36735</v>
      </c>
      <c r="M5" s="9" t="s">
        <v>45</v>
      </c>
      <c r="N5" s="11" t="n">
        <v>37141</v>
      </c>
      <c r="O5" s="9"/>
      <c r="P5" s="9" t="n">
        <v>2003</v>
      </c>
      <c r="Q5" s="15"/>
      <c r="R5" s="17" t="s">
        <v>46</v>
      </c>
      <c r="S5" s="14" t="s">
        <v>29</v>
      </c>
    </row>
    <row r="6" customFormat="false" ht="51" hidden="false" customHeight="false" outlineLevel="0" collapsed="false">
      <c r="A6" s="8" t="s">
        <v>47</v>
      </c>
      <c r="B6" s="9" t="s">
        <v>48</v>
      </c>
      <c r="C6" s="9" t="n">
        <v>300</v>
      </c>
      <c r="D6" s="9" t="n">
        <v>300</v>
      </c>
      <c r="E6" s="10"/>
      <c r="F6" s="9" t="n">
        <f aca="false">D6*E6</f>
        <v>0</v>
      </c>
      <c r="G6" s="9" t="s">
        <v>49</v>
      </c>
      <c r="H6" s="9" t="s">
        <v>50</v>
      </c>
      <c r="I6" s="9" t="s">
        <v>23</v>
      </c>
      <c r="J6" s="9" t="s">
        <v>51</v>
      </c>
      <c r="K6" s="9" t="s">
        <v>52</v>
      </c>
      <c r="L6" s="9" t="s">
        <v>53</v>
      </c>
      <c r="M6" s="9" t="s">
        <v>52</v>
      </c>
      <c r="N6" s="9" t="s">
        <v>52</v>
      </c>
      <c r="O6" s="9" t="s">
        <v>37</v>
      </c>
      <c r="P6" s="9" t="n">
        <v>2003</v>
      </c>
      <c r="Q6" s="18" t="s">
        <v>54</v>
      </c>
      <c r="R6" s="17" t="s">
        <v>55</v>
      </c>
      <c r="S6" s="14" t="s">
        <v>56</v>
      </c>
    </row>
    <row r="7" customFormat="false" ht="25.5" hidden="false" customHeight="false" outlineLevel="0" collapsed="false">
      <c r="A7" s="8" t="s">
        <v>57</v>
      </c>
      <c r="B7" s="9" t="s">
        <v>58</v>
      </c>
      <c r="C7" s="9" t="n">
        <v>800</v>
      </c>
      <c r="D7" s="9" t="n">
        <v>800</v>
      </c>
      <c r="E7" s="10"/>
      <c r="F7" s="9" t="n">
        <f aca="false">D7*E7</f>
        <v>0</v>
      </c>
      <c r="G7" s="9" t="s">
        <v>59</v>
      </c>
      <c r="H7" s="9" t="s">
        <v>60</v>
      </c>
      <c r="I7" s="9" t="s">
        <v>23</v>
      </c>
      <c r="J7" s="11" t="n">
        <v>36271</v>
      </c>
      <c r="K7" s="9" t="s">
        <v>61</v>
      </c>
      <c r="L7" s="11" t="n">
        <v>36579</v>
      </c>
      <c r="M7" s="9" t="s">
        <v>62</v>
      </c>
      <c r="N7" s="11" t="n">
        <v>36908</v>
      </c>
      <c r="O7" s="9" t="s">
        <v>63</v>
      </c>
      <c r="P7" s="9" t="n">
        <v>2004</v>
      </c>
      <c r="Q7" s="15"/>
      <c r="R7" s="16" t="s">
        <v>64</v>
      </c>
      <c r="S7" s="14" t="s">
        <v>65</v>
      </c>
    </row>
    <row r="8" customFormat="false" ht="25.5" hidden="false" customHeight="false" outlineLevel="0" collapsed="false">
      <c r="A8" s="8" t="s">
        <v>66</v>
      </c>
      <c r="B8" s="9" t="s">
        <v>67</v>
      </c>
      <c r="C8" s="9" t="n">
        <v>1100</v>
      </c>
      <c r="D8" s="9" t="n">
        <v>1100</v>
      </c>
      <c r="E8" s="10"/>
      <c r="F8" s="9" t="n">
        <f aca="false">D8*E8</f>
        <v>0</v>
      </c>
      <c r="G8" s="9" t="s">
        <v>68</v>
      </c>
      <c r="H8" s="9" t="s">
        <v>69</v>
      </c>
      <c r="I8" s="9" t="s">
        <v>23</v>
      </c>
      <c r="J8" s="11" t="n">
        <v>36151</v>
      </c>
      <c r="K8" s="9" t="s">
        <v>70</v>
      </c>
      <c r="L8" s="11" t="n">
        <v>36493</v>
      </c>
      <c r="M8" s="9" t="s">
        <v>71</v>
      </c>
      <c r="N8" s="9" t="s">
        <v>72</v>
      </c>
      <c r="O8" s="9" t="s">
        <v>73</v>
      </c>
      <c r="P8" s="9" t="n">
        <v>2004</v>
      </c>
      <c r="Q8" s="15" t="s">
        <v>74</v>
      </c>
      <c r="R8" s="16" t="s">
        <v>75</v>
      </c>
      <c r="S8" s="14" t="s">
        <v>65</v>
      </c>
    </row>
    <row r="9" customFormat="false" ht="25.5" hidden="false" customHeight="false" outlineLevel="0" collapsed="false">
      <c r="A9" s="8" t="s">
        <v>76</v>
      </c>
      <c r="B9" s="9" t="s">
        <v>77</v>
      </c>
      <c r="C9" s="9" t="n">
        <v>510</v>
      </c>
      <c r="D9" s="9" t="n">
        <v>510</v>
      </c>
      <c r="E9" s="10"/>
      <c r="F9" s="9" t="n">
        <f aca="false">D9*E9</f>
        <v>0</v>
      </c>
      <c r="G9" s="9" t="s">
        <v>78</v>
      </c>
      <c r="H9" s="9" t="s">
        <v>79</v>
      </c>
      <c r="I9" s="9" t="s">
        <v>23</v>
      </c>
      <c r="J9" s="9" t="s">
        <v>80</v>
      </c>
      <c r="K9" s="9" t="s">
        <v>52</v>
      </c>
      <c r="L9" s="9" t="s">
        <v>53</v>
      </c>
      <c r="M9" s="9" t="s">
        <v>52</v>
      </c>
      <c r="N9" s="9" t="s">
        <v>52</v>
      </c>
      <c r="O9" s="9" t="s">
        <v>37</v>
      </c>
      <c r="P9" s="9" t="n">
        <v>2004</v>
      </c>
      <c r="Q9" s="15"/>
      <c r="R9" s="16"/>
      <c r="S9" s="14" t="s">
        <v>39</v>
      </c>
    </row>
    <row r="10" customFormat="false" ht="38.25" hidden="false" customHeight="false" outlineLevel="0" collapsed="false">
      <c r="A10" s="8" t="s">
        <v>81</v>
      </c>
      <c r="B10" s="9" t="s">
        <v>82</v>
      </c>
      <c r="C10" s="9" t="s">
        <v>83</v>
      </c>
      <c r="D10" s="9" t="n">
        <v>350</v>
      </c>
      <c r="E10" s="10"/>
      <c r="F10" s="9" t="n">
        <f aca="false">D10*E10</f>
        <v>0</v>
      </c>
      <c r="G10" s="9" t="s">
        <v>84</v>
      </c>
      <c r="H10" s="9" t="s">
        <v>85</v>
      </c>
      <c r="I10" s="9" t="s">
        <v>23</v>
      </c>
      <c r="J10" s="11" t="n">
        <v>35783</v>
      </c>
      <c r="K10" s="9" t="s">
        <v>86</v>
      </c>
      <c r="L10" s="9" t="s">
        <v>87</v>
      </c>
      <c r="M10" s="9" t="s">
        <v>88</v>
      </c>
      <c r="N10" s="9" t="s">
        <v>89</v>
      </c>
      <c r="O10" s="9" t="s">
        <v>37</v>
      </c>
      <c r="P10" s="9" t="n">
        <v>2004</v>
      </c>
      <c r="Q10" s="15" t="s">
        <v>90</v>
      </c>
      <c r="R10" s="16" t="s">
        <v>91</v>
      </c>
      <c r="S10" s="14" t="s">
        <v>92</v>
      </c>
    </row>
    <row r="11" customFormat="false" ht="63.75" hidden="false" customHeight="false" outlineLevel="0" collapsed="false">
      <c r="A11" s="8" t="s">
        <v>93</v>
      </c>
      <c r="B11" s="9" t="s">
        <v>94</v>
      </c>
      <c r="C11" s="9" t="n">
        <v>750</v>
      </c>
      <c r="D11" s="9" t="n">
        <v>750</v>
      </c>
      <c r="E11" s="10"/>
      <c r="F11" s="9" t="n">
        <f aca="false">D11*E11</f>
        <v>0</v>
      </c>
      <c r="G11" s="9" t="s">
        <v>95</v>
      </c>
      <c r="H11" s="9" t="s">
        <v>96</v>
      </c>
      <c r="I11" s="9" t="s">
        <v>23</v>
      </c>
      <c r="J11" s="11" t="n">
        <v>36395</v>
      </c>
      <c r="K11" s="9" t="s">
        <v>97</v>
      </c>
      <c r="L11" s="11" t="n">
        <v>36605</v>
      </c>
      <c r="M11" s="11" t="n">
        <v>36748</v>
      </c>
      <c r="N11" s="9" t="s">
        <v>89</v>
      </c>
      <c r="O11" s="9" t="s">
        <v>73</v>
      </c>
      <c r="P11" s="9" t="n">
        <v>2004</v>
      </c>
      <c r="Q11" s="15" t="s">
        <v>98</v>
      </c>
      <c r="R11" s="16" t="s">
        <v>99</v>
      </c>
      <c r="S11" s="14" t="s">
        <v>100</v>
      </c>
    </row>
    <row r="12" customFormat="false" ht="25.5" hidden="false" customHeight="false" outlineLevel="0" collapsed="false">
      <c r="A12" s="8" t="s">
        <v>101</v>
      </c>
      <c r="B12" s="9" t="s">
        <v>102</v>
      </c>
      <c r="C12" s="9" t="n">
        <v>540</v>
      </c>
      <c r="D12" s="9" t="n">
        <v>540</v>
      </c>
      <c r="E12" s="10"/>
      <c r="F12" s="9" t="n">
        <f aca="false">D12*E12</f>
        <v>0</v>
      </c>
      <c r="G12" s="9" t="s">
        <v>103</v>
      </c>
      <c r="H12" s="9" t="s">
        <v>104</v>
      </c>
      <c r="I12" s="9" t="s">
        <v>23</v>
      </c>
      <c r="J12" s="9" t="s">
        <v>105</v>
      </c>
      <c r="K12" s="9" t="s">
        <v>52</v>
      </c>
      <c r="L12" s="11" t="n">
        <v>37130</v>
      </c>
      <c r="M12" s="9" t="s">
        <v>52</v>
      </c>
      <c r="N12" s="9" t="s">
        <v>52</v>
      </c>
      <c r="O12" s="9" t="s">
        <v>52</v>
      </c>
      <c r="P12" s="9" t="n">
        <v>2004</v>
      </c>
      <c r="Q12" s="15" t="s">
        <v>106</v>
      </c>
      <c r="R12" s="16" t="s">
        <v>107</v>
      </c>
      <c r="S12" s="14" t="s">
        <v>108</v>
      </c>
    </row>
    <row r="13" customFormat="false" ht="25.5" hidden="false" customHeight="false" outlineLevel="0" collapsed="false">
      <c r="A13" s="8" t="s">
        <v>109</v>
      </c>
      <c r="B13" s="9" t="s">
        <v>110</v>
      </c>
      <c r="C13" s="9" t="n">
        <v>1000</v>
      </c>
      <c r="D13" s="9" t="n">
        <v>1000</v>
      </c>
      <c r="E13" s="10"/>
      <c r="F13" s="9" t="n">
        <f aca="false">D13*E13</f>
        <v>0</v>
      </c>
      <c r="G13" s="9" t="s">
        <v>111</v>
      </c>
      <c r="H13" s="9" t="s">
        <v>112</v>
      </c>
      <c r="I13" s="9" t="s">
        <v>23</v>
      </c>
      <c r="J13" s="11" t="n">
        <v>36403</v>
      </c>
      <c r="K13" s="9" t="s">
        <v>113</v>
      </c>
      <c r="L13" s="11" t="n">
        <v>36696</v>
      </c>
      <c r="M13" s="9" t="s">
        <v>114</v>
      </c>
      <c r="N13" s="11" t="s">
        <v>115</v>
      </c>
      <c r="O13" s="9" t="s">
        <v>37</v>
      </c>
      <c r="P13" s="9" t="n">
        <v>2004</v>
      </c>
      <c r="Q13" s="15" t="s">
        <v>116</v>
      </c>
      <c r="R13" s="16" t="s">
        <v>117</v>
      </c>
      <c r="S13" s="14" t="s">
        <v>29</v>
      </c>
    </row>
    <row r="14" customFormat="false" ht="25.5" hidden="false" customHeight="false" outlineLevel="0" collapsed="false">
      <c r="A14" s="8" t="s">
        <v>118</v>
      </c>
      <c r="B14" s="9" t="s">
        <v>119</v>
      </c>
      <c r="C14" s="9" t="n">
        <v>500</v>
      </c>
      <c r="D14" s="9" t="n">
        <v>500</v>
      </c>
      <c r="E14" s="10"/>
      <c r="F14" s="9" t="n">
        <f aca="false">D14*E14</f>
        <v>0</v>
      </c>
      <c r="G14" s="9" t="s">
        <v>120</v>
      </c>
      <c r="H14" s="9" t="s">
        <v>112</v>
      </c>
      <c r="I14" s="9" t="s">
        <v>23</v>
      </c>
      <c r="J14" s="11" t="n">
        <v>36483</v>
      </c>
      <c r="K14" s="9" t="s">
        <v>121</v>
      </c>
      <c r="L14" s="11" t="n">
        <v>36756</v>
      </c>
      <c r="M14" s="9" t="s">
        <v>122</v>
      </c>
      <c r="N14" s="9" t="s">
        <v>123</v>
      </c>
      <c r="O14" s="9" t="s">
        <v>37</v>
      </c>
      <c r="P14" s="9" t="n">
        <v>2004</v>
      </c>
      <c r="Q14" s="15"/>
      <c r="R14" s="16" t="s">
        <v>124</v>
      </c>
      <c r="S14" s="14" t="s">
        <v>29</v>
      </c>
    </row>
    <row r="15" customFormat="false" ht="25.5" hidden="false" customHeight="false" outlineLevel="0" collapsed="false">
      <c r="A15" s="8" t="s">
        <v>125</v>
      </c>
      <c r="B15" s="9" t="s">
        <v>126</v>
      </c>
      <c r="C15" s="9" t="n">
        <v>580</v>
      </c>
      <c r="D15" s="9" t="n">
        <v>580</v>
      </c>
      <c r="E15" s="10"/>
      <c r="F15" s="9" t="n">
        <f aca="false">D15*E15</f>
        <v>0</v>
      </c>
      <c r="G15" s="9" t="s">
        <v>127</v>
      </c>
      <c r="H15" s="9" t="s">
        <v>128</v>
      </c>
      <c r="I15" s="9" t="s">
        <v>23</v>
      </c>
      <c r="J15" s="9" t="s">
        <v>129</v>
      </c>
      <c r="K15" s="9" t="s">
        <v>52</v>
      </c>
      <c r="L15" s="11" t="n">
        <v>37067</v>
      </c>
      <c r="M15" s="11" t="n">
        <v>37118</v>
      </c>
      <c r="N15" s="9" t="s">
        <v>130</v>
      </c>
      <c r="O15" s="9"/>
      <c r="P15" s="9" t="n">
        <v>2004</v>
      </c>
      <c r="Q15" s="15" t="s">
        <v>131</v>
      </c>
      <c r="R15" s="16" t="s">
        <v>132</v>
      </c>
      <c r="S15" s="14" t="s">
        <v>56</v>
      </c>
    </row>
    <row r="16" customFormat="false" ht="25.5" hidden="false" customHeight="false" outlineLevel="0" collapsed="false">
      <c r="A16" s="8" t="s">
        <v>133</v>
      </c>
      <c r="B16" s="9" t="s">
        <v>134</v>
      </c>
      <c r="C16" s="9" t="n">
        <v>250</v>
      </c>
      <c r="D16" s="9" t="n">
        <v>250</v>
      </c>
      <c r="E16" s="10"/>
      <c r="F16" s="9" t="n">
        <f aca="false">D16*E16</f>
        <v>0</v>
      </c>
      <c r="G16" s="9" t="s">
        <v>42</v>
      </c>
      <c r="H16" s="9" t="s">
        <v>135</v>
      </c>
      <c r="I16" s="9" t="s">
        <v>23</v>
      </c>
      <c r="J16" s="9" t="s">
        <v>136</v>
      </c>
      <c r="K16" s="9" t="s">
        <v>53</v>
      </c>
      <c r="L16" s="9" t="s">
        <v>137</v>
      </c>
      <c r="M16" s="9" t="s">
        <v>52</v>
      </c>
      <c r="N16" s="9" t="s">
        <v>52</v>
      </c>
      <c r="O16" s="9"/>
      <c r="P16" s="9" t="n">
        <v>2004</v>
      </c>
      <c r="Q16" s="15" t="s">
        <v>138</v>
      </c>
      <c r="R16" s="16" t="s">
        <v>139</v>
      </c>
      <c r="S16" s="14" t="s">
        <v>56</v>
      </c>
    </row>
    <row r="17" customFormat="false" ht="51" hidden="false" customHeight="false" outlineLevel="0" collapsed="false">
      <c r="A17" s="8" t="s">
        <v>140</v>
      </c>
      <c r="B17" s="9" t="s">
        <v>141</v>
      </c>
      <c r="C17" s="9" t="s">
        <v>142</v>
      </c>
      <c r="D17" s="9" t="n">
        <v>500</v>
      </c>
      <c r="E17" s="10"/>
      <c r="F17" s="9" t="n">
        <f aca="false">D17*E17</f>
        <v>0</v>
      </c>
      <c r="G17" s="9" t="s">
        <v>143</v>
      </c>
      <c r="H17" s="9" t="s">
        <v>144</v>
      </c>
      <c r="I17" s="9" t="s">
        <v>23</v>
      </c>
      <c r="J17" s="9" t="s">
        <v>145</v>
      </c>
      <c r="K17" s="9" t="s">
        <v>52</v>
      </c>
      <c r="L17" s="9" t="s">
        <v>53</v>
      </c>
      <c r="M17" s="9" t="s">
        <v>52</v>
      </c>
      <c r="N17" s="9" t="s">
        <v>52</v>
      </c>
      <c r="O17" s="9"/>
      <c r="P17" s="9" t="n">
        <v>2005</v>
      </c>
      <c r="Q17" s="15" t="s">
        <v>146</v>
      </c>
      <c r="R17" s="16"/>
      <c r="S17" s="14" t="s">
        <v>29</v>
      </c>
    </row>
    <row r="18" customFormat="false" ht="25.5" hidden="false" customHeight="false" outlineLevel="0" collapsed="false">
      <c r="A18" s="8" t="s">
        <v>147</v>
      </c>
      <c r="B18" s="9" t="s">
        <v>148</v>
      </c>
      <c r="C18" s="9" t="n">
        <v>520</v>
      </c>
      <c r="D18" s="9" t="n">
        <v>520</v>
      </c>
      <c r="E18" s="10"/>
      <c r="F18" s="9" t="n">
        <f aca="false">D18*E18</f>
        <v>0</v>
      </c>
      <c r="G18" s="9" t="s">
        <v>148</v>
      </c>
      <c r="H18" s="9" t="s">
        <v>149</v>
      </c>
      <c r="I18" s="9" t="s">
        <v>23</v>
      </c>
      <c r="J18" s="11" t="n">
        <v>36360</v>
      </c>
      <c r="K18" s="9" t="s">
        <v>52</v>
      </c>
      <c r="L18" s="9" t="s">
        <v>150</v>
      </c>
      <c r="M18" s="9" t="s">
        <v>52</v>
      </c>
      <c r="N18" s="9" t="s">
        <v>52</v>
      </c>
      <c r="O18" s="9" t="s">
        <v>52</v>
      </c>
      <c r="P18" s="9" t="s">
        <v>52</v>
      </c>
      <c r="Q18" s="15"/>
      <c r="R18" s="13" t="s">
        <v>151</v>
      </c>
      <c r="S18" s="14" t="s">
        <v>65</v>
      </c>
    </row>
    <row r="19" customFormat="false" ht="51" hidden="false" customHeight="false" outlineLevel="0" collapsed="false">
      <c r="A19" s="8" t="s">
        <v>152</v>
      </c>
      <c r="B19" s="9" t="s">
        <v>153</v>
      </c>
      <c r="C19" s="9" t="n">
        <v>520</v>
      </c>
      <c r="D19" s="9" t="n">
        <v>520</v>
      </c>
      <c r="E19" s="10"/>
      <c r="F19" s="9" t="n">
        <f aca="false">D19*E19</f>
        <v>0</v>
      </c>
      <c r="G19" s="9" t="s">
        <v>154</v>
      </c>
      <c r="H19" s="9" t="s">
        <v>155</v>
      </c>
      <c r="I19" s="9" t="s">
        <v>23</v>
      </c>
      <c r="J19" s="9" t="s">
        <v>156</v>
      </c>
      <c r="K19" s="9" t="s">
        <v>52</v>
      </c>
      <c r="L19" s="9" t="s">
        <v>53</v>
      </c>
      <c r="M19" s="9" t="s">
        <v>52</v>
      </c>
      <c r="N19" s="9" t="s">
        <v>52</v>
      </c>
      <c r="O19" s="9" t="s">
        <v>52</v>
      </c>
      <c r="P19" s="9" t="s">
        <v>52</v>
      </c>
      <c r="Q19" s="15" t="s">
        <v>157</v>
      </c>
      <c r="R19" s="16" t="s">
        <v>158</v>
      </c>
      <c r="S19" s="14" t="s">
        <v>39</v>
      </c>
    </row>
    <row r="20" customFormat="false" ht="25.5" hidden="false" customHeight="false" outlineLevel="0" collapsed="false">
      <c r="A20" s="8" t="s">
        <v>159</v>
      </c>
      <c r="B20" s="9" t="s">
        <v>160</v>
      </c>
      <c r="C20" s="9" t="n">
        <v>550</v>
      </c>
      <c r="D20" s="9" t="n">
        <v>550</v>
      </c>
      <c r="E20" s="10"/>
      <c r="F20" s="9" t="n">
        <f aca="false">D20*E20</f>
        <v>0</v>
      </c>
      <c r="G20" s="9" t="s">
        <v>161</v>
      </c>
      <c r="H20" s="9" t="s">
        <v>96</v>
      </c>
      <c r="I20" s="9" t="s">
        <v>23</v>
      </c>
      <c r="J20" s="11" t="n">
        <v>36427</v>
      </c>
      <c r="K20" s="9" t="s">
        <v>52</v>
      </c>
      <c r="L20" s="9" t="s">
        <v>150</v>
      </c>
      <c r="M20" s="9" t="s">
        <v>52</v>
      </c>
      <c r="N20" s="9" t="s">
        <v>52</v>
      </c>
      <c r="O20" s="9" t="s">
        <v>52</v>
      </c>
      <c r="P20" s="9" t="s">
        <v>52</v>
      </c>
      <c r="Q20" s="15"/>
      <c r="R20" s="16"/>
      <c r="S20" s="14" t="s">
        <v>100</v>
      </c>
    </row>
    <row r="21" customFormat="false" ht="38.25" hidden="false" customHeight="false" outlineLevel="0" collapsed="false">
      <c r="A21" s="8" t="s">
        <v>162</v>
      </c>
      <c r="B21" s="9" t="s">
        <v>163</v>
      </c>
      <c r="C21" s="9" t="n">
        <v>520</v>
      </c>
      <c r="D21" s="9" t="n">
        <v>520</v>
      </c>
      <c r="E21" s="10"/>
      <c r="F21" s="9" t="n">
        <f aca="false">D21*E21</f>
        <v>0</v>
      </c>
      <c r="G21" s="9" t="s">
        <v>164</v>
      </c>
      <c r="H21" s="9" t="s">
        <v>165</v>
      </c>
      <c r="I21" s="9" t="s">
        <v>23</v>
      </c>
      <c r="J21" s="11" t="n">
        <v>36255</v>
      </c>
      <c r="K21" s="9" t="s">
        <v>52</v>
      </c>
      <c r="L21" s="9" t="s">
        <v>166</v>
      </c>
      <c r="M21" s="9" t="s">
        <v>167</v>
      </c>
      <c r="N21" s="9" t="s">
        <v>52</v>
      </c>
      <c r="O21" s="9" t="s">
        <v>52</v>
      </c>
      <c r="P21" s="9" t="s">
        <v>52</v>
      </c>
      <c r="Q21" s="15"/>
      <c r="R21" s="16"/>
      <c r="S21" s="14" t="s">
        <v>29</v>
      </c>
    </row>
    <row r="22" customFormat="false" ht="25.5" hidden="false" customHeight="false" outlineLevel="0" collapsed="false">
      <c r="A22" s="8" t="s">
        <v>168</v>
      </c>
      <c r="B22" s="9" t="s">
        <v>169</v>
      </c>
      <c r="C22" s="9" t="n">
        <v>827</v>
      </c>
      <c r="D22" s="9" t="n">
        <v>827</v>
      </c>
      <c r="E22" s="10"/>
      <c r="F22" s="9" t="n">
        <f aca="false">D22*E22</f>
        <v>0</v>
      </c>
      <c r="G22" s="9" t="s">
        <v>170</v>
      </c>
      <c r="H22" s="9" t="s">
        <v>69</v>
      </c>
      <c r="I22" s="9" t="s">
        <v>23</v>
      </c>
      <c r="J22" s="11" t="n">
        <v>36133</v>
      </c>
      <c r="K22" s="9" t="s">
        <v>52</v>
      </c>
      <c r="L22" s="11" t="s">
        <v>171</v>
      </c>
      <c r="M22" s="9" t="s">
        <v>172</v>
      </c>
      <c r="N22" s="9" t="s">
        <v>52</v>
      </c>
      <c r="O22" s="9" t="s">
        <v>52</v>
      </c>
      <c r="P22" s="9" t="s">
        <v>52</v>
      </c>
      <c r="Q22" s="15"/>
      <c r="R22" s="16"/>
      <c r="S22" s="14" t="s">
        <v>29</v>
      </c>
    </row>
    <row r="23" customFormat="false" ht="25.5" hidden="false" customHeight="false" outlineLevel="0" collapsed="false">
      <c r="A23" s="8" t="s">
        <v>173</v>
      </c>
      <c r="B23" s="9" t="s">
        <v>174</v>
      </c>
      <c r="C23" s="9" t="n">
        <v>1075</v>
      </c>
      <c r="D23" s="9" t="n">
        <v>1075</v>
      </c>
      <c r="E23" s="10"/>
      <c r="F23" s="9" t="n">
        <f aca="false">D23*E23</f>
        <v>0</v>
      </c>
      <c r="G23" s="9" t="s">
        <v>175</v>
      </c>
      <c r="H23" s="9" t="s">
        <v>176</v>
      </c>
      <c r="I23" s="9" t="s">
        <v>23</v>
      </c>
      <c r="J23" s="9" t="s">
        <v>177</v>
      </c>
      <c r="K23" s="9" t="s">
        <v>52</v>
      </c>
      <c r="L23" s="9" t="s">
        <v>137</v>
      </c>
      <c r="M23" s="9" t="s">
        <v>52</v>
      </c>
      <c r="N23" s="9" t="s">
        <v>52</v>
      </c>
      <c r="O23" s="9" t="s">
        <v>52</v>
      </c>
      <c r="P23" s="9" t="s">
        <v>52</v>
      </c>
      <c r="Q23" s="15"/>
      <c r="R23" s="16"/>
      <c r="S23" s="14" t="s">
        <v>29</v>
      </c>
    </row>
    <row r="24" customFormat="false" ht="25.5" hidden="false" customHeight="false" outlineLevel="0" collapsed="false">
      <c r="A24" s="8" t="s">
        <v>178</v>
      </c>
      <c r="B24" s="9" t="s">
        <v>179</v>
      </c>
      <c r="C24" s="9" t="n">
        <v>750</v>
      </c>
      <c r="D24" s="9" t="n">
        <v>750</v>
      </c>
      <c r="E24" s="10"/>
      <c r="F24" s="9" t="n">
        <f aca="false">D24*E24</f>
        <v>0</v>
      </c>
      <c r="G24" s="9" t="s">
        <v>180</v>
      </c>
      <c r="H24" s="9" t="s">
        <v>181</v>
      </c>
      <c r="I24" s="9" t="s">
        <v>23</v>
      </c>
      <c r="J24" s="11" t="n">
        <v>36755</v>
      </c>
      <c r="K24" s="9" t="s">
        <v>52</v>
      </c>
      <c r="L24" s="9" t="s">
        <v>52</v>
      </c>
      <c r="M24" s="9" t="s">
        <v>52</v>
      </c>
      <c r="N24" s="9" t="s">
        <v>52</v>
      </c>
      <c r="O24" s="9" t="s">
        <v>52</v>
      </c>
      <c r="P24" s="9" t="s">
        <v>52</v>
      </c>
      <c r="Q24" s="15"/>
      <c r="R24" s="16" t="s">
        <v>182</v>
      </c>
      <c r="S24" s="14" t="s">
        <v>56</v>
      </c>
    </row>
    <row r="25" customFormat="false" ht="64.5" hidden="false" customHeight="false" outlineLevel="0" collapsed="false">
      <c r="A25" s="8" t="s">
        <v>183</v>
      </c>
      <c r="B25" s="9" t="s">
        <v>184</v>
      </c>
      <c r="C25" s="9" t="n">
        <v>1100</v>
      </c>
      <c r="D25" s="19" t="n">
        <v>1100</v>
      </c>
      <c r="E25" s="10"/>
      <c r="F25" s="19" t="n">
        <f aca="false">D25*E25</f>
        <v>0</v>
      </c>
      <c r="G25" s="9" t="s">
        <v>185</v>
      </c>
      <c r="H25" s="9" t="s">
        <v>186</v>
      </c>
      <c r="I25" s="9" t="s">
        <v>23</v>
      </c>
      <c r="J25" s="9" t="s">
        <v>187</v>
      </c>
      <c r="K25" s="9" t="s">
        <v>52</v>
      </c>
      <c r="L25" s="9" t="s">
        <v>52</v>
      </c>
      <c r="M25" s="9" t="s">
        <v>52</v>
      </c>
      <c r="N25" s="9" t="s">
        <v>52</v>
      </c>
      <c r="O25" s="9" t="s">
        <v>52</v>
      </c>
      <c r="P25" s="9" t="s">
        <v>52</v>
      </c>
      <c r="Q25" s="15" t="s">
        <v>188</v>
      </c>
      <c r="R25" s="16" t="s">
        <v>189</v>
      </c>
      <c r="S25" s="14" t="s">
        <v>29</v>
      </c>
    </row>
    <row r="26" customFormat="false" ht="14.25" hidden="false" customHeight="false" outlineLevel="0" collapsed="false">
      <c r="A26" s="20"/>
      <c r="B26" s="21"/>
      <c r="C26" s="21"/>
      <c r="D26" s="22" t="n">
        <f aca="false">SUM(D3:D25)</f>
        <v>14732</v>
      </c>
      <c r="E26" s="21"/>
      <c r="F26" s="22" t="n">
        <f aca="false">SUM(F3:F25)</f>
        <v>1080</v>
      </c>
      <c r="G26" s="21"/>
      <c r="H26" s="21"/>
      <c r="I26" s="21"/>
      <c r="J26" s="21"/>
      <c r="K26" s="21"/>
      <c r="L26" s="21"/>
      <c r="M26" s="21"/>
      <c r="N26" s="21"/>
      <c r="O26" s="21"/>
      <c r="P26" s="21"/>
      <c r="Q26" s="23"/>
      <c r="R26" s="24"/>
      <c r="S26" s="25"/>
    </row>
    <row r="27" customFormat="false" ht="12.75" hidden="false" customHeight="false" outlineLevel="0" collapsed="false">
      <c r="A27" s="26"/>
      <c r="B27" s="26"/>
      <c r="C27" s="26"/>
      <c r="D27" s="27"/>
      <c r="E27" s="26"/>
      <c r="F27" s="27"/>
      <c r="G27" s="26"/>
      <c r="H27" s="26"/>
      <c r="I27" s="26"/>
      <c r="J27" s="26"/>
      <c r="K27" s="26"/>
      <c r="L27" s="26"/>
      <c r="M27" s="26"/>
      <c r="N27" s="26"/>
      <c r="O27" s="26"/>
    </row>
    <row r="28" customFormat="false" ht="12.75" hidden="false" customHeight="false" outlineLevel="0" collapsed="false">
      <c r="A28" s="28" t="s">
        <v>190</v>
      </c>
      <c r="B28" s="28"/>
      <c r="C28" s="28"/>
      <c r="D28" s="28"/>
      <c r="E28" s="28"/>
      <c r="F28" s="28"/>
      <c r="G28" s="28"/>
      <c r="H28" s="28"/>
      <c r="I28" s="28"/>
      <c r="J28" s="28"/>
      <c r="K28" s="28"/>
      <c r="L28" s="28"/>
      <c r="M28" s="28"/>
      <c r="N28" s="28"/>
      <c r="O28" s="28"/>
      <c r="P28" s="28"/>
      <c r="Q28" s="28"/>
      <c r="R28" s="28"/>
    </row>
    <row r="29" customFormat="false" ht="12.75" hidden="false" customHeight="false" outlineLevel="0" collapsed="false">
      <c r="A29" s="29" t="s">
        <v>191</v>
      </c>
      <c r="B29" s="29"/>
      <c r="C29" s="29"/>
      <c r="D29" s="29"/>
      <c r="E29" s="29"/>
      <c r="F29" s="29"/>
      <c r="G29" s="29"/>
      <c r="H29" s="26"/>
      <c r="I29" s="26"/>
      <c r="J29" s="26"/>
      <c r="K29" s="26"/>
      <c r="L29" s="26"/>
      <c r="M29" s="26"/>
      <c r="N29" s="26"/>
      <c r="O29" s="26"/>
    </row>
    <row r="30" customFormat="false" ht="12.75" hidden="false" customHeight="false" outlineLevel="0" collapsed="false">
      <c r="A30" s="28" t="s">
        <v>192</v>
      </c>
      <c r="B30" s="28"/>
      <c r="C30" s="28"/>
      <c r="D30" s="28"/>
      <c r="E30" s="28"/>
      <c r="F30" s="26"/>
      <c r="G30" s="26"/>
      <c r="H30" s="26"/>
      <c r="I30" s="26"/>
      <c r="J30" s="26"/>
      <c r="K30" s="26"/>
      <c r="L30" s="26"/>
      <c r="M30" s="26"/>
      <c r="N30" s="26"/>
      <c r="O30" s="26"/>
    </row>
    <row r="31" customFormat="false" ht="12.75" hidden="false" customHeight="false" outlineLevel="0" collapsed="false">
      <c r="A31" s="28" t="s">
        <v>193</v>
      </c>
      <c r="B31" s="28"/>
      <c r="C31" s="26"/>
      <c r="D31" s="26"/>
      <c r="E31" s="26"/>
      <c r="F31" s="26"/>
      <c r="G31" s="26"/>
      <c r="H31" s="26"/>
      <c r="I31" s="26"/>
      <c r="J31" s="26"/>
      <c r="K31" s="26"/>
      <c r="L31" s="26"/>
      <c r="M31" s="26"/>
      <c r="N31" s="26"/>
      <c r="O31" s="26"/>
    </row>
    <row r="32" customFormat="false" ht="12.75" hidden="false" customHeight="false" outlineLevel="0" collapsed="false">
      <c r="A32" s="26"/>
      <c r="B32" s="26"/>
      <c r="C32" s="26"/>
      <c r="D32" s="26"/>
      <c r="E32" s="26"/>
      <c r="F32" s="26"/>
      <c r="G32" s="26"/>
      <c r="H32" s="26"/>
      <c r="I32" s="26"/>
      <c r="J32" s="26"/>
      <c r="K32" s="26"/>
      <c r="L32" s="26"/>
      <c r="M32" s="26"/>
      <c r="N32" s="26"/>
    </row>
    <row r="33" customFormat="false" ht="13.5" hidden="false" customHeight="false" outlineLevel="0" collapsed="false">
      <c r="A33" s="26"/>
      <c r="B33" s="26"/>
      <c r="C33" s="26"/>
      <c r="D33" s="26"/>
      <c r="E33" s="26"/>
      <c r="F33" s="26"/>
      <c r="G33" s="26"/>
      <c r="H33" s="26"/>
      <c r="I33" s="26"/>
      <c r="J33" s="26"/>
      <c r="K33" s="26"/>
      <c r="L33" s="26"/>
      <c r="M33" s="26"/>
      <c r="N33" s="26"/>
    </row>
    <row r="34" customFormat="false" ht="13.5" hidden="false" customHeight="false" outlineLevel="0" collapsed="false">
      <c r="B34" s="30"/>
      <c r="C34" s="31" t="s">
        <v>194</v>
      </c>
      <c r="D34" s="32" t="s">
        <v>195</v>
      </c>
      <c r="E34" s="32" t="s">
        <v>196</v>
      </c>
      <c r="F34" s="32" t="s">
        <v>197</v>
      </c>
      <c r="G34" s="32" t="s">
        <v>52</v>
      </c>
      <c r="H34" s="33" t="s">
        <v>198</v>
      </c>
    </row>
    <row r="35" customFormat="false" ht="13.5" hidden="false" customHeight="false" outlineLevel="0" collapsed="false">
      <c r="B35" s="34" t="s">
        <v>199</v>
      </c>
      <c r="C35" s="35"/>
      <c r="D35" s="36"/>
      <c r="E35" s="36" t="n">
        <v>1900</v>
      </c>
      <c r="F35" s="36"/>
      <c r="G35" s="36" t="n">
        <v>520</v>
      </c>
      <c r="H35" s="37" t="n">
        <f aca="false">SUM(C35:G35)</f>
        <v>2420</v>
      </c>
    </row>
    <row r="36" customFormat="false" ht="12.75" hidden="false" customHeight="false" outlineLevel="0" collapsed="false">
      <c r="B36" s="34" t="s">
        <v>200</v>
      </c>
      <c r="C36" s="35"/>
      <c r="D36" s="36" t="n">
        <v>1080</v>
      </c>
      <c r="E36" s="36" t="n">
        <v>510</v>
      </c>
      <c r="F36" s="36"/>
      <c r="G36" s="36" t="n">
        <v>520</v>
      </c>
      <c r="H36" s="37" t="n">
        <f aca="false">SUM(C36:G36)</f>
        <v>2110</v>
      </c>
    </row>
    <row r="37" customFormat="false" ht="12.75" hidden="false" customHeight="false" outlineLevel="0" collapsed="false">
      <c r="B37" s="34" t="s">
        <v>201</v>
      </c>
      <c r="C37" s="35"/>
      <c r="D37" s="36"/>
      <c r="E37" s="36" t="n">
        <v>350</v>
      </c>
      <c r="F37" s="36"/>
      <c r="G37" s="36"/>
      <c r="H37" s="37" t="n">
        <f aca="false">SUM(C37:G37)</f>
        <v>350</v>
      </c>
    </row>
    <row r="38" customFormat="false" ht="12.75" hidden="false" customHeight="false" outlineLevel="0" collapsed="false">
      <c r="B38" s="34" t="s">
        <v>202</v>
      </c>
      <c r="C38" s="35"/>
      <c r="D38" s="36"/>
      <c r="E38" s="36" t="n">
        <v>750</v>
      </c>
      <c r="F38" s="36"/>
      <c r="G38" s="36" t="n">
        <v>550</v>
      </c>
      <c r="H38" s="37" t="n">
        <f aca="false">SUM(C38:G38)</f>
        <v>1300</v>
      </c>
    </row>
    <row r="39" customFormat="false" ht="12.75" hidden="false" customHeight="false" outlineLevel="0" collapsed="false">
      <c r="B39" s="34" t="s">
        <v>203</v>
      </c>
      <c r="C39" s="35"/>
      <c r="D39" s="36"/>
      <c r="E39" s="36" t="n">
        <v>540</v>
      </c>
      <c r="F39" s="36"/>
      <c r="G39" s="36"/>
      <c r="H39" s="37" t="n">
        <f aca="false">SUM(C39:G39)</f>
        <v>540</v>
      </c>
    </row>
    <row r="40" customFormat="false" ht="12.75" hidden="false" customHeight="false" outlineLevel="0" collapsed="false">
      <c r="B40" s="34" t="s">
        <v>204</v>
      </c>
      <c r="C40" s="35" t="n">
        <v>360</v>
      </c>
      <c r="D40" s="36" t="n">
        <v>250</v>
      </c>
      <c r="E40" s="36" t="n">
        <v>1500</v>
      </c>
      <c r="F40" s="36" t="n">
        <v>500</v>
      </c>
      <c r="G40" s="36" t="n">
        <v>3522</v>
      </c>
      <c r="H40" s="37" t="n">
        <f aca="false">SUM(C40:G40)</f>
        <v>6132</v>
      </c>
    </row>
    <row r="41" customFormat="false" ht="12.75" hidden="false" customHeight="false" outlineLevel="0" collapsed="false">
      <c r="B41" s="38" t="s">
        <v>205</v>
      </c>
      <c r="C41" s="39"/>
      <c r="D41" s="40" t="n">
        <v>300</v>
      </c>
      <c r="E41" s="40" t="n">
        <v>830</v>
      </c>
      <c r="F41" s="40"/>
      <c r="G41" s="40" t="n">
        <v>750</v>
      </c>
      <c r="H41" s="41" t="n">
        <f aca="false">SUM(C41:G41)</f>
        <v>1880</v>
      </c>
    </row>
    <row r="42" customFormat="false" ht="13.5" hidden="false" customHeight="false" outlineLevel="0" collapsed="false">
      <c r="B42" s="42" t="s">
        <v>206</v>
      </c>
      <c r="C42" s="43" t="n">
        <f aca="false">SUM(C35:C41)</f>
        <v>360</v>
      </c>
      <c r="D42" s="22" t="n">
        <f aca="false">SUM(D35:D41)</f>
        <v>1630</v>
      </c>
      <c r="E42" s="22" t="n">
        <f aca="false">SUM(E35:E41)</f>
        <v>6380</v>
      </c>
      <c r="F42" s="22" t="n">
        <f aca="false">SUM(F35:F41)</f>
        <v>500</v>
      </c>
      <c r="G42" s="22" t="n">
        <f aca="false">SUM(G35:G41)</f>
        <v>5862</v>
      </c>
      <c r="H42" s="44" t="n">
        <f aca="false">SUM(H35:H41)</f>
        <v>14732</v>
      </c>
    </row>
  </sheetData>
  <mergeCells count="6">
    <mergeCell ref="A1:S1"/>
    <mergeCell ref="O2:P2"/>
    <mergeCell ref="A28:R28"/>
    <mergeCell ref="A29:G29"/>
    <mergeCell ref="A30:E30"/>
    <mergeCell ref="A31:B31"/>
  </mergeCells>
  <printOptions headings="false" gridLines="false" gridLinesSet="true" horizontalCentered="false" verticalCentered="tru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4" ySplit="1" topLeftCell="E2" activePane="bottomRight" state="frozen"/>
      <selection pane="topLeft" activeCell="A1" activeCellId="0" sqref="A1"/>
      <selection pane="topRight" activeCell="E1" activeCellId="0" sqref="E1"/>
      <selection pane="bottomLeft" activeCell="A2" activeCellId="0" sqref="A2"/>
      <selection pane="bottomRight" activeCell="A1" activeCellId="0" sqref="A1:IV16384"/>
    </sheetView>
  </sheetViews>
  <sheetFormatPr defaultColWidth="9.0546875" defaultRowHeight="12.75" customHeight="true" zeroHeight="false" outlineLevelRow="0" outlineLevelCol="0"/>
  <cols>
    <col collapsed="false" customWidth="true" hidden="false" outlineLevel="0" max="2" min="2" style="0" width="44.7"/>
    <col collapsed="false" customWidth="true" hidden="false" outlineLevel="0" max="5" min="5" style="0" width="13.7"/>
    <col collapsed="false" customWidth="true" hidden="false" outlineLevel="0" max="6" min="6" style="0" width="18.7"/>
    <col collapsed="false" customWidth="true" hidden="false" outlineLevel="0" max="7" min="7" style="0" width="33.99"/>
    <col collapsed="false" customWidth="true" hidden="false" outlineLevel="0" max="8" min="8" style="0" width="12.85"/>
    <col collapsed="false" customWidth="true" hidden="false" outlineLevel="0" max="9" min="9" style="0" width="11.13"/>
    <col collapsed="false" customWidth="true" hidden="false" outlineLevel="0" max="11" min="11" style="0" width="11.56"/>
    <col collapsed="false" customWidth="true" hidden="false" outlineLevel="0" max="12" min="12" style="0" width="13.7"/>
    <col collapsed="false" customWidth="true" hidden="false" outlineLevel="0" max="13" min="13" style="0" width="12.56"/>
    <col collapsed="false" customWidth="true" hidden="false" outlineLevel="0" max="14" min="14" style="0" width="17.56"/>
  </cols>
  <sheetData>
    <row r="1" customFormat="false" ht="15.75" hidden="false" customHeight="false" outlineLevel="0" collapsed="false">
      <c r="A1" s="45" t="s">
        <v>0</v>
      </c>
      <c r="B1" s="45"/>
      <c r="C1" s="45"/>
      <c r="D1" s="45"/>
      <c r="E1" s="45"/>
      <c r="F1" s="45"/>
      <c r="G1" s="45"/>
      <c r="H1" s="45"/>
      <c r="I1" s="45"/>
      <c r="J1" s="45"/>
      <c r="K1" s="45"/>
      <c r="L1" s="45"/>
      <c r="M1" s="45"/>
      <c r="N1" s="45"/>
      <c r="O1" s="46"/>
      <c r="P1" s="46"/>
    </row>
    <row r="2" customFormat="false" ht="69.75" hidden="false" customHeight="true" outlineLevel="0" collapsed="false">
      <c r="A2" s="47" t="s">
        <v>1</v>
      </c>
      <c r="B2" s="47" t="s">
        <v>2</v>
      </c>
      <c r="C2" s="47" t="s">
        <v>3</v>
      </c>
      <c r="D2" s="47" t="s">
        <v>4</v>
      </c>
      <c r="E2" s="47" t="s">
        <v>5</v>
      </c>
      <c r="F2" s="48" t="s">
        <v>6</v>
      </c>
      <c r="G2" s="47" t="s">
        <v>7</v>
      </c>
      <c r="H2" s="47" t="s">
        <v>8</v>
      </c>
      <c r="I2" s="47" t="s">
        <v>10</v>
      </c>
      <c r="J2" s="47" t="s">
        <v>11</v>
      </c>
      <c r="K2" s="47" t="s">
        <v>12</v>
      </c>
      <c r="L2" s="47" t="s">
        <v>13</v>
      </c>
      <c r="M2" s="47" t="s">
        <v>14</v>
      </c>
      <c r="N2" s="47" t="s">
        <v>207</v>
      </c>
      <c r="O2" s="47"/>
      <c r="P2" s="49" t="s">
        <v>16</v>
      </c>
      <c r="Q2" s="50" t="s">
        <v>17</v>
      </c>
      <c r="R2" s="50" t="s">
        <v>18</v>
      </c>
    </row>
    <row r="3" customFormat="false" ht="12.75" hidden="false" customHeight="false" outlineLevel="0" collapsed="false">
      <c r="A3" s="26" t="s">
        <v>109</v>
      </c>
      <c r="B3" s="26" t="s">
        <v>110</v>
      </c>
      <c r="C3" s="26" t="n">
        <v>1000</v>
      </c>
      <c r="D3" s="26" t="n">
        <v>1000</v>
      </c>
      <c r="E3" s="51"/>
      <c r="F3" s="26" t="n">
        <f aca="false">D3*E3</f>
        <v>0</v>
      </c>
      <c r="G3" s="26" t="s">
        <v>111</v>
      </c>
      <c r="H3" s="26" t="s">
        <v>112</v>
      </c>
      <c r="I3" s="52" t="n">
        <v>36403</v>
      </c>
      <c r="J3" s="26" t="s">
        <v>113</v>
      </c>
      <c r="K3" s="52" t="n">
        <v>36696</v>
      </c>
      <c r="L3" s="26" t="s">
        <v>114</v>
      </c>
      <c r="M3" s="52" t="s">
        <v>115</v>
      </c>
      <c r="N3" s="26" t="s">
        <v>37</v>
      </c>
      <c r="O3" s="26" t="n">
        <v>2004</v>
      </c>
      <c r="P3" s="0" t="s">
        <v>116</v>
      </c>
      <c r="Q3" s="0" t="s">
        <v>117</v>
      </c>
      <c r="R3" s="26" t="s">
        <v>29</v>
      </c>
    </row>
    <row r="4" customFormat="false" ht="12.75" hidden="false" customHeight="false" outlineLevel="0" collapsed="false">
      <c r="A4" s="26" t="s">
        <v>30</v>
      </c>
      <c r="B4" s="26" t="s">
        <v>31</v>
      </c>
      <c r="C4" s="26" t="n">
        <v>1080</v>
      </c>
      <c r="D4" s="26" t="n">
        <v>1080</v>
      </c>
      <c r="E4" s="51"/>
      <c r="F4" s="26" t="n">
        <f aca="false">D4*E4</f>
        <v>0</v>
      </c>
      <c r="G4" s="26" t="s">
        <v>32</v>
      </c>
      <c r="H4" s="26" t="s">
        <v>33</v>
      </c>
      <c r="I4" s="52" t="n">
        <v>35682</v>
      </c>
      <c r="J4" s="26" t="s">
        <v>35</v>
      </c>
      <c r="K4" s="52" t="n">
        <v>36035</v>
      </c>
      <c r="L4" s="26" t="s">
        <v>208</v>
      </c>
      <c r="M4" s="52" t="n">
        <v>36692</v>
      </c>
      <c r="N4" s="26" t="s">
        <v>37</v>
      </c>
      <c r="O4" s="26" t="n">
        <v>2003</v>
      </c>
      <c r="Q4" s="0" t="s">
        <v>38</v>
      </c>
      <c r="R4" s="26" t="s">
        <v>209</v>
      </c>
    </row>
    <row r="5" customFormat="false" ht="12.75" hidden="false" customHeight="false" outlineLevel="0" collapsed="false">
      <c r="A5" s="26" t="s">
        <v>81</v>
      </c>
      <c r="B5" s="26" t="s">
        <v>82</v>
      </c>
      <c r="C5" s="26" t="s">
        <v>83</v>
      </c>
      <c r="D5" s="26" t="n">
        <v>350</v>
      </c>
      <c r="E5" s="51"/>
      <c r="F5" s="26" t="n">
        <f aca="false">D5*E5</f>
        <v>0</v>
      </c>
      <c r="G5" s="26" t="s">
        <v>84</v>
      </c>
      <c r="H5" s="26" t="s">
        <v>85</v>
      </c>
      <c r="I5" s="52" t="n">
        <v>35783</v>
      </c>
      <c r="J5" s="26" t="s">
        <v>86</v>
      </c>
      <c r="K5" s="26" t="s">
        <v>87</v>
      </c>
      <c r="L5" s="26" t="s">
        <v>88</v>
      </c>
      <c r="M5" s="26" t="s">
        <v>89</v>
      </c>
      <c r="N5" s="26" t="s">
        <v>37</v>
      </c>
      <c r="O5" s="26" t="n">
        <v>2004</v>
      </c>
      <c r="P5" s="0" t="s">
        <v>90</v>
      </c>
      <c r="Q5" s="0" t="s">
        <v>91</v>
      </c>
      <c r="R5" s="26" t="s">
        <v>92</v>
      </c>
    </row>
    <row r="6" customFormat="false" ht="12.75" hidden="false" customHeight="false" outlineLevel="0" collapsed="false">
      <c r="A6" s="26" t="s">
        <v>93</v>
      </c>
      <c r="B6" s="26" t="s">
        <v>94</v>
      </c>
      <c r="C6" s="26" t="n">
        <v>750</v>
      </c>
      <c r="D6" s="26" t="n">
        <v>750</v>
      </c>
      <c r="E6" s="51"/>
      <c r="F6" s="26" t="n">
        <f aca="false">D6*E6</f>
        <v>0</v>
      </c>
      <c r="G6" s="26" t="s">
        <v>95</v>
      </c>
      <c r="H6" s="26" t="s">
        <v>96</v>
      </c>
      <c r="I6" s="52" t="n">
        <v>36395</v>
      </c>
      <c r="J6" s="26" t="s">
        <v>97</v>
      </c>
      <c r="K6" s="52" t="n">
        <v>36605</v>
      </c>
      <c r="L6" s="52" t="n">
        <v>36748</v>
      </c>
      <c r="M6" s="26" t="s">
        <v>89</v>
      </c>
      <c r="N6" s="26" t="s">
        <v>73</v>
      </c>
      <c r="O6" s="26" t="n">
        <v>2004</v>
      </c>
      <c r="P6" s="0" t="s">
        <v>98</v>
      </c>
      <c r="Q6" s="0" t="s">
        <v>99</v>
      </c>
      <c r="R6" s="26" t="s">
        <v>92</v>
      </c>
    </row>
    <row r="7" customFormat="false" ht="12.75" hidden="false" customHeight="false" outlineLevel="0" collapsed="false">
      <c r="A7" s="26" t="s">
        <v>125</v>
      </c>
      <c r="B7" s="26" t="s">
        <v>126</v>
      </c>
      <c r="C7" s="26" t="n">
        <v>580</v>
      </c>
      <c r="D7" s="26" t="n">
        <v>580</v>
      </c>
      <c r="E7" s="51"/>
      <c r="F7" s="26" t="n">
        <f aca="false">D7*E7</f>
        <v>0</v>
      </c>
      <c r="G7" s="26" t="s">
        <v>127</v>
      </c>
      <c r="H7" s="26" t="s">
        <v>128</v>
      </c>
      <c r="I7" s="26" t="s">
        <v>129</v>
      </c>
      <c r="J7" s="26" t="s">
        <v>52</v>
      </c>
      <c r="K7" s="52" t="n">
        <v>37067</v>
      </c>
      <c r="L7" s="52" t="n">
        <v>37118</v>
      </c>
      <c r="M7" s="26" t="s">
        <v>130</v>
      </c>
      <c r="N7" s="26"/>
      <c r="O7" s="26" t="n">
        <v>2004</v>
      </c>
      <c r="P7" s="0" t="s">
        <v>131</v>
      </c>
      <c r="Q7" s="0" t="s">
        <v>132</v>
      </c>
      <c r="R7" s="26" t="s">
        <v>56</v>
      </c>
    </row>
    <row r="8" customFormat="false" ht="12.75" hidden="false" customHeight="false" outlineLevel="0" collapsed="false">
      <c r="A8" s="26" t="s">
        <v>19</v>
      </c>
      <c r="B8" s="26" t="s">
        <v>20</v>
      </c>
      <c r="C8" s="26" t="n">
        <v>360</v>
      </c>
      <c r="D8" s="26" t="n">
        <v>360</v>
      </c>
      <c r="E8" s="51"/>
      <c r="F8" s="26" t="n">
        <f aca="false">D8*E8</f>
        <v>0</v>
      </c>
      <c r="G8" s="26" t="s">
        <v>21</v>
      </c>
      <c r="H8" s="26" t="s">
        <v>22</v>
      </c>
      <c r="I8" s="52" t="n">
        <v>36431</v>
      </c>
      <c r="J8" s="26" t="s">
        <v>24</v>
      </c>
      <c r="K8" s="52" t="n">
        <v>36678</v>
      </c>
      <c r="L8" s="26" t="s">
        <v>25</v>
      </c>
      <c r="M8" s="52" t="n">
        <v>37133</v>
      </c>
      <c r="N8" s="26" t="s">
        <v>26</v>
      </c>
      <c r="O8" s="26" t="n">
        <v>2002</v>
      </c>
      <c r="P8" s="53" t="s">
        <v>27</v>
      </c>
      <c r="Q8" s="53" t="s">
        <v>28</v>
      </c>
      <c r="R8" s="26" t="s">
        <v>29</v>
      </c>
    </row>
    <row r="9" customFormat="false" ht="12.75" hidden="false" customHeight="false" outlineLevel="0" collapsed="false">
      <c r="A9" s="26" t="s">
        <v>57</v>
      </c>
      <c r="B9" s="26" t="s">
        <v>58</v>
      </c>
      <c r="C9" s="26" t="n">
        <v>800</v>
      </c>
      <c r="D9" s="26" t="n">
        <v>800</v>
      </c>
      <c r="E9" s="51"/>
      <c r="F9" s="26" t="n">
        <f aca="false">D9*E9</f>
        <v>0</v>
      </c>
      <c r="G9" s="26" t="s">
        <v>59</v>
      </c>
      <c r="H9" s="26" t="s">
        <v>60</v>
      </c>
      <c r="I9" s="52" t="n">
        <v>36271</v>
      </c>
      <c r="J9" s="26" t="s">
        <v>61</v>
      </c>
      <c r="K9" s="52" t="n">
        <v>36579</v>
      </c>
      <c r="L9" s="26" t="s">
        <v>62</v>
      </c>
      <c r="M9" s="52" t="n">
        <v>36908</v>
      </c>
      <c r="N9" s="26" t="s">
        <v>63</v>
      </c>
      <c r="O9" s="26" t="n">
        <v>2004</v>
      </c>
      <c r="Q9" s="0" t="s">
        <v>64</v>
      </c>
      <c r="R9" s="26" t="s">
        <v>65</v>
      </c>
    </row>
    <row r="10" customFormat="false" ht="12.75" hidden="false" customHeight="false" outlineLevel="0" collapsed="false">
      <c r="A10" s="26" t="s">
        <v>118</v>
      </c>
      <c r="B10" s="26" t="s">
        <v>119</v>
      </c>
      <c r="C10" s="26" t="n">
        <v>500</v>
      </c>
      <c r="D10" s="26" t="n">
        <v>500</v>
      </c>
      <c r="E10" s="51"/>
      <c r="F10" s="26" t="n">
        <f aca="false">D10*E10</f>
        <v>0</v>
      </c>
      <c r="G10" s="26" t="s">
        <v>120</v>
      </c>
      <c r="H10" s="26" t="s">
        <v>112</v>
      </c>
      <c r="I10" s="52" t="n">
        <v>36483</v>
      </c>
      <c r="J10" s="26" t="s">
        <v>121</v>
      </c>
      <c r="K10" s="52" t="n">
        <v>36756</v>
      </c>
      <c r="L10" s="26" t="s">
        <v>122</v>
      </c>
      <c r="M10" s="26" t="s">
        <v>123</v>
      </c>
      <c r="N10" s="26" t="s">
        <v>37</v>
      </c>
      <c r="O10" s="26" t="n">
        <v>2004</v>
      </c>
      <c r="Q10" s="0" t="s">
        <v>124</v>
      </c>
      <c r="R10" s="26"/>
    </row>
    <row r="11" customFormat="false" ht="12.75" hidden="false" customHeight="false" outlineLevel="0" collapsed="false">
      <c r="A11" s="26" t="s">
        <v>66</v>
      </c>
      <c r="B11" s="26" t="s">
        <v>67</v>
      </c>
      <c r="C11" s="26" t="n">
        <v>1100</v>
      </c>
      <c r="D11" s="26" t="n">
        <v>1100</v>
      </c>
      <c r="E11" s="51"/>
      <c r="F11" s="26" t="n">
        <f aca="false">D11*E11</f>
        <v>0</v>
      </c>
      <c r="G11" s="26" t="s">
        <v>68</v>
      </c>
      <c r="H11" s="26" t="s">
        <v>69</v>
      </c>
      <c r="I11" s="52" t="n">
        <v>36151</v>
      </c>
      <c r="J11" s="26" t="s">
        <v>70</v>
      </c>
      <c r="K11" s="52" t="n">
        <v>36493</v>
      </c>
      <c r="L11" s="26" t="s">
        <v>71</v>
      </c>
      <c r="M11" s="26" t="s">
        <v>72</v>
      </c>
      <c r="N11" s="26" t="s">
        <v>73</v>
      </c>
      <c r="O11" s="26" t="n">
        <v>2004</v>
      </c>
      <c r="P11" s="0" t="s">
        <v>74</v>
      </c>
      <c r="Q11" s="0" t="s">
        <v>75</v>
      </c>
      <c r="R11" s="26" t="s">
        <v>65</v>
      </c>
    </row>
    <row r="12" customFormat="false" ht="12.75" hidden="false" customHeight="false" outlineLevel="0" collapsed="false">
      <c r="A12" s="26" t="s">
        <v>40</v>
      </c>
      <c r="B12" s="26" t="s">
        <v>41</v>
      </c>
      <c r="C12" s="26" t="n">
        <v>250</v>
      </c>
      <c r="D12" s="26" t="n">
        <v>250</v>
      </c>
      <c r="E12" s="51"/>
      <c r="F12" s="26" t="n">
        <f aca="false">D12*E12</f>
        <v>0</v>
      </c>
      <c r="G12" s="26" t="s">
        <v>42</v>
      </c>
      <c r="H12" s="26" t="s">
        <v>43</v>
      </c>
      <c r="I12" s="52" t="n">
        <v>36482</v>
      </c>
      <c r="J12" s="26" t="s">
        <v>44</v>
      </c>
      <c r="K12" s="52" t="n">
        <v>36735</v>
      </c>
      <c r="L12" s="26" t="s">
        <v>45</v>
      </c>
      <c r="M12" s="52" t="n">
        <v>37141</v>
      </c>
      <c r="N12" s="26"/>
      <c r="O12" s="26" t="n">
        <v>2003</v>
      </c>
      <c r="Q12" s="54" t="s">
        <v>46</v>
      </c>
      <c r="R12" s="26" t="s">
        <v>29</v>
      </c>
    </row>
    <row r="13" customFormat="false" ht="12.75" hidden="false" customHeight="false" outlineLevel="0" collapsed="false">
      <c r="A13" s="26" t="s">
        <v>162</v>
      </c>
      <c r="B13" s="26" t="s">
        <v>163</v>
      </c>
      <c r="C13" s="26" t="n">
        <v>520</v>
      </c>
      <c r="D13" s="26" t="n">
        <v>520</v>
      </c>
      <c r="E13" s="51"/>
      <c r="F13" s="26" t="n">
        <f aca="false">D13*E13</f>
        <v>0</v>
      </c>
      <c r="G13" s="26" t="s">
        <v>164</v>
      </c>
      <c r="H13" s="26" t="s">
        <v>165</v>
      </c>
      <c r="I13" s="52" t="n">
        <v>36255</v>
      </c>
      <c r="J13" s="26" t="s">
        <v>52</v>
      </c>
      <c r="K13" s="26" t="s">
        <v>166</v>
      </c>
      <c r="L13" s="26" t="s">
        <v>167</v>
      </c>
      <c r="M13" s="26" t="s">
        <v>52</v>
      </c>
      <c r="N13" s="26" t="s">
        <v>52</v>
      </c>
      <c r="O13" s="26" t="s">
        <v>52</v>
      </c>
      <c r="R13" s="26" t="s">
        <v>29</v>
      </c>
    </row>
    <row r="14" customFormat="false" ht="12.75" hidden="false" customHeight="false" outlineLevel="0" collapsed="false">
      <c r="A14" s="26" t="s">
        <v>168</v>
      </c>
      <c r="B14" s="26" t="s">
        <v>169</v>
      </c>
      <c r="C14" s="26" t="n">
        <v>827</v>
      </c>
      <c r="D14" s="26" t="n">
        <v>827</v>
      </c>
      <c r="E14" s="51"/>
      <c r="F14" s="26" t="n">
        <f aca="false">D14*E14</f>
        <v>0</v>
      </c>
      <c r="G14" s="26" t="s">
        <v>170</v>
      </c>
      <c r="H14" s="26" t="s">
        <v>69</v>
      </c>
      <c r="I14" s="52" t="n">
        <v>36133</v>
      </c>
      <c r="J14" s="26" t="s">
        <v>52</v>
      </c>
      <c r="K14" s="52" t="s">
        <v>171</v>
      </c>
      <c r="L14" s="26" t="s">
        <v>172</v>
      </c>
      <c r="M14" s="26" t="s">
        <v>52</v>
      </c>
      <c r="N14" s="26" t="s">
        <v>52</v>
      </c>
      <c r="O14" s="26" t="s">
        <v>52</v>
      </c>
      <c r="R14" s="26" t="s">
        <v>29</v>
      </c>
    </row>
    <row r="15" customFormat="false" ht="12.75" hidden="false" customHeight="false" outlineLevel="0" collapsed="false">
      <c r="A15" s="26" t="s">
        <v>101</v>
      </c>
      <c r="B15" s="26" t="s">
        <v>102</v>
      </c>
      <c r="C15" s="26" t="n">
        <v>540</v>
      </c>
      <c r="D15" s="26" t="n">
        <v>540</v>
      </c>
      <c r="E15" s="51"/>
      <c r="F15" s="26" t="n">
        <f aca="false">D15*E15</f>
        <v>0</v>
      </c>
      <c r="G15" s="26" t="s">
        <v>103</v>
      </c>
      <c r="H15" s="26" t="s">
        <v>104</v>
      </c>
      <c r="I15" s="26" t="s">
        <v>105</v>
      </c>
      <c r="J15" s="26" t="s">
        <v>52</v>
      </c>
      <c r="K15" s="52" t="n">
        <v>37130</v>
      </c>
      <c r="L15" s="26" t="s">
        <v>52</v>
      </c>
      <c r="M15" s="26" t="s">
        <v>52</v>
      </c>
      <c r="N15" s="26" t="s">
        <v>52</v>
      </c>
      <c r="O15" s="26" t="n">
        <v>2004</v>
      </c>
      <c r="P15" s="0" t="s">
        <v>106</v>
      </c>
      <c r="Q15" s="0" t="s">
        <v>107</v>
      </c>
      <c r="R15" s="26" t="s">
        <v>108</v>
      </c>
    </row>
    <row r="16" customFormat="false" ht="12.75" hidden="false" customHeight="false" outlineLevel="0" collapsed="false">
      <c r="A16" s="26"/>
      <c r="B16" s="26"/>
      <c r="C16" s="26"/>
      <c r="D16" s="26"/>
      <c r="E16" s="55"/>
      <c r="F16" s="26"/>
      <c r="G16" s="26"/>
      <c r="H16" s="26"/>
      <c r="I16" s="26"/>
      <c r="J16" s="26"/>
      <c r="K16" s="26"/>
      <c r="L16" s="26"/>
      <c r="M16" s="26"/>
      <c r="N16" s="26"/>
      <c r="O16" s="26"/>
      <c r="R16" s="26"/>
    </row>
    <row r="17" customFormat="false" ht="12.75" hidden="false" customHeight="false" outlineLevel="0" collapsed="false">
      <c r="A17" s="26" t="s">
        <v>159</v>
      </c>
      <c r="B17" s="26" t="s">
        <v>160</v>
      </c>
      <c r="C17" s="26" t="n">
        <v>550</v>
      </c>
      <c r="D17" s="26" t="n">
        <v>550</v>
      </c>
      <c r="E17" s="51"/>
      <c r="F17" s="26" t="n">
        <f aca="false">D17*E17</f>
        <v>0</v>
      </c>
      <c r="G17" s="26" t="s">
        <v>161</v>
      </c>
      <c r="H17" s="26" t="s">
        <v>96</v>
      </c>
      <c r="I17" s="52" t="n">
        <v>36427</v>
      </c>
      <c r="J17" s="26" t="s">
        <v>52</v>
      </c>
      <c r="K17" s="26" t="s">
        <v>150</v>
      </c>
      <c r="L17" s="26" t="s">
        <v>52</v>
      </c>
      <c r="M17" s="26" t="s">
        <v>52</v>
      </c>
      <c r="N17" s="26" t="s">
        <v>52</v>
      </c>
      <c r="O17" s="26" t="s">
        <v>52</v>
      </c>
      <c r="R17" s="26"/>
    </row>
    <row r="18" customFormat="false" ht="12.75" hidden="false" customHeight="false" outlineLevel="0" collapsed="false">
      <c r="A18" s="26" t="s">
        <v>147</v>
      </c>
      <c r="B18" s="26" t="s">
        <v>148</v>
      </c>
      <c r="C18" s="26" t="n">
        <v>520</v>
      </c>
      <c r="D18" s="26" t="n">
        <v>520</v>
      </c>
      <c r="E18" s="51"/>
      <c r="F18" s="26" t="n">
        <f aca="false">D18*E18</f>
        <v>0</v>
      </c>
      <c r="G18" s="26" t="s">
        <v>148</v>
      </c>
      <c r="H18" s="26" t="s">
        <v>149</v>
      </c>
      <c r="I18" s="52" t="n">
        <v>36360</v>
      </c>
      <c r="J18" s="26" t="s">
        <v>52</v>
      </c>
      <c r="K18" s="26" t="s">
        <v>150</v>
      </c>
      <c r="L18" s="26" t="s">
        <v>52</v>
      </c>
      <c r="M18" s="26" t="s">
        <v>52</v>
      </c>
      <c r="N18" s="26" t="s">
        <v>52</v>
      </c>
      <c r="O18" s="26" t="s">
        <v>52</v>
      </c>
      <c r="Q18" s="53" t="s">
        <v>151</v>
      </c>
      <c r="R18" s="26" t="s">
        <v>65</v>
      </c>
    </row>
    <row r="19" customFormat="false" ht="12.75" hidden="false" customHeight="false" outlineLevel="0" collapsed="false">
      <c r="A19" s="26"/>
      <c r="B19" s="26"/>
      <c r="C19" s="26"/>
      <c r="D19" s="26"/>
      <c r="E19" s="55"/>
      <c r="F19" s="26"/>
      <c r="G19" s="26"/>
      <c r="H19" s="26"/>
      <c r="I19" s="52"/>
      <c r="J19" s="26"/>
      <c r="K19" s="26"/>
      <c r="L19" s="26"/>
      <c r="M19" s="26"/>
      <c r="N19" s="26"/>
      <c r="O19" s="26"/>
      <c r="R19" s="26"/>
    </row>
    <row r="20" customFormat="false" ht="12.75" hidden="false" customHeight="false" outlineLevel="0" collapsed="false">
      <c r="A20" s="26" t="s">
        <v>76</v>
      </c>
      <c r="B20" s="26" t="s">
        <v>77</v>
      </c>
      <c r="C20" s="26" t="n">
        <v>510</v>
      </c>
      <c r="D20" s="26" t="n">
        <v>510</v>
      </c>
      <c r="E20" s="51"/>
      <c r="F20" s="26" t="n">
        <f aca="false">D20*E20</f>
        <v>0</v>
      </c>
      <c r="G20" s="26" t="s">
        <v>78</v>
      </c>
      <c r="H20" s="26" t="s">
        <v>79</v>
      </c>
      <c r="I20" s="26" t="s">
        <v>80</v>
      </c>
      <c r="J20" s="26" t="s">
        <v>52</v>
      </c>
      <c r="K20" s="26" t="s">
        <v>53</v>
      </c>
      <c r="L20" s="26" t="s">
        <v>52</v>
      </c>
      <c r="M20" s="26" t="s">
        <v>52</v>
      </c>
      <c r="N20" s="26" t="s">
        <v>37</v>
      </c>
      <c r="O20" s="26" t="n">
        <v>2004</v>
      </c>
      <c r="R20" s="26" t="s">
        <v>39</v>
      </c>
    </row>
    <row r="21" customFormat="false" ht="12.75" hidden="false" customHeight="false" outlineLevel="0" collapsed="false">
      <c r="A21" s="26" t="s">
        <v>178</v>
      </c>
      <c r="B21" s="26" t="s">
        <v>179</v>
      </c>
      <c r="C21" s="26" t="n">
        <v>750</v>
      </c>
      <c r="D21" s="26" t="n">
        <v>750</v>
      </c>
      <c r="E21" s="51"/>
      <c r="F21" s="26" t="n">
        <f aca="false">D21*E21</f>
        <v>0</v>
      </c>
      <c r="G21" s="26" t="s">
        <v>180</v>
      </c>
      <c r="H21" s="26" t="s">
        <v>181</v>
      </c>
      <c r="I21" s="52" t="n">
        <v>36755</v>
      </c>
      <c r="J21" s="26" t="s">
        <v>52</v>
      </c>
      <c r="K21" s="26" t="s">
        <v>52</v>
      </c>
      <c r="L21" s="26" t="s">
        <v>52</v>
      </c>
      <c r="M21" s="26" t="s">
        <v>52</v>
      </c>
      <c r="N21" s="26" t="s">
        <v>52</v>
      </c>
      <c r="O21" s="26" t="s">
        <v>52</v>
      </c>
      <c r="Q21" s="0" t="s">
        <v>182</v>
      </c>
      <c r="R21" s="26" t="s">
        <v>56</v>
      </c>
    </row>
    <row r="22" customFormat="false" ht="12.75" hidden="false" customHeight="false" outlineLevel="0" collapsed="false">
      <c r="A22" s="26" t="s">
        <v>152</v>
      </c>
      <c r="B22" s="26" t="s">
        <v>153</v>
      </c>
      <c r="C22" s="26" t="n">
        <v>520</v>
      </c>
      <c r="D22" s="26" t="n">
        <v>520</v>
      </c>
      <c r="E22" s="51"/>
      <c r="F22" s="26" t="n">
        <f aca="false">D22*E22</f>
        <v>0</v>
      </c>
      <c r="G22" s="26" t="s">
        <v>154</v>
      </c>
      <c r="H22" s="26" t="s">
        <v>155</v>
      </c>
      <c r="I22" s="26" t="s">
        <v>156</v>
      </c>
      <c r="J22" s="26" t="s">
        <v>52</v>
      </c>
      <c r="K22" s="26" t="s">
        <v>53</v>
      </c>
      <c r="L22" s="26" t="s">
        <v>52</v>
      </c>
      <c r="M22" s="26" t="s">
        <v>52</v>
      </c>
      <c r="N22" s="26" t="s">
        <v>52</v>
      </c>
      <c r="O22" s="26" t="s">
        <v>52</v>
      </c>
      <c r="P22" s="56" t="s">
        <v>157</v>
      </c>
      <c r="Q22" s="56" t="s">
        <v>158</v>
      </c>
      <c r="R22" s="26" t="s">
        <v>39</v>
      </c>
    </row>
    <row r="23" customFormat="false" ht="12.75" hidden="false" customHeight="false" outlineLevel="0" collapsed="false">
      <c r="A23" s="26" t="s">
        <v>47</v>
      </c>
      <c r="B23" s="26" t="s">
        <v>48</v>
      </c>
      <c r="C23" s="26" t="n">
        <v>300</v>
      </c>
      <c r="D23" s="26" t="n">
        <v>300</v>
      </c>
      <c r="E23" s="51"/>
      <c r="F23" s="26" t="n">
        <f aca="false">D23*E23</f>
        <v>0</v>
      </c>
      <c r="G23" s="26" t="s">
        <v>49</v>
      </c>
      <c r="H23" s="26" t="s">
        <v>50</v>
      </c>
      <c r="I23" s="26" t="s">
        <v>51</v>
      </c>
      <c r="J23" s="26" t="s">
        <v>52</v>
      </c>
      <c r="K23" s="26" t="s">
        <v>53</v>
      </c>
      <c r="L23" s="26" t="s">
        <v>52</v>
      </c>
      <c r="M23" s="26" t="s">
        <v>52</v>
      </c>
      <c r="N23" s="26" t="s">
        <v>37</v>
      </c>
      <c r="O23" s="26" t="n">
        <v>2003</v>
      </c>
      <c r="P23" s="54" t="s">
        <v>54</v>
      </c>
      <c r="Q23" s="54" t="s">
        <v>55</v>
      </c>
      <c r="R23" s="26" t="s">
        <v>56</v>
      </c>
    </row>
    <row r="24" customFormat="false" ht="12.75" hidden="false" customHeight="false" outlineLevel="0" collapsed="false">
      <c r="A24" s="26" t="s">
        <v>173</v>
      </c>
      <c r="B24" s="26" t="s">
        <v>174</v>
      </c>
      <c r="C24" s="26" t="n">
        <v>1075</v>
      </c>
      <c r="D24" s="26" t="n">
        <v>1075</v>
      </c>
      <c r="E24" s="51"/>
      <c r="F24" s="26" t="n">
        <f aca="false">D24*E24</f>
        <v>0</v>
      </c>
      <c r="G24" s="26" t="s">
        <v>175</v>
      </c>
      <c r="H24" s="26" t="s">
        <v>176</v>
      </c>
      <c r="I24" s="26" t="s">
        <v>177</v>
      </c>
      <c r="J24" s="26" t="s">
        <v>52</v>
      </c>
      <c r="K24" s="26" t="s">
        <v>137</v>
      </c>
      <c r="L24" s="26" t="s">
        <v>52</v>
      </c>
      <c r="M24" s="26" t="s">
        <v>52</v>
      </c>
      <c r="N24" s="26" t="s">
        <v>52</v>
      </c>
      <c r="O24" s="26" t="s">
        <v>52</v>
      </c>
      <c r="R24" s="26" t="s">
        <v>29</v>
      </c>
    </row>
    <row r="25" customFormat="false" ht="12.75" hidden="false" customHeight="false" outlineLevel="0" collapsed="false">
      <c r="A25" s="26" t="s">
        <v>140</v>
      </c>
      <c r="B25" s="26" t="s">
        <v>141</v>
      </c>
      <c r="C25" s="26" t="s">
        <v>142</v>
      </c>
      <c r="D25" s="26" t="n">
        <v>500</v>
      </c>
      <c r="E25" s="51"/>
      <c r="F25" s="26" t="n">
        <f aca="false">D25*E25</f>
        <v>0</v>
      </c>
      <c r="G25" s="26" t="s">
        <v>143</v>
      </c>
      <c r="H25" s="26" t="s">
        <v>144</v>
      </c>
      <c r="I25" s="26" t="s">
        <v>145</v>
      </c>
      <c r="J25" s="26" t="s">
        <v>52</v>
      </c>
      <c r="K25" s="26" t="s">
        <v>53</v>
      </c>
      <c r="L25" s="26" t="s">
        <v>52</v>
      </c>
      <c r="M25" s="26" t="s">
        <v>52</v>
      </c>
      <c r="N25" s="26"/>
      <c r="O25" s="26" t="n">
        <v>2005</v>
      </c>
      <c r="P25" s="0" t="s">
        <v>146</v>
      </c>
      <c r="R25" s="26" t="s">
        <v>29</v>
      </c>
    </row>
    <row r="26" customFormat="false" ht="12.75" hidden="false" customHeight="false" outlineLevel="0" collapsed="false">
      <c r="A26" s="26" t="s">
        <v>133</v>
      </c>
      <c r="B26" s="26" t="s">
        <v>134</v>
      </c>
      <c r="C26" s="26" t="n">
        <v>250</v>
      </c>
      <c r="D26" s="26" t="n">
        <v>250</v>
      </c>
      <c r="E26" s="51"/>
      <c r="F26" s="26" t="n">
        <f aca="false">D26*E26</f>
        <v>0</v>
      </c>
      <c r="G26" s="26" t="s">
        <v>42</v>
      </c>
      <c r="H26" s="26" t="s">
        <v>135</v>
      </c>
      <c r="I26" s="26" t="s">
        <v>136</v>
      </c>
      <c r="J26" s="26" t="s">
        <v>53</v>
      </c>
      <c r="K26" s="26" t="s">
        <v>137</v>
      </c>
      <c r="L26" s="26" t="s">
        <v>52</v>
      </c>
      <c r="M26" s="26" t="s">
        <v>52</v>
      </c>
      <c r="N26" s="26"/>
      <c r="O26" s="26" t="n">
        <v>2004</v>
      </c>
      <c r="P26" s="0" t="s">
        <v>138</v>
      </c>
      <c r="Q26" s="0" t="s">
        <v>139</v>
      </c>
      <c r="R26" s="26" t="s">
        <v>56</v>
      </c>
    </row>
    <row r="27" customFormat="false" ht="13.5" hidden="false" customHeight="false" outlineLevel="0" collapsed="false">
      <c r="A27" s="26" t="s">
        <v>183</v>
      </c>
      <c r="B27" s="26" t="s">
        <v>184</v>
      </c>
      <c r="C27" s="57" t="n">
        <v>1100</v>
      </c>
      <c r="D27" s="58" t="n">
        <v>1100</v>
      </c>
      <c r="E27" s="51"/>
      <c r="F27" s="58" t="n">
        <f aca="false">D27*E27</f>
        <v>0</v>
      </c>
      <c r="G27" s="26" t="s">
        <v>185</v>
      </c>
      <c r="H27" s="26" t="s">
        <v>186</v>
      </c>
      <c r="I27" s="26" t="s">
        <v>187</v>
      </c>
      <c r="J27" s="26" t="s">
        <v>52</v>
      </c>
      <c r="K27" s="26" t="s">
        <v>52</v>
      </c>
      <c r="L27" s="26" t="s">
        <v>52</v>
      </c>
      <c r="M27" s="26" t="s">
        <v>52</v>
      </c>
      <c r="N27" s="26" t="s">
        <v>52</v>
      </c>
      <c r="O27" s="26" t="s">
        <v>52</v>
      </c>
      <c r="P27" s="0" t="s">
        <v>188</v>
      </c>
      <c r="Q27" s="0" t="s">
        <v>189</v>
      </c>
      <c r="R27" s="26"/>
    </row>
    <row r="28" customFormat="false" ht="13.5" hidden="false" customHeight="false" outlineLevel="0" collapsed="false">
      <c r="A28" s="26"/>
      <c r="B28" s="26"/>
      <c r="C28" s="26"/>
      <c r="D28" s="27" t="n">
        <f aca="false">SUM(D3:D27)</f>
        <v>14732</v>
      </c>
      <c r="E28" s="26"/>
      <c r="F28" s="27" t="n">
        <f aca="false">SUM(E3:E27)</f>
        <v>0</v>
      </c>
      <c r="G28" s="26"/>
      <c r="H28" s="26"/>
      <c r="I28" s="26"/>
      <c r="J28" s="26"/>
      <c r="K28" s="26"/>
      <c r="L28" s="26"/>
      <c r="M28" s="26"/>
      <c r="N28" s="26"/>
      <c r="O28" s="26"/>
    </row>
    <row r="29" customFormat="false" ht="12.75" hidden="false" customHeight="false" outlineLevel="0" collapsed="false">
      <c r="A29" s="26"/>
      <c r="B29" s="26"/>
      <c r="C29" s="26"/>
      <c r="D29" s="26"/>
      <c r="E29" s="26"/>
      <c r="F29" s="26"/>
      <c r="G29" s="26"/>
      <c r="H29" s="26"/>
      <c r="I29" s="26"/>
      <c r="J29" s="26"/>
      <c r="K29" s="26"/>
      <c r="L29" s="26"/>
      <c r="M29" s="26"/>
      <c r="N29" s="26"/>
      <c r="O29" s="26"/>
    </row>
    <row r="30" customFormat="false" ht="12.75" hidden="false" customHeight="false" outlineLevel="0" collapsed="false">
      <c r="A30" s="26"/>
      <c r="B30" s="26"/>
      <c r="C30" s="26"/>
      <c r="D30" s="26"/>
      <c r="E30" s="26"/>
      <c r="F30" s="26"/>
      <c r="G30" s="26"/>
      <c r="H30" s="26"/>
      <c r="I30" s="26"/>
      <c r="J30" s="26"/>
      <c r="K30" s="26"/>
      <c r="L30" s="26"/>
      <c r="M30" s="26"/>
      <c r="N30" s="26"/>
      <c r="O30" s="26"/>
    </row>
    <row r="31" customFormat="false" ht="12.75" hidden="false" customHeight="false" outlineLevel="0" collapsed="false">
      <c r="A31" s="26"/>
      <c r="B31" s="26"/>
      <c r="C31" s="26"/>
      <c r="D31" s="26"/>
      <c r="E31" s="26"/>
      <c r="F31" s="26"/>
      <c r="G31" s="26"/>
      <c r="H31" s="26"/>
      <c r="I31" s="26"/>
      <c r="J31" s="26"/>
      <c r="K31" s="26"/>
      <c r="L31" s="26"/>
      <c r="M31" s="26"/>
      <c r="N31" s="26"/>
      <c r="O31" s="26"/>
    </row>
    <row r="32" customFormat="false" ht="12.75" hidden="false" customHeight="false" outlineLevel="0" collapsed="false">
      <c r="A32" s="26"/>
      <c r="B32" s="26"/>
      <c r="C32" s="26"/>
      <c r="D32" s="26"/>
      <c r="E32" s="26"/>
      <c r="F32" s="26"/>
      <c r="G32" s="26"/>
      <c r="H32" s="26"/>
      <c r="I32" s="26"/>
      <c r="J32" s="26"/>
      <c r="K32" s="26"/>
      <c r="L32" s="26"/>
      <c r="M32" s="26"/>
      <c r="N32" s="26"/>
      <c r="O32" s="26"/>
    </row>
    <row r="33" customFormat="false" ht="12.75" hidden="false" customHeight="false" outlineLevel="0" collapsed="false">
      <c r="A33" s="26"/>
      <c r="B33" s="26"/>
      <c r="C33" s="26"/>
      <c r="D33" s="26"/>
      <c r="E33" s="26"/>
      <c r="F33" s="26"/>
      <c r="G33" s="26"/>
      <c r="H33" s="26"/>
      <c r="I33" s="26"/>
      <c r="J33" s="26"/>
      <c r="K33" s="26"/>
      <c r="L33" s="26"/>
      <c r="M33" s="26"/>
      <c r="N33" s="26"/>
      <c r="O33" s="26"/>
    </row>
    <row r="34" customFormat="false" ht="12.75" hidden="false" customHeight="false" outlineLevel="0" collapsed="false">
      <c r="A34" s="26"/>
      <c r="B34" s="26"/>
      <c r="C34" s="26"/>
      <c r="D34" s="26"/>
      <c r="E34" s="26"/>
      <c r="F34" s="26"/>
      <c r="G34" s="26"/>
      <c r="H34" s="26"/>
      <c r="I34" s="26"/>
      <c r="J34" s="26"/>
      <c r="K34" s="26"/>
      <c r="L34" s="26"/>
      <c r="M34" s="26"/>
      <c r="N34" s="26"/>
      <c r="O34" s="26"/>
    </row>
  </sheetData>
  <mergeCells count="2">
    <mergeCell ref="A1:N1"/>
    <mergeCell ref="N2:O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R4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P42"/>
    </sheetView>
  </sheetViews>
  <sheetFormatPr defaultColWidth="9.0546875" defaultRowHeight="12.75" customHeight="true" zeroHeight="false" outlineLevelRow="0" outlineLevelCol="0"/>
  <cols>
    <col collapsed="false" customWidth="true" hidden="false" outlineLevel="0" max="1" min="1" style="0" width="22.7"/>
    <col collapsed="false" customWidth="true" hidden="false" outlineLevel="0" max="2" min="2" style="0" width="24.85"/>
    <col collapsed="false" customWidth="true" hidden="false" outlineLevel="0" max="4" min="4" style="0" width="3.42"/>
    <col collapsed="false" customWidth="true" hidden="false" outlineLevel="0" max="9" min="9" style="0" width="16.84"/>
    <col collapsed="false" customWidth="true" hidden="false" outlineLevel="0" max="15" min="15" style="0" width="15.99"/>
    <col collapsed="false" customWidth="true" hidden="false" outlineLevel="0" max="16" min="16" style="0" width="41.7"/>
    <col collapsed="false" customWidth="true" hidden="false" outlineLevel="0" max="17" min="17" style="0" width="100.7"/>
    <col collapsed="false" customWidth="true" hidden="false" outlineLevel="0" max="18" min="18" style="0" width="23.28"/>
  </cols>
  <sheetData>
    <row r="1" customFormat="false" ht="18" hidden="false" customHeight="false" outlineLevel="0" collapsed="false">
      <c r="A1" s="59" t="s">
        <v>210</v>
      </c>
      <c r="B1" s="59"/>
      <c r="C1" s="59"/>
      <c r="D1" s="59"/>
      <c r="E1" s="59"/>
      <c r="F1" s="59"/>
      <c r="G1" s="59"/>
      <c r="H1" s="59"/>
      <c r="I1" s="59"/>
      <c r="J1" s="59"/>
      <c r="K1" s="59"/>
      <c r="L1" s="59"/>
      <c r="M1" s="59"/>
      <c r="N1" s="59"/>
      <c r="O1" s="59"/>
      <c r="P1" s="59"/>
      <c r="Q1" s="59"/>
      <c r="R1" s="59"/>
    </row>
    <row r="2" customFormat="false" ht="12.75" hidden="false" customHeight="false" outlineLevel="0" collapsed="false">
      <c r="A2" s="60" t="s">
        <v>211</v>
      </c>
      <c r="B2" s="61" t="s">
        <v>212</v>
      </c>
      <c r="C2" s="62" t="s">
        <v>3</v>
      </c>
      <c r="D2" s="62" t="s">
        <v>213</v>
      </c>
      <c r="E2" s="63" t="s">
        <v>214</v>
      </c>
      <c r="F2" s="49" t="s">
        <v>215</v>
      </c>
      <c r="G2" s="63" t="s">
        <v>216</v>
      </c>
      <c r="H2" s="63" t="s">
        <v>217</v>
      </c>
      <c r="I2" s="49" t="s">
        <v>218</v>
      </c>
      <c r="J2" s="49" t="s">
        <v>219</v>
      </c>
      <c r="K2" s="49" t="s">
        <v>220</v>
      </c>
      <c r="L2" s="49" t="s">
        <v>221</v>
      </c>
      <c r="M2" s="49" t="s">
        <v>9</v>
      </c>
      <c r="N2" s="64" t="s">
        <v>18</v>
      </c>
      <c r="O2" s="49" t="s">
        <v>222</v>
      </c>
      <c r="P2" s="49" t="s">
        <v>6</v>
      </c>
      <c r="Q2" s="49" t="s">
        <v>16</v>
      </c>
      <c r="R2" s="49" t="s">
        <v>223</v>
      </c>
    </row>
    <row r="3" customFormat="false" ht="12.75" hidden="false" customHeight="false" outlineLevel="0" collapsed="false">
      <c r="A3" s="65" t="s">
        <v>224</v>
      </c>
      <c r="B3" s="65" t="s">
        <v>225</v>
      </c>
      <c r="C3" s="66" t="n">
        <v>800</v>
      </c>
      <c r="D3" s="66"/>
      <c r="E3" s="67" t="s">
        <v>226</v>
      </c>
      <c r="F3" s="68" t="s">
        <v>227</v>
      </c>
      <c r="G3" s="69" t="s">
        <v>228</v>
      </c>
      <c r="H3" s="70" t="n">
        <v>2004</v>
      </c>
      <c r="I3" s="68" t="s">
        <v>229</v>
      </c>
      <c r="J3" s="68" t="s">
        <v>230</v>
      </c>
      <c r="K3" s="68" t="s">
        <v>231</v>
      </c>
      <c r="L3" s="71"/>
      <c r="M3" s="68" t="s">
        <v>23</v>
      </c>
      <c r="N3" s="71" t="s">
        <v>65</v>
      </c>
      <c r="O3" s="72" t="n">
        <v>0.35</v>
      </c>
      <c r="P3" s="26" t="n">
        <f aca="false">C3*O3</f>
        <v>280</v>
      </c>
      <c r="R3" s="0" t="s">
        <v>64</v>
      </c>
    </row>
    <row r="4" customFormat="false" ht="12.75" hidden="false" customHeight="false" outlineLevel="0" collapsed="false">
      <c r="A4" s="73" t="s">
        <v>232</v>
      </c>
      <c r="B4" s="74" t="s">
        <v>233</v>
      </c>
      <c r="C4" s="75" t="n">
        <v>79</v>
      </c>
      <c r="D4" s="75"/>
      <c r="E4" s="76" t="s">
        <v>226</v>
      </c>
      <c r="F4" s="76" t="s">
        <v>227</v>
      </c>
      <c r="G4" s="76" t="n">
        <v>5</v>
      </c>
      <c r="H4" s="77" t="n">
        <v>2003</v>
      </c>
      <c r="I4" s="76" t="s">
        <v>234</v>
      </c>
      <c r="J4" s="78" t="s">
        <v>230</v>
      </c>
      <c r="K4" s="68" t="s">
        <v>231</v>
      </c>
      <c r="L4" s="71"/>
      <c r="M4" s="68" t="s">
        <v>23</v>
      </c>
      <c r="N4" s="71" t="s">
        <v>56</v>
      </c>
      <c r="O4" s="72" t="n">
        <v>0.35</v>
      </c>
      <c r="P4" s="26" t="n">
        <f aca="false">C4*O4</f>
        <v>27.65</v>
      </c>
    </row>
    <row r="5" customFormat="false" ht="12.75" hidden="false" customHeight="false" outlineLevel="0" collapsed="false">
      <c r="A5" s="74" t="s">
        <v>235</v>
      </c>
      <c r="B5" s="74" t="s">
        <v>236</v>
      </c>
      <c r="C5" s="79" t="n">
        <v>1075</v>
      </c>
      <c r="D5" s="79"/>
      <c r="E5" s="76" t="s">
        <v>226</v>
      </c>
      <c r="F5" s="76" t="s">
        <v>227</v>
      </c>
      <c r="G5" s="76"/>
      <c r="H5" s="77" t="n">
        <v>2003</v>
      </c>
      <c r="I5" s="76" t="s">
        <v>237</v>
      </c>
      <c r="J5" s="78" t="s">
        <v>230</v>
      </c>
      <c r="K5" s="68" t="s">
        <v>231</v>
      </c>
      <c r="L5" s="71"/>
      <c r="M5" s="68" t="s">
        <v>23</v>
      </c>
      <c r="N5" s="71" t="s">
        <v>29</v>
      </c>
      <c r="O5" s="72" t="n">
        <v>0.35</v>
      </c>
      <c r="P5" s="26" t="n">
        <f aca="false">C5*O5</f>
        <v>376.25</v>
      </c>
    </row>
    <row r="6" customFormat="false" ht="12.75" hidden="false" customHeight="false" outlineLevel="0" collapsed="false">
      <c r="A6" s="80" t="s">
        <v>238</v>
      </c>
      <c r="B6" s="73" t="s">
        <v>239</v>
      </c>
      <c r="C6" s="79" t="n">
        <v>360</v>
      </c>
      <c r="D6" s="79" t="s">
        <v>240</v>
      </c>
      <c r="E6" s="67" t="s">
        <v>226</v>
      </c>
      <c r="F6" s="81" t="s">
        <v>227</v>
      </c>
      <c r="G6" s="82" t="s">
        <v>241</v>
      </c>
      <c r="H6" s="83" t="n">
        <v>2002</v>
      </c>
      <c r="I6" s="81" t="s">
        <v>237</v>
      </c>
      <c r="J6" s="78" t="s">
        <v>230</v>
      </c>
      <c r="K6" s="68" t="s">
        <v>231</v>
      </c>
      <c r="L6" s="71"/>
      <c r="M6" s="78" t="s">
        <v>23</v>
      </c>
      <c r="N6" s="71" t="s">
        <v>29</v>
      </c>
      <c r="O6" s="72" t="n">
        <v>0.35</v>
      </c>
      <c r="P6" s="26" t="n">
        <f aca="false">C6*O6</f>
        <v>126</v>
      </c>
      <c r="Q6" s="53" t="s">
        <v>27</v>
      </c>
      <c r="R6" s="53" t="s">
        <v>28</v>
      </c>
    </row>
    <row r="7" customFormat="false" ht="12.75" hidden="false" customHeight="false" outlineLevel="0" collapsed="false">
      <c r="A7" s="84" t="s">
        <v>242</v>
      </c>
      <c r="B7" s="84" t="s">
        <v>243</v>
      </c>
      <c r="C7" s="66" t="n">
        <v>520</v>
      </c>
      <c r="D7" s="66"/>
      <c r="E7" s="76" t="s">
        <v>226</v>
      </c>
      <c r="F7" s="76" t="s">
        <v>227</v>
      </c>
      <c r="G7" s="76"/>
      <c r="H7" s="77" t="n">
        <v>2003</v>
      </c>
      <c r="I7" s="76" t="s">
        <v>244</v>
      </c>
      <c r="J7" s="78" t="s">
        <v>230</v>
      </c>
      <c r="K7" s="68" t="s">
        <v>231</v>
      </c>
      <c r="L7" s="71"/>
      <c r="M7" s="68" t="s">
        <v>23</v>
      </c>
      <c r="N7" s="71" t="s">
        <v>65</v>
      </c>
      <c r="O7" s="72" t="n">
        <v>0.35</v>
      </c>
      <c r="P7" s="26" t="n">
        <f aca="false">C7*O7</f>
        <v>182</v>
      </c>
      <c r="Q7" s="85"/>
      <c r="R7" s="53" t="s">
        <v>151</v>
      </c>
    </row>
    <row r="8" customFormat="false" ht="12.75" hidden="false" customHeight="false" outlineLevel="0" collapsed="false">
      <c r="A8" s="65" t="s">
        <v>245</v>
      </c>
      <c r="B8" s="65" t="s">
        <v>246</v>
      </c>
      <c r="C8" s="86" t="n">
        <v>520</v>
      </c>
      <c r="D8" s="86"/>
      <c r="E8" s="67" t="s">
        <v>226</v>
      </c>
      <c r="F8" s="68" t="s">
        <v>227</v>
      </c>
      <c r="G8" s="69"/>
      <c r="H8" s="70"/>
      <c r="I8" s="68" t="s">
        <v>247</v>
      </c>
      <c r="J8" s="68" t="s">
        <v>230</v>
      </c>
      <c r="K8" s="68" t="s">
        <v>231</v>
      </c>
      <c r="L8" s="71"/>
      <c r="M8" s="68" t="s">
        <v>23</v>
      </c>
      <c r="N8" s="71" t="s">
        <v>29</v>
      </c>
      <c r="O8" s="72" t="n">
        <v>0.35</v>
      </c>
      <c r="P8" s="26" t="n">
        <f aca="false">C8*O8</f>
        <v>182</v>
      </c>
      <c r="Q8" s="85"/>
    </row>
    <row r="9" customFormat="false" ht="12.75" hidden="false" customHeight="false" outlineLevel="0" collapsed="false">
      <c r="A9" s="65" t="s">
        <v>224</v>
      </c>
      <c r="B9" s="65" t="s">
        <v>248</v>
      </c>
      <c r="C9" s="86" t="n">
        <v>827</v>
      </c>
      <c r="D9" s="86"/>
      <c r="E9" s="67" t="s">
        <v>226</v>
      </c>
      <c r="F9" s="68" t="s">
        <v>227</v>
      </c>
      <c r="G9" s="69"/>
      <c r="H9" s="87" t="n">
        <v>2003</v>
      </c>
      <c r="I9" s="68" t="s">
        <v>249</v>
      </c>
      <c r="J9" s="68" t="s">
        <v>230</v>
      </c>
      <c r="K9" s="68" t="s">
        <v>231</v>
      </c>
      <c r="L9" s="71"/>
      <c r="M9" s="68" t="s">
        <v>23</v>
      </c>
      <c r="N9" s="71" t="s">
        <v>29</v>
      </c>
      <c r="O9" s="72" t="n">
        <v>0.35</v>
      </c>
      <c r="P9" s="26" t="n">
        <f aca="false">C9*O9</f>
        <v>289.45</v>
      </c>
    </row>
    <row r="10" customFormat="false" ht="12.75" hidden="false" customHeight="false" outlineLevel="0" collapsed="false">
      <c r="A10" s="65" t="s">
        <v>250</v>
      </c>
      <c r="B10" s="65" t="s">
        <v>251</v>
      </c>
      <c r="C10" s="86" t="n">
        <v>250</v>
      </c>
      <c r="D10" s="86"/>
      <c r="E10" s="67" t="s">
        <v>226</v>
      </c>
      <c r="F10" s="69" t="s">
        <v>227</v>
      </c>
      <c r="G10" s="69"/>
      <c r="H10" s="87" t="n">
        <v>2003</v>
      </c>
      <c r="I10" s="69" t="s">
        <v>252</v>
      </c>
      <c r="J10" s="69" t="s">
        <v>230</v>
      </c>
      <c r="K10" s="68" t="s">
        <v>231</v>
      </c>
      <c r="L10" s="69" t="s">
        <v>253</v>
      </c>
      <c r="M10" s="69" t="s">
        <v>23</v>
      </c>
      <c r="N10" s="71" t="s">
        <v>29</v>
      </c>
      <c r="O10" s="72" t="n">
        <v>0.35</v>
      </c>
      <c r="P10" s="26" t="n">
        <f aca="false">C10*O10</f>
        <v>87.5</v>
      </c>
      <c r="Q10" s="54" t="s">
        <v>46</v>
      </c>
    </row>
    <row r="11" customFormat="false" ht="12.75" hidden="false" customHeight="false" outlineLevel="0" collapsed="false">
      <c r="A11" s="88" t="s">
        <v>254</v>
      </c>
      <c r="B11" s="65" t="s">
        <v>255</v>
      </c>
      <c r="C11" s="75" t="n">
        <v>750</v>
      </c>
      <c r="D11" s="75" t="s">
        <v>256</v>
      </c>
      <c r="E11" s="67" t="s">
        <v>226</v>
      </c>
      <c r="F11" s="68" t="s">
        <v>227</v>
      </c>
      <c r="G11" s="69" t="s">
        <v>257</v>
      </c>
      <c r="H11" s="70" t="n">
        <v>2004</v>
      </c>
      <c r="I11" s="68" t="s">
        <v>258</v>
      </c>
      <c r="J11" s="68" t="s">
        <v>230</v>
      </c>
      <c r="K11" s="68" t="s">
        <v>231</v>
      </c>
      <c r="L11" s="71"/>
      <c r="M11" s="68" t="s">
        <v>23</v>
      </c>
      <c r="N11" s="71" t="s">
        <v>92</v>
      </c>
      <c r="O11" s="72" t="n">
        <v>0.35</v>
      </c>
      <c r="P11" s="26" t="n">
        <f aca="false">C11*O11</f>
        <v>262.5</v>
      </c>
      <c r="Q11" s="0" t="s">
        <v>98</v>
      </c>
      <c r="R11" s="0" t="s">
        <v>99</v>
      </c>
    </row>
    <row r="12" customFormat="false" ht="12.75" hidden="false" customHeight="false" outlineLevel="0" collapsed="false">
      <c r="A12" s="89" t="s">
        <v>259</v>
      </c>
      <c r="B12" s="65" t="s">
        <v>260</v>
      </c>
      <c r="C12" s="86" t="n">
        <v>1080</v>
      </c>
      <c r="D12" s="86"/>
      <c r="E12" s="67" t="s">
        <v>226</v>
      </c>
      <c r="F12" s="68" t="s">
        <v>227</v>
      </c>
      <c r="G12" s="69" t="s">
        <v>261</v>
      </c>
      <c r="H12" s="70" t="n">
        <v>2003</v>
      </c>
      <c r="I12" s="68" t="s">
        <v>260</v>
      </c>
      <c r="J12" s="68" t="s">
        <v>230</v>
      </c>
      <c r="K12" s="68" t="s">
        <v>231</v>
      </c>
      <c r="L12" s="71"/>
      <c r="M12" s="68" t="s">
        <v>34</v>
      </c>
      <c r="N12" s="71" t="s">
        <v>209</v>
      </c>
      <c r="O12" s="72" t="n">
        <v>1</v>
      </c>
      <c r="P12" s="26" t="n">
        <f aca="false">C12*O12</f>
        <v>1080</v>
      </c>
      <c r="R12" s="0" t="s">
        <v>38</v>
      </c>
    </row>
    <row r="13" customFormat="false" ht="12.75" hidden="false" customHeight="false" outlineLevel="0" collapsed="false">
      <c r="A13" s="89" t="s">
        <v>262</v>
      </c>
      <c r="B13" s="65" t="s">
        <v>263</v>
      </c>
      <c r="C13" s="66" t="n">
        <v>300</v>
      </c>
      <c r="D13" s="66"/>
      <c r="E13" s="67" t="s">
        <v>264</v>
      </c>
      <c r="F13" s="68" t="s">
        <v>227</v>
      </c>
      <c r="G13" s="69" t="s">
        <v>261</v>
      </c>
      <c r="H13" s="70" t="n">
        <v>2003</v>
      </c>
      <c r="I13" s="68" t="s">
        <v>265</v>
      </c>
      <c r="J13" s="68" t="s">
        <v>230</v>
      </c>
      <c r="K13" s="68" t="s">
        <v>231</v>
      </c>
      <c r="L13" s="71" t="s">
        <v>253</v>
      </c>
      <c r="M13" s="68" t="s">
        <v>23</v>
      </c>
      <c r="N13" s="71" t="s">
        <v>56</v>
      </c>
      <c r="O13" s="72" t="n">
        <v>0.35</v>
      </c>
      <c r="P13" s="26" t="n">
        <f aca="false">C13*O13</f>
        <v>105</v>
      </c>
      <c r="Q13" s="54" t="s">
        <v>54</v>
      </c>
      <c r="R13" s="54" t="s">
        <v>55</v>
      </c>
    </row>
    <row r="14" customFormat="false" ht="12.75" hidden="false" customHeight="false" outlineLevel="0" collapsed="false">
      <c r="A14" s="80" t="s">
        <v>111</v>
      </c>
      <c r="B14" s="80" t="s">
        <v>266</v>
      </c>
      <c r="C14" s="79" t="n">
        <v>1000</v>
      </c>
      <c r="D14" s="79"/>
      <c r="E14" s="71" t="s">
        <v>226</v>
      </c>
      <c r="F14" s="68" t="s">
        <v>227</v>
      </c>
      <c r="G14" s="71" t="s">
        <v>261</v>
      </c>
      <c r="H14" s="90" t="n">
        <v>2004</v>
      </c>
      <c r="I14" s="71" t="s">
        <v>112</v>
      </c>
      <c r="J14" s="71" t="s">
        <v>230</v>
      </c>
      <c r="K14" s="71" t="s">
        <v>231</v>
      </c>
      <c r="L14" s="71" t="s">
        <v>253</v>
      </c>
      <c r="M14" s="71" t="s">
        <v>23</v>
      </c>
      <c r="N14" s="71" t="s">
        <v>29</v>
      </c>
      <c r="O14" s="72" t="n">
        <v>0.35</v>
      </c>
      <c r="P14" s="26" t="n">
        <f aca="false">C14*O14</f>
        <v>350</v>
      </c>
      <c r="Q14" s="0" t="s">
        <v>116</v>
      </c>
      <c r="R14" s="0" t="s">
        <v>117</v>
      </c>
    </row>
    <row r="15" customFormat="false" ht="12.75" hidden="false" customHeight="false" outlineLevel="0" collapsed="false">
      <c r="A15" s="84" t="s">
        <v>267</v>
      </c>
      <c r="B15" s="84" t="s">
        <v>268</v>
      </c>
      <c r="C15" s="86" t="n">
        <v>750</v>
      </c>
      <c r="D15" s="86"/>
      <c r="E15" s="76" t="s">
        <v>226</v>
      </c>
      <c r="F15" s="76" t="s">
        <v>227</v>
      </c>
      <c r="G15" s="76"/>
      <c r="H15" s="77" t="n">
        <v>2003</v>
      </c>
      <c r="I15" s="71" t="s">
        <v>126</v>
      </c>
      <c r="J15" s="78" t="s">
        <v>230</v>
      </c>
      <c r="K15" s="68" t="s">
        <v>231</v>
      </c>
      <c r="L15" s="71"/>
      <c r="M15" s="68" t="s">
        <v>23</v>
      </c>
      <c r="N15" s="71" t="s">
        <v>56</v>
      </c>
      <c r="O15" s="72" t="n">
        <v>0.35</v>
      </c>
      <c r="P15" s="26" t="n">
        <f aca="false">C15*O15</f>
        <v>262.5</v>
      </c>
      <c r="R15" s="0" t="s">
        <v>182</v>
      </c>
    </row>
    <row r="16" customFormat="false" ht="12.75" hidden="false" customHeight="false" outlineLevel="0" collapsed="false">
      <c r="A16" s="65" t="s">
        <v>269</v>
      </c>
      <c r="B16" s="65" t="s">
        <v>126</v>
      </c>
      <c r="C16" s="75" t="n">
        <v>580</v>
      </c>
      <c r="D16" s="75"/>
      <c r="E16" s="67" t="s">
        <v>226</v>
      </c>
      <c r="F16" s="68" t="s">
        <v>227</v>
      </c>
      <c r="G16" s="69"/>
      <c r="H16" s="70" t="n">
        <v>2004</v>
      </c>
      <c r="I16" s="68" t="s">
        <v>126</v>
      </c>
      <c r="J16" s="68" t="s">
        <v>230</v>
      </c>
      <c r="K16" s="68" t="s">
        <v>231</v>
      </c>
      <c r="L16" s="71"/>
      <c r="M16" s="68" t="s">
        <v>23</v>
      </c>
      <c r="N16" s="71" t="s">
        <v>56</v>
      </c>
      <c r="O16" s="72" t="n">
        <v>0.35</v>
      </c>
      <c r="P16" s="26" t="n">
        <f aca="false">C16*O16</f>
        <v>203</v>
      </c>
      <c r="Q16" s="0" t="s">
        <v>131</v>
      </c>
      <c r="R16" s="0" t="s">
        <v>132</v>
      </c>
    </row>
    <row r="17" customFormat="false" ht="13.5" hidden="false" customHeight="false" outlineLevel="0" collapsed="false">
      <c r="A17" s="65" t="s">
        <v>270</v>
      </c>
      <c r="B17" s="65" t="s">
        <v>271</v>
      </c>
      <c r="C17" s="91" t="n">
        <v>50</v>
      </c>
      <c r="D17" s="79"/>
      <c r="E17" s="67" t="s">
        <v>226</v>
      </c>
      <c r="F17" s="68" t="s">
        <v>227</v>
      </c>
      <c r="G17" s="69" t="n">
        <v>12</v>
      </c>
      <c r="H17" s="70" t="n">
        <v>2003</v>
      </c>
      <c r="I17" s="68" t="s">
        <v>237</v>
      </c>
      <c r="J17" s="68" t="s">
        <v>230</v>
      </c>
      <c r="K17" s="68" t="s">
        <v>231</v>
      </c>
      <c r="L17" s="71"/>
      <c r="M17" s="68" t="s">
        <v>23</v>
      </c>
      <c r="N17" s="71" t="s">
        <v>29</v>
      </c>
      <c r="O17" s="72" t="n">
        <v>0.35</v>
      </c>
      <c r="P17" s="58" t="n">
        <f aca="false">C17*O17</f>
        <v>17.5</v>
      </c>
    </row>
    <row r="18" customFormat="false" ht="13.5" hidden="false" customHeight="false" outlineLevel="0" collapsed="false">
      <c r="A18" s="84"/>
      <c r="B18" s="92" t="s">
        <v>198</v>
      </c>
      <c r="C18" s="93" t="n">
        <f aca="false">SUM(C3:C17)</f>
        <v>8941</v>
      </c>
      <c r="D18" s="93"/>
      <c r="E18" s="71"/>
      <c r="F18" s="71"/>
      <c r="G18" s="71"/>
      <c r="H18" s="71"/>
      <c r="I18" s="71"/>
      <c r="J18" s="71"/>
      <c r="K18" s="71"/>
      <c r="L18" s="71"/>
      <c r="M18" s="71"/>
      <c r="N18" s="71"/>
      <c r="O18" s="92" t="s">
        <v>198</v>
      </c>
      <c r="P18" s="94" t="n">
        <f aca="false">SUM(P3:P17)</f>
        <v>3831.35</v>
      </c>
    </row>
    <row r="19" customFormat="false" ht="12.75" hidden="false" customHeight="false" outlineLevel="0" collapsed="false">
      <c r="A19" s="84"/>
      <c r="B19" s="95" t="s">
        <v>272</v>
      </c>
      <c r="C19" s="96" t="n">
        <f aca="false">C3+C7</f>
        <v>1320</v>
      </c>
      <c r="D19" s="96"/>
      <c r="E19" s="71"/>
      <c r="F19" s="71"/>
      <c r="G19" s="71"/>
      <c r="H19" s="71"/>
      <c r="I19" s="71"/>
      <c r="J19" s="71"/>
      <c r="K19" s="71"/>
      <c r="L19" s="71"/>
      <c r="M19" s="71"/>
      <c r="N19" s="71"/>
      <c r="O19" s="95" t="s">
        <v>272</v>
      </c>
      <c r="P19" s="96" t="n">
        <f aca="false">P3+P7</f>
        <v>462</v>
      </c>
    </row>
    <row r="20" customFormat="false" ht="12.75" hidden="false" customHeight="false" outlineLevel="0" collapsed="false">
      <c r="A20" s="84"/>
      <c r="B20" s="95" t="s">
        <v>273</v>
      </c>
      <c r="C20" s="96" t="n">
        <f aca="false">C12</f>
        <v>1080</v>
      </c>
      <c r="D20" s="96"/>
      <c r="E20" s="71"/>
      <c r="F20" s="71"/>
      <c r="G20" s="71"/>
      <c r="H20" s="71"/>
      <c r="I20" s="71"/>
      <c r="J20" s="71"/>
      <c r="K20" s="71"/>
      <c r="L20" s="71"/>
      <c r="M20" s="71"/>
      <c r="N20" s="71"/>
      <c r="O20" s="95" t="s">
        <v>273</v>
      </c>
      <c r="P20" s="96" t="n">
        <f aca="false">P12</f>
        <v>1080</v>
      </c>
    </row>
    <row r="21" customFormat="false" ht="12.75" hidden="false" customHeight="false" outlineLevel="0" collapsed="false">
      <c r="A21" s="84"/>
      <c r="B21" s="95" t="s">
        <v>274</v>
      </c>
      <c r="C21" s="96" t="n">
        <f aca="false">C11</f>
        <v>750</v>
      </c>
      <c r="D21" s="96"/>
      <c r="E21" s="71"/>
      <c r="F21" s="71"/>
      <c r="G21" s="71"/>
      <c r="H21" s="71"/>
      <c r="I21" s="71"/>
      <c r="J21" s="71"/>
      <c r="K21" s="71"/>
      <c r="L21" s="71"/>
      <c r="M21" s="71"/>
      <c r="N21" s="71"/>
      <c r="O21" s="95" t="s">
        <v>274</v>
      </c>
      <c r="P21" s="96" t="n">
        <f aca="false">P11</f>
        <v>262.5</v>
      </c>
    </row>
    <row r="22" customFormat="false" ht="12.75" hidden="false" customHeight="false" outlineLevel="0" collapsed="false">
      <c r="A22" s="84"/>
      <c r="B22" s="95" t="s">
        <v>275</v>
      </c>
      <c r="C22" s="96" t="n">
        <f aca="false">C5+C6+C8+C9+C10+C14+C17</f>
        <v>4082</v>
      </c>
      <c r="D22" s="96"/>
      <c r="E22" s="71"/>
      <c r="F22" s="71"/>
      <c r="G22" s="71"/>
      <c r="H22" s="71"/>
      <c r="I22" s="71"/>
      <c r="J22" s="71"/>
      <c r="K22" s="71"/>
      <c r="L22" s="71"/>
      <c r="M22" s="71"/>
      <c r="N22" s="71"/>
      <c r="O22" s="95" t="s">
        <v>275</v>
      </c>
      <c r="P22" s="96" t="n">
        <f aca="false">P5+P6+P8+P9+P10+P14+P17</f>
        <v>1428.7</v>
      </c>
    </row>
    <row r="23" customFormat="false" ht="12.75" hidden="false" customHeight="false" outlineLevel="0" collapsed="false">
      <c r="A23" s="84"/>
      <c r="B23" s="95" t="s">
        <v>276</v>
      </c>
      <c r="C23" s="96" t="n">
        <f aca="false">C4+C13+C15+C16</f>
        <v>1709</v>
      </c>
      <c r="D23" s="96"/>
      <c r="E23" s="71"/>
      <c r="F23" s="71"/>
      <c r="G23" s="71"/>
      <c r="H23" s="71"/>
      <c r="I23" s="71"/>
      <c r="J23" s="71"/>
      <c r="K23" s="71"/>
      <c r="L23" s="71"/>
      <c r="M23" s="71"/>
      <c r="N23" s="71"/>
      <c r="O23" s="95" t="s">
        <v>276</v>
      </c>
      <c r="P23" s="96" t="n">
        <f aca="false">P4+P13+P15+P16</f>
        <v>598.15</v>
      </c>
    </row>
    <row r="24" customFormat="false" ht="12.75" hidden="false" customHeight="false" outlineLevel="0" collapsed="false">
      <c r="A24" s="84"/>
      <c r="B24" s="84"/>
      <c r="C24" s="67"/>
      <c r="D24" s="67"/>
      <c r="E24" s="71"/>
      <c r="F24" s="71"/>
      <c r="G24" s="71"/>
      <c r="H24" s="71"/>
      <c r="I24" s="71"/>
      <c r="J24" s="71"/>
      <c r="K24" s="71"/>
      <c r="L24" s="71"/>
      <c r="M24" s="71"/>
      <c r="N24" s="71"/>
      <c r="P24" s="97"/>
    </row>
    <row r="25" customFormat="false" ht="12.75" hidden="false" customHeight="false" outlineLevel="0" collapsed="false">
      <c r="A25" s="60" t="s">
        <v>211</v>
      </c>
      <c r="B25" s="61" t="s">
        <v>212</v>
      </c>
      <c r="C25" s="62" t="s">
        <v>3</v>
      </c>
      <c r="D25" s="62"/>
      <c r="E25" s="63" t="s">
        <v>214</v>
      </c>
      <c r="F25" s="49" t="s">
        <v>215</v>
      </c>
      <c r="G25" s="63" t="s">
        <v>216</v>
      </c>
      <c r="H25" s="63" t="s">
        <v>217</v>
      </c>
      <c r="I25" s="49" t="s">
        <v>218</v>
      </c>
      <c r="J25" s="49" t="s">
        <v>219</v>
      </c>
      <c r="K25" s="49" t="s">
        <v>220</v>
      </c>
      <c r="L25" s="49" t="s">
        <v>221</v>
      </c>
      <c r="M25" s="49" t="s">
        <v>9</v>
      </c>
      <c r="N25" s="64" t="s">
        <v>18</v>
      </c>
      <c r="O25" s="49" t="s">
        <v>222</v>
      </c>
      <c r="P25" s="49" t="s">
        <v>6</v>
      </c>
      <c r="Q25" s="49" t="s">
        <v>16</v>
      </c>
      <c r="R25" s="49" t="s">
        <v>223</v>
      </c>
    </row>
    <row r="26" customFormat="false" ht="12.75" hidden="false" customHeight="true" outlineLevel="0" collapsed="false">
      <c r="A26" s="98" t="s">
        <v>277</v>
      </c>
      <c r="B26" s="98" t="s">
        <v>153</v>
      </c>
      <c r="C26" s="75" t="n">
        <v>520</v>
      </c>
      <c r="D26" s="75"/>
      <c r="E26" s="78" t="s">
        <v>226</v>
      </c>
      <c r="F26" s="69" t="s">
        <v>227</v>
      </c>
      <c r="G26" s="69"/>
      <c r="H26" s="99" t="n">
        <v>2004</v>
      </c>
      <c r="I26" s="100" t="s">
        <v>278</v>
      </c>
      <c r="J26" s="78" t="s">
        <v>230</v>
      </c>
      <c r="K26" s="68" t="s">
        <v>231</v>
      </c>
      <c r="L26" s="71"/>
      <c r="M26" s="78" t="s">
        <v>23</v>
      </c>
      <c r="N26" s="71" t="s">
        <v>39</v>
      </c>
      <c r="O26" s="72" t="n">
        <v>0.35</v>
      </c>
      <c r="P26" s="26" t="n">
        <f aca="false">C26*O26</f>
        <v>182</v>
      </c>
      <c r="Q26" s="101" t="s">
        <v>157</v>
      </c>
      <c r="R26" s="0" t="s">
        <v>158</v>
      </c>
    </row>
    <row r="27" customFormat="false" ht="12.75" hidden="false" customHeight="false" outlineLevel="0" collapsed="false">
      <c r="A27" s="65" t="s">
        <v>279</v>
      </c>
      <c r="B27" s="65" t="s">
        <v>280</v>
      </c>
      <c r="C27" s="79" t="n">
        <v>540</v>
      </c>
      <c r="D27" s="79"/>
      <c r="E27" s="67" t="s">
        <v>226</v>
      </c>
      <c r="F27" s="68" t="s">
        <v>227</v>
      </c>
      <c r="G27" s="69"/>
      <c r="H27" s="70" t="n">
        <v>2004</v>
      </c>
      <c r="I27" s="68" t="s">
        <v>281</v>
      </c>
      <c r="J27" s="68" t="s">
        <v>230</v>
      </c>
      <c r="K27" s="68" t="s">
        <v>231</v>
      </c>
      <c r="L27" s="71"/>
      <c r="M27" s="68" t="s">
        <v>23</v>
      </c>
      <c r="N27" s="71" t="s">
        <v>108</v>
      </c>
      <c r="O27" s="72" t="n">
        <v>0.35</v>
      </c>
      <c r="P27" s="26" t="n">
        <f aca="false">C27*O27</f>
        <v>189</v>
      </c>
      <c r="Q27" s="0" t="s">
        <v>106</v>
      </c>
      <c r="R27" s="0" t="s">
        <v>107</v>
      </c>
    </row>
    <row r="28" customFormat="false" ht="12.75" hidden="false" customHeight="false" outlineLevel="0" collapsed="false">
      <c r="A28" s="102" t="s">
        <v>282</v>
      </c>
      <c r="B28" s="65" t="s">
        <v>283</v>
      </c>
      <c r="C28" s="66" t="n">
        <v>331</v>
      </c>
      <c r="D28" s="66"/>
      <c r="E28" s="67" t="s">
        <v>226</v>
      </c>
      <c r="F28" s="68" t="s">
        <v>227</v>
      </c>
      <c r="G28" s="69" t="n">
        <v>1</v>
      </c>
      <c r="H28" s="70" t="n">
        <v>2004</v>
      </c>
      <c r="I28" s="68" t="s">
        <v>252</v>
      </c>
      <c r="J28" s="68" t="s">
        <v>230</v>
      </c>
      <c r="K28" s="68" t="s">
        <v>231</v>
      </c>
      <c r="L28" s="71" t="s">
        <v>253</v>
      </c>
      <c r="M28" s="68" t="s">
        <v>23</v>
      </c>
      <c r="N28" s="71" t="s">
        <v>29</v>
      </c>
      <c r="O28" s="72" t="n">
        <v>0.35</v>
      </c>
      <c r="P28" s="26" t="n">
        <f aca="false">C28*O28</f>
        <v>115.85</v>
      </c>
    </row>
    <row r="29" customFormat="false" ht="12.75" hidden="false" customHeight="false" outlineLevel="0" collapsed="false">
      <c r="A29" s="80" t="s">
        <v>284</v>
      </c>
      <c r="B29" s="103" t="s">
        <v>285</v>
      </c>
      <c r="C29" s="79" t="n">
        <v>500</v>
      </c>
      <c r="D29" s="79"/>
      <c r="E29" s="71" t="s">
        <v>264</v>
      </c>
      <c r="F29" s="71" t="s">
        <v>227</v>
      </c>
      <c r="G29" s="71" t="n">
        <v>1</v>
      </c>
      <c r="H29" s="77" t="n">
        <v>2004</v>
      </c>
      <c r="I29" s="71" t="s">
        <v>286</v>
      </c>
      <c r="J29" s="76" t="s">
        <v>230</v>
      </c>
      <c r="K29" s="68" t="s">
        <v>231</v>
      </c>
      <c r="L29" s="71"/>
      <c r="M29" s="68" t="s">
        <v>23</v>
      </c>
      <c r="N29" s="71"/>
      <c r="O29" s="72" t="n">
        <v>0.35</v>
      </c>
      <c r="P29" s="26" t="n">
        <f aca="false">C29*O29</f>
        <v>175</v>
      </c>
    </row>
    <row r="30" customFormat="false" ht="12.75" hidden="false" customHeight="false" outlineLevel="0" collapsed="false">
      <c r="A30" s="74" t="s">
        <v>287</v>
      </c>
      <c r="B30" s="74" t="s">
        <v>288</v>
      </c>
      <c r="C30" s="75" t="n">
        <v>270</v>
      </c>
      <c r="D30" s="75"/>
      <c r="E30" s="76" t="s">
        <v>226</v>
      </c>
      <c r="F30" s="76" t="s">
        <v>227</v>
      </c>
      <c r="G30" s="76" t="n">
        <v>5</v>
      </c>
      <c r="H30" s="77" t="n">
        <v>2004</v>
      </c>
      <c r="I30" s="76" t="s">
        <v>289</v>
      </c>
      <c r="J30" s="76" t="s">
        <v>230</v>
      </c>
      <c r="K30" s="68" t="s">
        <v>231</v>
      </c>
      <c r="L30" s="71"/>
      <c r="M30" s="68" t="s">
        <v>23</v>
      </c>
      <c r="N30" s="71" t="s">
        <v>56</v>
      </c>
      <c r="O30" s="72" t="n">
        <v>0.35</v>
      </c>
      <c r="P30" s="26" t="n">
        <f aca="false">C30*O30</f>
        <v>94.5</v>
      </c>
    </row>
    <row r="31" customFormat="false" ht="12.75" hidden="false" customHeight="false" outlineLevel="0" collapsed="false">
      <c r="A31" s="65" t="s">
        <v>120</v>
      </c>
      <c r="B31" s="65" t="s">
        <v>290</v>
      </c>
      <c r="C31" s="79" t="n">
        <v>500</v>
      </c>
      <c r="D31" s="79"/>
      <c r="E31" s="67" t="s">
        <v>226</v>
      </c>
      <c r="F31" s="68" t="s">
        <v>227</v>
      </c>
      <c r="G31" s="69" t="s">
        <v>261</v>
      </c>
      <c r="H31" s="70" t="n">
        <v>2004</v>
      </c>
      <c r="I31" s="68" t="s">
        <v>252</v>
      </c>
      <c r="J31" s="68" t="s">
        <v>230</v>
      </c>
      <c r="K31" s="68" t="s">
        <v>231</v>
      </c>
      <c r="L31" s="71"/>
      <c r="M31" s="68" t="s">
        <v>23</v>
      </c>
      <c r="N31" s="71" t="s">
        <v>29</v>
      </c>
      <c r="O31" s="72" t="n">
        <v>0.35</v>
      </c>
      <c r="P31" s="26" t="n">
        <f aca="false">C31*O31</f>
        <v>175</v>
      </c>
      <c r="R31" s="0" t="s">
        <v>124</v>
      </c>
    </row>
    <row r="32" customFormat="false" ht="12.75" hidden="false" customHeight="false" outlineLevel="0" collapsed="false">
      <c r="A32" s="65" t="s">
        <v>291</v>
      </c>
      <c r="B32" s="65" t="s">
        <v>78</v>
      </c>
      <c r="C32" s="66" t="n">
        <v>510</v>
      </c>
      <c r="D32" s="66"/>
      <c r="E32" s="67" t="s">
        <v>226</v>
      </c>
      <c r="F32" s="68" t="s">
        <v>227</v>
      </c>
      <c r="G32" s="69" t="s">
        <v>261</v>
      </c>
      <c r="H32" s="70" t="n">
        <v>2004</v>
      </c>
      <c r="I32" s="68" t="s">
        <v>292</v>
      </c>
      <c r="J32" s="68" t="s">
        <v>230</v>
      </c>
      <c r="K32" s="68" t="s">
        <v>231</v>
      </c>
      <c r="L32" s="71"/>
      <c r="M32" s="68" t="s">
        <v>23</v>
      </c>
      <c r="N32" s="71" t="s">
        <v>39</v>
      </c>
      <c r="O32" s="72" t="n">
        <v>0.35</v>
      </c>
      <c r="P32" s="26" t="n">
        <f aca="false">C32*O32</f>
        <v>178.5</v>
      </c>
    </row>
    <row r="33" customFormat="false" ht="12.75" hidden="false" customHeight="false" outlineLevel="0" collapsed="false">
      <c r="A33" s="65" t="s">
        <v>293</v>
      </c>
      <c r="B33" s="65" t="s">
        <v>294</v>
      </c>
      <c r="C33" s="86" t="n">
        <v>1100</v>
      </c>
      <c r="D33" s="86"/>
      <c r="E33" s="67" t="s">
        <v>226</v>
      </c>
      <c r="F33" s="68" t="s">
        <v>227</v>
      </c>
      <c r="G33" s="69" t="s">
        <v>257</v>
      </c>
      <c r="H33" s="70" t="n">
        <v>2004</v>
      </c>
      <c r="I33" s="68" t="s">
        <v>249</v>
      </c>
      <c r="J33" s="68" t="s">
        <v>230</v>
      </c>
      <c r="K33" s="68" t="s">
        <v>231</v>
      </c>
      <c r="L33" s="71"/>
      <c r="M33" s="68" t="s">
        <v>23</v>
      </c>
      <c r="N33" s="71" t="s">
        <v>65</v>
      </c>
      <c r="O33" s="72" t="n">
        <v>0.35</v>
      </c>
      <c r="P33" s="26" t="n">
        <f aca="false">C33*O33</f>
        <v>385</v>
      </c>
      <c r="Q33" s="0" t="s">
        <v>74</v>
      </c>
      <c r="R33" s="0" t="s">
        <v>75</v>
      </c>
    </row>
    <row r="34" customFormat="false" ht="12.75" hidden="false" customHeight="false" outlineLevel="0" collapsed="false">
      <c r="A34" s="80" t="s">
        <v>42</v>
      </c>
      <c r="B34" s="80" t="s">
        <v>295</v>
      </c>
      <c r="C34" s="86" t="n">
        <v>270</v>
      </c>
      <c r="D34" s="86"/>
      <c r="E34" s="71" t="s">
        <v>226</v>
      </c>
      <c r="F34" s="71" t="s">
        <v>227</v>
      </c>
      <c r="G34" s="71" t="n">
        <v>6</v>
      </c>
      <c r="H34" s="90" t="n">
        <v>2004</v>
      </c>
      <c r="I34" s="71" t="s">
        <v>296</v>
      </c>
      <c r="J34" s="76" t="s">
        <v>230</v>
      </c>
      <c r="K34" s="68" t="s">
        <v>231</v>
      </c>
      <c r="L34" s="71"/>
      <c r="M34" s="68" t="s">
        <v>23</v>
      </c>
      <c r="N34" s="71" t="s">
        <v>56</v>
      </c>
      <c r="O34" s="72" t="n">
        <v>0.35</v>
      </c>
      <c r="P34" s="26" t="n">
        <f aca="false">C34*O34</f>
        <v>94.5</v>
      </c>
    </row>
    <row r="35" customFormat="false" ht="13.5" hidden="false" customHeight="false" outlineLevel="0" collapsed="false">
      <c r="A35" s="65" t="s">
        <v>297</v>
      </c>
      <c r="B35" s="65" t="s">
        <v>82</v>
      </c>
      <c r="C35" s="104" t="n">
        <v>350</v>
      </c>
      <c r="D35" s="86" t="s">
        <v>298</v>
      </c>
      <c r="E35" s="67" t="s">
        <v>299</v>
      </c>
      <c r="F35" s="68" t="s">
        <v>227</v>
      </c>
      <c r="G35" s="69" t="s">
        <v>261</v>
      </c>
      <c r="H35" s="70" t="n">
        <v>2004</v>
      </c>
      <c r="I35" s="68" t="s">
        <v>300</v>
      </c>
      <c r="J35" s="68" t="s">
        <v>230</v>
      </c>
      <c r="K35" s="68" t="s">
        <v>231</v>
      </c>
      <c r="L35" s="71"/>
      <c r="M35" s="68" t="s">
        <v>23</v>
      </c>
      <c r="N35" s="71" t="s">
        <v>92</v>
      </c>
      <c r="O35" s="72" t="n">
        <v>0.35</v>
      </c>
      <c r="P35" s="58" t="n">
        <f aca="false">C35*O35</f>
        <v>122.5</v>
      </c>
      <c r="Q35" s="0" t="s">
        <v>90</v>
      </c>
      <c r="R35" s="0" t="s">
        <v>91</v>
      </c>
    </row>
    <row r="36" customFormat="false" ht="13.5" hidden="false" customHeight="false" outlineLevel="0" collapsed="false">
      <c r="A36" s="84"/>
      <c r="B36" s="92" t="s">
        <v>198</v>
      </c>
      <c r="C36" s="93" t="n">
        <f aca="false">SUM(C26:C35)</f>
        <v>4891</v>
      </c>
      <c r="D36" s="93"/>
      <c r="E36" s="71"/>
      <c r="F36" s="71"/>
      <c r="G36" s="71"/>
      <c r="H36" s="71"/>
      <c r="I36" s="71"/>
      <c r="J36" s="71"/>
      <c r="K36" s="71"/>
      <c r="L36" s="71"/>
      <c r="M36" s="71"/>
      <c r="N36" s="71"/>
      <c r="O36" s="105" t="s">
        <v>198</v>
      </c>
      <c r="P36" s="106" t="n">
        <f aca="false">SUM(P26:P35)</f>
        <v>1711.85</v>
      </c>
    </row>
    <row r="37" customFormat="false" ht="12.75" hidden="false" customHeight="false" outlineLevel="0" collapsed="false">
      <c r="A37" s="84"/>
      <c r="B37" s="107" t="s">
        <v>272</v>
      </c>
      <c r="C37" s="108" t="n">
        <f aca="false">C33</f>
        <v>1100</v>
      </c>
      <c r="D37" s="108"/>
      <c r="E37" s="71"/>
      <c r="F37" s="71"/>
      <c r="G37" s="71"/>
      <c r="H37" s="71"/>
      <c r="I37" s="71"/>
      <c r="J37" s="71"/>
      <c r="K37" s="71"/>
      <c r="L37" s="71"/>
      <c r="M37" s="71"/>
      <c r="N37" s="71"/>
      <c r="O37" s="107" t="s">
        <v>272</v>
      </c>
      <c r="P37" s="108" t="n">
        <f aca="false">P33</f>
        <v>385</v>
      </c>
    </row>
    <row r="38" customFormat="false" ht="12.75" hidden="false" customHeight="false" outlineLevel="0" collapsed="false">
      <c r="B38" s="107" t="s">
        <v>301</v>
      </c>
      <c r="C38" s="109" t="n">
        <f aca="false">C26+C32</f>
        <v>1030</v>
      </c>
      <c r="D38" s="109"/>
      <c r="O38" s="107" t="s">
        <v>301</v>
      </c>
      <c r="P38" s="109" t="n">
        <f aca="false">P26+P32</f>
        <v>360.5</v>
      </c>
    </row>
    <row r="39" customFormat="false" ht="12.75" hidden="false" customHeight="false" outlineLevel="0" collapsed="false">
      <c r="B39" s="107" t="s">
        <v>274</v>
      </c>
      <c r="C39" s="109" t="n">
        <f aca="false">C35</f>
        <v>350</v>
      </c>
      <c r="D39" s="109"/>
      <c r="O39" s="107" t="s">
        <v>274</v>
      </c>
      <c r="P39" s="109" t="n">
        <f aca="false">P35</f>
        <v>122.5</v>
      </c>
    </row>
    <row r="40" customFormat="false" ht="12.75" hidden="false" customHeight="false" outlineLevel="0" collapsed="false">
      <c r="B40" s="107" t="s">
        <v>302</v>
      </c>
      <c r="C40" s="109" t="n">
        <f aca="false">C27</f>
        <v>540</v>
      </c>
      <c r="D40" s="109"/>
      <c r="O40" s="107" t="s">
        <v>302</v>
      </c>
      <c r="P40" s="109" t="n">
        <f aca="false">P27</f>
        <v>189</v>
      </c>
    </row>
    <row r="41" customFormat="false" ht="12.75" hidden="false" customHeight="false" outlineLevel="0" collapsed="false">
      <c r="B41" s="107" t="s">
        <v>275</v>
      </c>
      <c r="C41" s="109" t="n">
        <f aca="false">C28+C31</f>
        <v>831</v>
      </c>
      <c r="D41" s="109"/>
      <c r="O41" s="107" t="s">
        <v>275</v>
      </c>
      <c r="P41" s="109" t="n">
        <f aca="false">P28+P31</f>
        <v>290.85</v>
      </c>
    </row>
    <row r="42" customFormat="false" ht="12.75" hidden="false" customHeight="false" outlineLevel="0" collapsed="false">
      <c r="B42" s="107" t="s">
        <v>276</v>
      </c>
      <c r="C42" s="109" t="n">
        <f aca="false">C30+C34</f>
        <v>540</v>
      </c>
      <c r="D42" s="109"/>
      <c r="O42" s="107" t="s">
        <v>276</v>
      </c>
      <c r="P42" s="109" t="n">
        <f aca="false">P30+P34</f>
        <v>189</v>
      </c>
    </row>
    <row r="43" customFormat="false" ht="12.75" hidden="false" customHeight="false" outlineLevel="0" collapsed="false">
      <c r="C43" s="110"/>
      <c r="D43" s="110"/>
    </row>
    <row r="44" customFormat="false" ht="12.75" hidden="false" customHeight="false" outlineLevel="0" collapsed="false">
      <c r="A44" s="0" t="s">
        <v>161</v>
      </c>
      <c r="B44" s="65" t="s">
        <v>303</v>
      </c>
      <c r="C44" s="0" t="n">
        <v>550</v>
      </c>
      <c r="E44" s="0" t="s">
        <v>226</v>
      </c>
      <c r="F44" s="0" t="s">
        <v>227</v>
      </c>
      <c r="I44" s="0" t="s">
        <v>304</v>
      </c>
      <c r="J44" s="0" t="s">
        <v>230</v>
      </c>
      <c r="K44" s="0" t="s">
        <v>231</v>
      </c>
    </row>
    <row r="45" customFormat="false" ht="12.75" hidden="false" customHeight="false" outlineLevel="0" collapsed="false">
      <c r="B45" s="84"/>
    </row>
    <row r="46" customFormat="false" ht="12.75" hidden="false" customHeight="false" outlineLevel="0" collapsed="false">
      <c r="A46" s="0" t="s">
        <v>305</v>
      </c>
      <c r="B46" s="65" t="s">
        <v>141</v>
      </c>
      <c r="C46" s="0" t="n">
        <v>500</v>
      </c>
      <c r="D46" s="0" t="s">
        <v>306</v>
      </c>
      <c r="E46" s="0" t="s">
        <v>226</v>
      </c>
      <c r="F46" s="0" t="s">
        <v>227</v>
      </c>
      <c r="H46" s="0" t="n">
        <v>2005</v>
      </c>
      <c r="I46" s="0" t="s">
        <v>307</v>
      </c>
      <c r="J46" s="0" t="s">
        <v>230</v>
      </c>
      <c r="K46" s="0" t="s">
        <v>231</v>
      </c>
      <c r="Q46" s="0" t="s">
        <v>146</v>
      </c>
    </row>
    <row r="47" customFormat="false" ht="12.75" hidden="false" customHeight="false" outlineLevel="0" collapsed="false">
      <c r="A47" s="0" t="s">
        <v>42</v>
      </c>
      <c r="B47" s="84" t="s">
        <v>134</v>
      </c>
      <c r="C47" s="0" t="n">
        <v>250</v>
      </c>
      <c r="E47" s="0" t="s">
        <v>226</v>
      </c>
      <c r="F47" s="0" t="s">
        <v>227</v>
      </c>
      <c r="H47" s="0" t="n">
        <v>2004</v>
      </c>
      <c r="I47" s="0" t="s">
        <v>135</v>
      </c>
      <c r="J47" s="0" t="s">
        <v>230</v>
      </c>
      <c r="K47" s="0" t="s">
        <v>231</v>
      </c>
      <c r="Q47" s="0" t="s">
        <v>138</v>
      </c>
      <c r="R47" s="0" t="s">
        <v>139</v>
      </c>
    </row>
    <row r="48" customFormat="false" ht="12.75" hidden="false" customHeight="false" outlineLevel="0" collapsed="false">
      <c r="A48" s="0" t="s">
        <v>308</v>
      </c>
      <c r="B48" s="65" t="s">
        <v>184</v>
      </c>
      <c r="C48" s="0" t="n">
        <v>1100</v>
      </c>
      <c r="E48" s="0" t="s">
        <v>226</v>
      </c>
      <c r="F48" s="0" t="s">
        <v>227</v>
      </c>
      <c r="I48" s="0" t="s">
        <v>186</v>
      </c>
      <c r="J48" s="0" t="s">
        <v>230</v>
      </c>
      <c r="K48" s="0" t="s">
        <v>231</v>
      </c>
      <c r="Q48" s="0" t="s">
        <v>188</v>
      </c>
      <c r="R48" s="0" t="s">
        <v>189</v>
      </c>
    </row>
  </sheetData>
  <mergeCells count="1">
    <mergeCell ref="A1:R1"/>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2"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2001-10-09T14:04:51Z</dcterms:created>
  <dc:creator>Eric Irani</dc:creator>
  <dc:description/>
  <dc:language>en-US</dc:language>
  <cp:lastModifiedBy>Eric Irani</cp:lastModifiedBy>
  <cp:lastPrinted>2001-10-10T18:23:36Z</cp:lastPrinted>
  <dcterms:modified xsi:type="dcterms:W3CDTF">2001-10-10T19:27:51Z</dcterms:modified>
  <cp:revision>0</cp:revision>
  <dc:subject/>
  <dc:title/>
</cp:coreProperties>
</file>