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<sst xmlns="http://schemas.openxmlformats.org/spreadsheetml/2006/main" count="9" uniqueCount="8">
  <si>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USGT NOV/DEC 2001 DAILY VOLUMES/RATES</t>
  </si>
  <si>
    <t xml:space="preserve">CONTRACT 27161</t>
  </si>
  <si>
    <t xml:space="preserve">Total Scheduled Deliveries</t>
  </si>
  <si>
    <t xml:space="preserve">Scheduled Deliveries @ Alternate Del Points </t>
  </si>
  <si>
    <t xml:space="preserve">Rate for Deliveries @ Alternate Del Points </t>
  </si>
  <si>
    <t xml:space="preserve">Scheduled Deliveries @ Primary Del Points </t>
  </si>
  <si>
    <t xml:space="preserve">Rate for Deliveries @ Primary Del Points 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</si>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</sst>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.7"/>
    <col collapsed="false" customWidth="true" hidden="false" outlineLevel="0" max="3" min="3" style="0" width="9.99"/>
    <col collapsed="false" customWidth="true" hidden="false" outlineLevel="0" max="4" min="4" style="0" width="2.7"/>
    <col collapsed="false" customWidth="true" hidden="false" outlineLevel="0" max="5" min="5" style="0" width="10.99"/>
    <col collapsed="false" customWidth="true" hidden="false" outlineLevel="0" max="6" min="6" style="0" width="2.7"/>
    <col collapsed="false" customWidth="true" hidden="false" outlineLevel="0" max="7" min="7" style="0" width="10.13"/>
    <col collapsed="false" customWidth="true" hidden="false" outlineLevel="0" max="8" min="8" style="0" width="2.7"/>
    <col collapsed="false" customWidth="true" hidden="false" outlineLevel="0" max="9" min="9" style="0" width="9.99"/>
    <col collapsed="false" customWidth="true" hidden="false" outlineLevel="0" max="10" min="10" style="0" width="2.7"/>
    <col collapsed="false" customWidth="true" hidden="false" outlineLevel="0" max="11" min="11" style="0" width="9.56"/>
    <col collapsed="false" customWidth="true" hidden="false" outlineLevel="0" max="12" min="12" style="0" width="2.7"/>
    <col collapsed="false" customWidth="true" hidden="false" outlineLevel="0" max="14" min="14" style="0" width="2.7"/>
    <col collapsed="false" customWidth="true" hidden="false" outlineLevel="0" max="16" min="16" style="0" width="2.7"/>
    <col collapsed="false" customWidth="true" hidden="false" outlineLevel="0" max="18" min="18" style="0" width="2.7"/>
    <col collapsed="false" customWidth="true" hidden="false" outlineLevel="0" max="20" min="20" style="0" width="2.7"/>
    <col collapsed="false" customWidth="true" hidden="false" outlineLevel="0" max="22" min="22" style="0" width="2.7"/>
    <col collapsed="false" customWidth="true" hidden="false" outlineLevel="0" max="24" min="24" style="0" width="2.7"/>
  </cols>
  <sheetData>
    <row r="1" customFormat="false" ht="12.75" hidden="false" customHeight="false" outlineLevel="0" collapsed="false">
      <c r="A1" s="1" t="s">
        <v>0</v>
      </c>
    </row>
    <row r="2" customFormat="false" ht="7.5" hidden="false" customHeight="tru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2.25" hidden="false" customHeight="true" outlineLevel="0" collapsed="false">
      <c r="A4" s="1"/>
    </row>
    <row r="5" customFormat="false" ht="66" hidden="false" customHeight="true" outlineLevel="0" collapsed="false">
      <c r="A5" s="1"/>
      <c r="C5" s="2" t="s">
        <v>2</v>
      </c>
      <c r="E5" s="2" t="s">
        <v>3</v>
      </c>
      <c r="F5" s="2"/>
      <c r="G5" s="2" t="s">
        <v>4</v>
      </c>
      <c r="I5" s="2" t="s">
        <v>5</v>
      </c>
      <c r="K5" s="2" t="s">
        <v>6</v>
      </c>
    </row>
    <row r="7" customFormat="false" ht="12.75" hidden="false" customHeight="false" outlineLevel="0" collapsed="false">
      <c r="A7" s="3" t="n">
        <v>37196</v>
      </c>
      <c r="C7" s="4" t="n">
        <v>80846</v>
      </c>
      <c r="E7" s="4" t="n">
        <v>0</v>
      </c>
      <c r="F7" s="4"/>
      <c r="G7" s="4"/>
      <c r="I7" s="5" t="n">
        <f aca="false">C7-E7</f>
        <v>80846</v>
      </c>
      <c r="K7" s="6" t="n">
        <v>0.0092</v>
      </c>
    </row>
    <row r="8" customFormat="false" ht="12.75" hidden="false" customHeight="false" outlineLevel="0" collapsed="false">
      <c r="A8" s="3" t="n">
        <f aca="false">A7+1</f>
        <v>37197</v>
      </c>
      <c r="C8" s="4" t="n">
        <v>97983</v>
      </c>
      <c r="E8" s="4" t="n">
        <v>0</v>
      </c>
      <c r="F8" s="4"/>
      <c r="G8" s="4"/>
      <c r="I8" s="5" t="n">
        <f aca="false">C8-E8</f>
        <v>97983</v>
      </c>
      <c r="K8" s="6" t="n">
        <v>0.0092</v>
      </c>
    </row>
    <row r="9" customFormat="false" ht="12.75" hidden="false" customHeight="false" outlineLevel="0" collapsed="false">
      <c r="A9" s="3" t="n">
        <f aca="false">A8+1</f>
        <v>37198</v>
      </c>
      <c r="C9" s="4" t="n">
        <v>175867</v>
      </c>
      <c r="E9" s="4" t="n">
        <v>0</v>
      </c>
      <c r="F9" s="4"/>
      <c r="G9" s="4"/>
      <c r="I9" s="5" t="n">
        <f aca="false">C9-E9</f>
        <v>175867</v>
      </c>
      <c r="K9" s="6" t="n">
        <v>0.0092</v>
      </c>
    </row>
    <row r="10" customFormat="false" ht="12.75" hidden="false" customHeight="false" outlineLevel="0" collapsed="false">
      <c r="A10" s="3" t="n">
        <f aca="false">A9+1</f>
        <v>37199</v>
      </c>
      <c r="C10" s="4" t="n">
        <v>176225</v>
      </c>
      <c r="E10" s="4" t="n">
        <v>0</v>
      </c>
      <c r="F10" s="4"/>
      <c r="G10" s="4"/>
      <c r="I10" s="5" t="n">
        <f aca="false">C10-E10</f>
        <v>176225</v>
      </c>
      <c r="K10" s="6" t="n">
        <v>0.0092</v>
      </c>
    </row>
    <row r="11" customFormat="false" ht="12.75" hidden="false" customHeight="false" outlineLevel="0" collapsed="false">
      <c r="A11" s="3" t="n">
        <f aca="false">A10+1</f>
        <v>37200</v>
      </c>
      <c r="C11" s="4" t="n">
        <v>193781</v>
      </c>
      <c r="E11" s="4" t="n">
        <v>0</v>
      </c>
      <c r="F11" s="4"/>
      <c r="G11" s="4"/>
      <c r="I11" s="5" t="n">
        <f aca="false">C11-E11</f>
        <v>193781</v>
      </c>
      <c r="K11" s="6" t="n">
        <v>0.0092</v>
      </c>
    </row>
    <row r="12" customFormat="false" ht="12.75" hidden="false" customHeight="false" outlineLevel="0" collapsed="false">
      <c r="A12" s="3" t="n">
        <f aca="false">A11+1</f>
        <v>37201</v>
      </c>
      <c r="C12" s="4" t="n">
        <v>81300</v>
      </c>
      <c r="E12" s="4" t="n">
        <v>0</v>
      </c>
      <c r="F12" s="4"/>
      <c r="G12" s="4"/>
      <c r="I12" s="5" t="n">
        <f aca="false">C12-E12</f>
        <v>81300</v>
      </c>
      <c r="K12" s="6" t="n">
        <v>0.0092</v>
      </c>
    </row>
    <row r="13" customFormat="false" ht="12.75" hidden="false" customHeight="false" outlineLevel="0" collapsed="false">
      <c r="A13" s="3" t="n">
        <f aca="false">A12+1</f>
        <v>37202</v>
      </c>
      <c r="C13" s="4" t="n">
        <v>58569</v>
      </c>
      <c r="E13" s="4" t="n">
        <v>0</v>
      </c>
      <c r="F13" s="4"/>
      <c r="G13" s="4"/>
      <c r="I13" s="5" t="n">
        <f aca="false">C13-E13</f>
        <v>58569</v>
      </c>
      <c r="K13" s="6" t="n">
        <v>0.0092</v>
      </c>
    </row>
    <row r="14" customFormat="false" ht="12.75" hidden="false" customHeight="false" outlineLevel="0" collapsed="false">
      <c r="A14" s="3" t="n">
        <f aca="false">A13+1</f>
        <v>37203</v>
      </c>
      <c r="C14" s="4" t="n">
        <v>181360</v>
      </c>
      <c r="E14" s="4" t="n">
        <v>0</v>
      </c>
      <c r="F14" s="4"/>
      <c r="G14" s="4"/>
      <c r="I14" s="5" t="n">
        <f aca="false">C14-E14</f>
        <v>181360</v>
      </c>
      <c r="K14" s="6" t="n">
        <v>0.0092</v>
      </c>
    </row>
    <row r="15" customFormat="false" ht="12.75" hidden="false" customHeight="false" outlineLevel="0" collapsed="false">
      <c r="A15" s="3" t="n">
        <f aca="false">A14+1</f>
        <v>37204</v>
      </c>
      <c r="C15" s="4" t="n">
        <v>157700</v>
      </c>
      <c r="E15" s="4" t="n">
        <v>0</v>
      </c>
      <c r="F15" s="4"/>
      <c r="G15" s="4"/>
      <c r="I15" s="5" t="n">
        <f aca="false">C15-E15</f>
        <v>157700</v>
      </c>
      <c r="K15" s="6" t="n">
        <v>0.0092</v>
      </c>
    </row>
    <row r="16" customFormat="false" ht="12.75" hidden="false" customHeight="false" outlineLevel="0" collapsed="false">
      <c r="A16" s="3" t="n">
        <f aca="false">A15+1</f>
        <v>37205</v>
      </c>
      <c r="C16" s="4" t="n">
        <v>153361</v>
      </c>
      <c r="E16" s="4" t="n">
        <v>0</v>
      </c>
      <c r="F16" s="4"/>
      <c r="G16" s="4"/>
      <c r="I16" s="5" t="n">
        <f aca="false">C16-E16</f>
        <v>153361</v>
      </c>
      <c r="K16" s="6" t="n">
        <v>0.0092</v>
      </c>
    </row>
    <row r="17" customFormat="false" ht="12.75" hidden="false" customHeight="false" outlineLevel="0" collapsed="false">
      <c r="A17" s="3" t="n">
        <f aca="false">A16+1</f>
        <v>37206</v>
      </c>
      <c r="C17" s="4" t="n">
        <v>151273</v>
      </c>
      <c r="E17" s="4" t="n">
        <v>0</v>
      </c>
      <c r="F17" s="4"/>
      <c r="G17" s="4"/>
      <c r="I17" s="5" t="n">
        <f aca="false">C17-E17</f>
        <v>151273</v>
      </c>
      <c r="K17" s="6" t="n">
        <v>0.0092</v>
      </c>
    </row>
    <row r="18" customFormat="false" ht="12.75" hidden="false" customHeight="false" outlineLevel="0" collapsed="false">
      <c r="A18" s="3" t="n">
        <f aca="false">A17+1</f>
        <v>37207</v>
      </c>
      <c r="C18" s="4" t="n">
        <v>149839</v>
      </c>
      <c r="E18" s="4" t="n">
        <v>0</v>
      </c>
      <c r="F18" s="4"/>
      <c r="G18" s="4"/>
      <c r="I18" s="5" t="n">
        <f aca="false">C18-E18</f>
        <v>149839</v>
      </c>
      <c r="K18" s="6" t="n">
        <v>0.0092</v>
      </c>
    </row>
    <row r="19" customFormat="false" ht="12.75" hidden="false" customHeight="false" outlineLevel="0" collapsed="false">
      <c r="A19" s="3" t="n">
        <f aca="false">A18+1</f>
        <v>37208</v>
      </c>
      <c r="C19" s="4" t="n">
        <v>108830</v>
      </c>
      <c r="E19" s="4" t="n">
        <v>0</v>
      </c>
      <c r="F19" s="4"/>
      <c r="G19" s="4"/>
      <c r="I19" s="5" t="n">
        <f aca="false">C19-E19</f>
        <v>108830</v>
      </c>
      <c r="K19" s="6" t="n">
        <v>0.0092</v>
      </c>
    </row>
    <row r="20" customFormat="false" ht="12.75" hidden="false" customHeight="false" outlineLevel="0" collapsed="false">
      <c r="A20" s="3" t="n">
        <f aca="false">A19+1</f>
        <v>37209</v>
      </c>
      <c r="C20" s="4" t="n">
        <v>186824</v>
      </c>
      <c r="E20" s="4" t="n">
        <v>0</v>
      </c>
      <c r="F20" s="4"/>
      <c r="G20" s="4"/>
      <c r="I20" s="5" t="n">
        <f aca="false">C20-E20</f>
        <v>186824</v>
      </c>
      <c r="K20" s="6" t="n">
        <v>0.0092</v>
      </c>
    </row>
    <row r="21" customFormat="false" ht="12.75" hidden="false" customHeight="false" outlineLevel="0" collapsed="false">
      <c r="A21" s="3" t="n">
        <f aca="false">A20+1</f>
        <v>37210</v>
      </c>
      <c r="C21" s="4" t="n">
        <v>140845</v>
      </c>
      <c r="E21" s="4" t="n">
        <v>0</v>
      </c>
      <c r="F21" s="4"/>
      <c r="G21" s="4"/>
      <c r="I21" s="5" t="n">
        <f aca="false">C21-E21</f>
        <v>140845</v>
      </c>
      <c r="K21" s="6" t="n">
        <v>0.0092</v>
      </c>
    </row>
    <row r="22" customFormat="false" ht="12.75" hidden="false" customHeight="false" outlineLevel="0" collapsed="false">
      <c r="A22" s="3" t="n">
        <f aca="false">A21+1</f>
        <v>37211</v>
      </c>
      <c r="C22" s="4" t="n">
        <v>77964</v>
      </c>
      <c r="E22" s="4" t="n">
        <v>0</v>
      </c>
      <c r="F22" s="4"/>
      <c r="G22" s="4"/>
      <c r="I22" s="5" t="n">
        <f aca="false">C22-E22</f>
        <v>77964</v>
      </c>
      <c r="K22" s="6" t="n">
        <v>0.0092</v>
      </c>
    </row>
    <row r="23" customFormat="false" ht="12.75" hidden="false" customHeight="false" outlineLevel="0" collapsed="false">
      <c r="A23" s="3" t="n">
        <f aca="false">A22+1</f>
        <v>37212</v>
      </c>
      <c r="C23" s="4" t="n">
        <v>79061</v>
      </c>
      <c r="E23" s="4" t="n">
        <v>360</v>
      </c>
      <c r="F23" s="4"/>
      <c r="G23" s="6" t="n">
        <v>0.0245</v>
      </c>
      <c r="I23" s="5" t="n">
        <f aca="false">C23-E23</f>
        <v>78701</v>
      </c>
      <c r="K23" s="6" t="n">
        <v>0.0092</v>
      </c>
    </row>
    <row r="24" customFormat="false" ht="12.75" hidden="false" customHeight="false" outlineLevel="0" collapsed="false">
      <c r="A24" s="3" t="n">
        <f aca="false">A23+1</f>
        <v>37213</v>
      </c>
      <c r="C24" s="4" t="n">
        <v>78796</v>
      </c>
      <c r="E24" s="4" t="n">
        <v>7170</v>
      </c>
      <c r="F24" s="4"/>
      <c r="G24" s="6" t="n">
        <v>0.0245</v>
      </c>
      <c r="I24" s="5" t="n">
        <f aca="false">C24-E24</f>
        <v>71626</v>
      </c>
      <c r="K24" s="6" t="n">
        <v>0.0092</v>
      </c>
    </row>
    <row r="25" customFormat="false" ht="12.75" hidden="false" customHeight="false" outlineLevel="0" collapsed="false">
      <c r="A25" s="3" t="n">
        <f aca="false">A24+1</f>
        <v>37214</v>
      </c>
      <c r="C25" s="4" t="n">
        <v>77881</v>
      </c>
      <c r="E25" s="4" t="n">
        <v>6255</v>
      </c>
      <c r="F25" s="4"/>
      <c r="G25" s="6" t="n">
        <v>0.0245</v>
      </c>
      <c r="I25" s="5" t="n">
        <f aca="false">C25-E25</f>
        <v>71626</v>
      </c>
      <c r="K25" s="6" t="n">
        <v>0.0092</v>
      </c>
    </row>
    <row r="26" customFormat="false" ht="12.75" hidden="false" customHeight="false" outlineLevel="0" collapsed="false">
      <c r="A26" s="3" t="n">
        <f aca="false">A25+1</f>
        <v>37215</v>
      </c>
      <c r="C26" s="4" t="n">
        <v>184707</v>
      </c>
      <c r="E26" s="4" t="n">
        <v>40000</v>
      </c>
      <c r="F26" s="4"/>
      <c r="G26" s="6" t="n">
        <v>0.0245</v>
      </c>
      <c r="I26" s="5" t="n">
        <f aca="false">C26-E26</f>
        <v>144707</v>
      </c>
      <c r="K26" s="6" t="n">
        <v>0.0092</v>
      </c>
    </row>
    <row r="27" customFormat="false" ht="12.75" hidden="false" customHeight="false" outlineLevel="0" collapsed="false">
      <c r="A27" s="3" t="n">
        <f aca="false">A26+1</f>
        <v>37216</v>
      </c>
      <c r="C27" s="4" t="n">
        <v>111715</v>
      </c>
      <c r="E27" s="4" t="n">
        <v>29979</v>
      </c>
      <c r="F27" s="4"/>
      <c r="G27" s="6" t="n">
        <v>0.0245</v>
      </c>
      <c r="I27" s="5" t="n">
        <f aca="false">C27-E27</f>
        <v>81736</v>
      </c>
      <c r="K27" s="6" t="n">
        <v>0.0092</v>
      </c>
    </row>
    <row r="28" customFormat="false" ht="12.75" hidden="false" customHeight="false" outlineLevel="0" collapsed="false">
      <c r="A28" s="3" t="n">
        <f aca="false">A27+1</f>
        <v>37217</v>
      </c>
      <c r="C28" s="4" t="n">
        <v>118217</v>
      </c>
      <c r="E28" s="4" t="n">
        <v>0</v>
      </c>
      <c r="F28" s="4"/>
      <c r="G28" s="4"/>
      <c r="I28" s="5" t="n">
        <f aca="false">C28-E28</f>
        <v>118217</v>
      </c>
      <c r="K28" s="6" t="n">
        <v>0.0092</v>
      </c>
    </row>
    <row r="29" customFormat="false" ht="12.75" hidden="false" customHeight="false" outlineLevel="0" collapsed="false">
      <c r="A29" s="3" t="n">
        <f aca="false">A28+1</f>
        <v>37218</v>
      </c>
      <c r="C29" s="4" t="n">
        <v>118217</v>
      </c>
      <c r="E29" s="4" t="n">
        <v>0</v>
      </c>
      <c r="F29" s="4"/>
      <c r="G29" s="4"/>
      <c r="I29" s="5" t="n">
        <f aca="false">C29-E29</f>
        <v>118217</v>
      </c>
      <c r="K29" s="6" t="n">
        <v>0.0092</v>
      </c>
    </row>
    <row r="30" customFormat="false" ht="12.75" hidden="false" customHeight="false" outlineLevel="0" collapsed="false">
      <c r="A30" s="3" t="n">
        <f aca="false">A29+1</f>
        <v>37219</v>
      </c>
      <c r="C30" s="4" t="n">
        <v>121616</v>
      </c>
      <c r="E30" s="4" t="n">
        <v>0</v>
      </c>
      <c r="F30" s="4"/>
      <c r="G30" s="4"/>
      <c r="I30" s="5" t="n">
        <f aca="false">C30-E30</f>
        <v>121616</v>
      </c>
      <c r="K30" s="6" t="n">
        <v>0.0092</v>
      </c>
    </row>
    <row r="31" customFormat="false" ht="12.75" hidden="false" customHeight="false" outlineLevel="0" collapsed="false">
      <c r="A31" s="3" t="n">
        <f aca="false">A30+1</f>
        <v>37220</v>
      </c>
      <c r="C31" s="4" t="n">
        <v>125755</v>
      </c>
      <c r="E31" s="4" t="n">
        <v>0</v>
      </c>
      <c r="F31" s="4"/>
      <c r="G31" s="4"/>
      <c r="I31" s="5" t="n">
        <f aca="false">C31-E31</f>
        <v>125755</v>
      </c>
      <c r="K31" s="6" t="n">
        <v>0.0092</v>
      </c>
    </row>
    <row r="32" customFormat="false" ht="12.75" hidden="false" customHeight="false" outlineLevel="0" collapsed="false">
      <c r="A32" s="3" t="n">
        <f aca="false">A31+1</f>
        <v>37221</v>
      </c>
      <c r="C32" s="4" t="n">
        <v>127537</v>
      </c>
      <c r="E32" s="4" t="n">
        <v>0</v>
      </c>
      <c r="F32" s="4"/>
      <c r="G32" s="4"/>
      <c r="I32" s="5" t="n">
        <f aca="false">C32-E32</f>
        <v>127537</v>
      </c>
      <c r="K32" s="6" t="n">
        <v>0.0092</v>
      </c>
    </row>
    <row r="33" customFormat="false" ht="12.75" hidden="false" customHeight="false" outlineLevel="0" collapsed="false">
      <c r="A33" s="3" t="n">
        <f aca="false">A32+1</f>
        <v>37222</v>
      </c>
      <c r="C33" s="4" t="n">
        <v>128831</v>
      </c>
      <c r="E33" s="4" t="n">
        <v>58839</v>
      </c>
      <c r="F33" s="4"/>
      <c r="G33" s="6" t="n">
        <v>0.0245</v>
      </c>
      <c r="I33" s="5" t="n">
        <f aca="false">C33-E33</f>
        <v>69992</v>
      </c>
      <c r="K33" s="6" t="n">
        <v>0.0092</v>
      </c>
    </row>
    <row r="34" customFormat="false" ht="12.75" hidden="false" customHeight="false" outlineLevel="0" collapsed="false">
      <c r="A34" s="3" t="n">
        <f aca="false">A33+1</f>
        <v>37223</v>
      </c>
      <c r="C34" s="4" t="n">
        <v>175460</v>
      </c>
      <c r="E34" s="4" t="n">
        <v>131381</v>
      </c>
      <c r="F34" s="4"/>
      <c r="G34" s="6" t="n">
        <v>0.0245</v>
      </c>
      <c r="I34" s="5" t="n">
        <f aca="false">C34-E34</f>
        <v>44079</v>
      </c>
      <c r="K34" s="6" t="n">
        <v>0.0092</v>
      </c>
    </row>
    <row r="35" customFormat="false" ht="12.75" hidden="false" customHeight="false" outlineLevel="0" collapsed="false">
      <c r="A35" s="3" t="n">
        <f aca="false">A34+1</f>
        <v>37224</v>
      </c>
      <c r="C35" s="4" t="n">
        <v>162812</v>
      </c>
      <c r="E35" s="4" t="n">
        <v>100000</v>
      </c>
      <c r="F35" s="4"/>
      <c r="G35" s="6" t="n">
        <v>0.0245</v>
      </c>
      <c r="I35" s="5" t="n">
        <f aca="false">C35-E35</f>
        <v>62812</v>
      </c>
      <c r="K35" s="6" t="n">
        <v>0.0092</v>
      </c>
    </row>
    <row r="36" customFormat="false" ht="12.75" hidden="false" customHeight="false" outlineLevel="0" collapsed="false">
      <c r="A36" s="3" t="n">
        <f aca="false">A35+1</f>
        <v>37225</v>
      </c>
      <c r="C36" s="4" t="n">
        <v>153482</v>
      </c>
      <c r="E36" s="4" t="n">
        <v>141482</v>
      </c>
      <c r="F36" s="4"/>
      <c r="G36" s="6" t="n">
        <v>0.0245</v>
      </c>
      <c r="I36" s="5" t="n">
        <f aca="false">C36-E36</f>
        <v>12000</v>
      </c>
      <c r="K36" s="6" t="n">
        <v>0.0092</v>
      </c>
    </row>
    <row r="37" customFormat="false" ht="12.75" hidden="false" customHeight="false" outlineLevel="0" collapsed="false">
      <c r="C37" s="4"/>
      <c r="E37" s="7"/>
      <c r="F37" s="7"/>
      <c r="G37" s="7"/>
    </row>
    <row r="38" customFormat="false" ht="12.75" hidden="false" customHeight="false" outlineLevel="0" collapsed="false">
      <c r="A38" s="0" t="s">
        <v>7</v>
      </c>
      <c r="C38" s="4" t="n">
        <f aca="false">SUM(C7:C36)</f>
        <v>3936654</v>
      </c>
      <c r="E38" s="8" t="n">
        <f aca="false">SUM(E7:E36)</f>
        <v>515466</v>
      </c>
      <c r="F38" s="8"/>
      <c r="G38" s="8"/>
      <c r="I38" s="8" t="n">
        <f aca="false">SUM(I7:I36)</f>
        <v>3421188</v>
      </c>
    </row>
    <row r="40" customFormat="false" ht="12.75" hidden="false" customHeight="false" outlineLevel="0" collapsed="false">
      <c r="A40" s="3" t="n">
        <v>37226</v>
      </c>
      <c r="C40" s="4" t="n">
        <v>153115</v>
      </c>
      <c r="E40" s="4" t="n">
        <v>100000</v>
      </c>
      <c r="G40" s="6" t="n">
        <f aca="false">10959/E40</f>
        <v>0.10959</v>
      </c>
      <c r="I40" s="5" t="n">
        <f aca="false">C40-E40</f>
        <v>53115</v>
      </c>
      <c r="K40" s="6" t="n">
        <v>0.0092</v>
      </c>
    </row>
    <row r="41" customFormat="false" ht="12.75" hidden="false" customHeight="false" outlineLevel="0" collapsed="false">
      <c r="A41" s="3" t="n">
        <f aca="false">A40+1</f>
        <v>37227</v>
      </c>
      <c r="C41" s="4" t="n">
        <v>114631</v>
      </c>
      <c r="E41" s="4" t="n">
        <v>58308</v>
      </c>
      <c r="G41" s="6" t="n">
        <f aca="false">6389.97/E41</f>
        <v>0.109589936200864</v>
      </c>
      <c r="I41" s="5" t="n">
        <f aca="false">C41-E41</f>
        <v>56323</v>
      </c>
      <c r="K41" s="6" t="n">
        <v>0.0092</v>
      </c>
    </row>
    <row r="42" customFormat="false" ht="12.75" hidden="false" customHeight="false" outlineLevel="0" collapsed="false">
      <c r="A42" s="3" t="n">
        <f aca="false">A41+1</f>
        <v>37228</v>
      </c>
      <c r="C42" s="4" t="n">
        <v>59796</v>
      </c>
      <c r="E42" s="4" t="n">
        <v>0</v>
      </c>
      <c r="G42" s="6"/>
      <c r="I42" s="5" t="n">
        <f aca="false">C42-E42</f>
        <v>59796</v>
      </c>
      <c r="K42" s="6" t="n">
        <v>0.0092</v>
      </c>
    </row>
    <row r="43" customFormat="false" ht="12.75" hidden="false" customHeight="false" outlineLevel="0" collapsed="false">
      <c r="A43" s="3" t="n">
        <f aca="false">A42+1</f>
        <v>37229</v>
      </c>
      <c r="C43" s="4" t="n">
        <v>55818</v>
      </c>
      <c r="E43" s="4" t="n">
        <v>30629</v>
      </c>
      <c r="G43" s="6" t="n">
        <f aca="false">1388.41/E43</f>
        <v>0.045329916092592</v>
      </c>
      <c r="I43" s="5" t="n">
        <f aca="false">C43-E43</f>
        <v>25189</v>
      </c>
      <c r="K43" s="6" t="n">
        <v>0.0092</v>
      </c>
    </row>
    <row r="44" customFormat="false" ht="12.75" hidden="false" customHeight="false" outlineLevel="0" collapsed="false">
      <c r="A44" s="3"/>
    </row>
    <row r="45" customFormat="false" ht="12.75" hidden="false" customHeight="false" outlineLevel="0" collapsed="false">
      <c r="A45" s="0" t="s">
        <v>7</v>
      </c>
      <c r="C45" s="4" t="n">
        <f aca="false">SUM(C40:C43)</f>
        <v>383360</v>
      </c>
      <c r="E45" s="4" t="n">
        <f aca="false">SUM(E40:E43)</f>
        <v>188937</v>
      </c>
      <c r="I45" s="4" t="n">
        <f aca="false">SUM(I40:I43)</f>
        <v>194423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2001-12-05T13:50:34Z</dcterms:created>
  <dc:creator>Mark McConnell</dc:creator>
  <dc:description/>
  <dc:language>en-US</dc:language>
  <cp:lastModifiedBy>Mark McConnell</cp:lastModifiedBy>
  <cp:lastPrinted>2001-12-05T14:52:21Z</cp:lastPrinted>
  <dcterms:modified xsi:type="dcterms:W3CDTF">2001-12-05T14:52:29Z</dcterms:modified>
  <cp:revision>0</cp:revision>
  <dc:subject/>
  <dc:title/>
</cp:coreProperties>
</file>