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SGT" sheetId="1" state="visible" r:id="rId3"/>
  </sheets>
  <definedNames>
    <definedName function="false" hidden="false" localSheetId="0" name="_xlnm.Print_Area" vbProcedure="false">USGT!$A$1:$P$209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<sst xmlns="http://schemas.openxmlformats.org/spreadsheetml/2006/main" count="111" uniqueCount="34">
  <si>
    <t xml:space="preserve">USGT #27161 Contract Analysis</t>
  </si>
  <si>
    <t xml:space="preserve">GD PB TX Waha</t>
  </si>
  <si>
    <t xml:space="preserve">GD PB TW</t>
  </si>
  <si>
    <t xml:space="preserve">East flow volumes</t>
  </si>
  <si>
    <t xml:space="preserve">1.31% fuel</t>
  </si>
  <si>
    <t xml:space="preserve">CSM</t>
  </si>
  <si>
    <t xml:space="preserve">GD So Cal</t>
  </si>
  <si>
    <t xml:space="preserve">So Cal volumes</t>
  </si>
  <si>
    <t xml:space="preserve">5.0% fuel</t>
  </si>
  <si>
    <t xml:space="preserve">GD PG&amp;E</t>
  </si>
  <si>
    <t xml:space="preserve">PG&amp;E volumes</t>
  </si>
  <si>
    <t xml:space="preserve">Cal Border avg GD</t>
  </si>
  <si>
    <t xml:space="preserve">West flow volumes</t>
  </si>
  <si>
    <t xml:space="preserve"> </t>
  </si>
  <si>
    <t xml:space="preserve">April 2000</t>
  </si>
  <si>
    <t xml:space="preserve">May 2000</t>
  </si>
  <si>
    <t xml:space="preserve">June 2000</t>
  </si>
  <si>
    <t xml:space="preserve">July 2000</t>
  </si>
  <si>
    <t xml:space="preserve">August 2000</t>
  </si>
  <si>
    <t xml:space="preserve">Sept 2000 (9/21)</t>
  </si>
  <si>
    <t xml:space="preserve">Sum</t>
  </si>
  <si>
    <t xml:space="preserve">Average</t>
  </si>
  <si>
    <t xml:space="preserve">Average (+)</t>
  </si>
  <si>
    <t xml:space="preserve">Average (-)</t>
  </si>
  <si>
    <t xml:space="preserve">NaN</t>
  </si>
  <si>
    <t xml:space="preserve">Percent (+)</t>
  </si>
  <si>
    <t xml:space="preserve">Percent (-)</t>
  </si>
  <si>
    <t xml:space="preserve">Maximum</t>
  </si>
  <si>
    <t xml:space="preserve">Minimum</t>
  </si>
  <si>
    <t xml:space="preserve">Std Deviation</t>
  </si>
  <si>
    <t xml:space="preserve">Zstat</t>
  </si>
  <si>
    <t xml:space="preserve">Variance</t>
  </si>
  <si>
    <t xml:space="preserve">Last</t>
  </si>
  <si>
    <t xml:space="preserve"> 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</si>
</sst>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0.000"/>
    <numFmt numFmtId="167" formatCode="#,##0"/>
    <numFmt numFmtId="168" formatCode="\$#,##0.00"/>
    <numFmt numFmtId="169" formatCode="#,##0.00"/>
    <numFmt numFmtId="170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4.85"/>
    <col collapsed="false" customWidth="true" hidden="false" outlineLevel="0" max="3" min="3" style="0" width="10.28"/>
    <col collapsed="false" customWidth="true" hidden="false" outlineLevel="0" max="4" min="4" style="0" width="15.85"/>
    <col collapsed="false" customWidth="true" hidden="false" outlineLevel="0" max="5" min="5" style="0" width="9.7"/>
    <col collapsed="false" customWidth="true" hidden="false" outlineLevel="0" max="6" min="6" style="0" width="11.13"/>
    <col collapsed="false" customWidth="true" hidden="false" outlineLevel="0" max="7" min="7" style="0" width="3.56"/>
    <col collapsed="false" customWidth="true" hidden="false" outlineLevel="0" max="8" min="8" style="0" width="9.85"/>
    <col collapsed="false" customWidth="true" hidden="false" outlineLevel="0" max="9" min="9" style="0" width="13.85"/>
    <col collapsed="false" customWidth="true" hidden="false" outlineLevel="0" max="10" min="10" style="0" width="8.7"/>
    <col collapsed="false" customWidth="true" hidden="false" outlineLevel="0" max="11" min="11" style="0" width="9.56"/>
    <col collapsed="false" customWidth="true" hidden="false" outlineLevel="0" max="12" min="12" style="0" width="13.56"/>
    <col collapsed="false" customWidth="true" hidden="false" outlineLevel="0" max="13" min="13" style="0" width="8.7"/>
    <col collapsed="false" customWidth="true" hidden="false" outlineLevel="0" max="14" min="14" style="0" width="16.28"/>
    <col collapsed="false" customWidth="true" hidden="false" outlineLevel="0" max="15" min="15" style="0" width="16.42"/>
    <col collapsed="false" customWidth="true" hidden="false" outlineLevel="0" max="16" min="16" style="0" width="11.7"/>
  </cols>
  <sheetData>
    <row r="1" customFormat="false" ht="14.6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3" customFormat="false" ht="14.65" hidden="false" customHeight="false" outlineLevel="0" collapsed="false">
      <c r="B3" s="0" t="s">
        <v>1</v>
      </c>
      <c r="C3" s="0" t="s">
        <v>2</v>
      </c>
      <c r="D3" s="0" t="s">
        <v>3</v>
      </c>
      <c r="E3" s="0" t="s">
        <v>4</v>
      </c>
      <c r="F3" s="2" t="s">
        <v>5</v>
      </c>
      <c r="H3" s="0" t="s">
        <v>6</v>
      </c>
      <c r="I3" s="0" t="s">
        <v>7</v>
      </c>
      <c r="J3" s="0" t="s">
        <v>8</v>
      </c>
      <c r="K3" s="0" t="s">
        <v>9</v>
      </c>
      <c r="L3" s="0" t="s">
        <v>10</v>
      </c>
      <c r="M3" s="0" t="s">
        <v>8</v>
      </c>
      <c r="N3" s="0" t="s">
        <v>11</v>
      </c>
      <c r="O3" s="0" t="s">
        <v>12</v>
      </c>
      <c r="P3" s="2" t="s">
        <v>5</v>
      </c>
    </row>
    <row r="4" customFormat="false" ht="14.65" hidden="true" customHeight="false" outlineLevel="0" collapsed="false">
      <c r="A4" s="3" t="n">
        <v>36617</v>
      </c>
      <c r="B4" s="4" t="n">
        <v>2.78</v>
      </c>
      <c r="C4" s="4" t="n">
        <v>2.69</v>
      </c>
      <c r="D4" s="5" t="s">
        <v>13</v>
      </c>
      <c r="E4" s="0" t="s">
        <v>13</v>
      </c>
      <c r="F4" s="6" t="s">
        <v>13</v>
      </c>
      <c r="H4" s="4" t="n">
        <v>2.975</v>
      </c>
      <c r="I4" s="4"/>
      <c r="J4" s="4"/>
      <c r="K4" s="4" t="n">
        <v>2.975</v>
      </c>
      <c r="L4" s="4"/>
      <c r="M4" s="4"/>
      <c r="N4" s="4" t="n">
        <f aca="false">AVERAGE(H4,K4)</f>
        <v>2.975</v>
      </c>
      <c r="O4" s="0" t="s">
        <v>13</v>
      </c>
      <c r="P4" s="6" t="s">
        <v>13</v>
      </c>
    </row>
    <row r="5" customFormat="false" ht="14.65" hidden="true" customHeight="false" outlineLevel="0" collapsed="false">
      <c r="A5" s="3" t="n">
        <v>36618</v>
      </c>
      <c r="B5" s="4" t="n">
        <v>2.78</v>
      </c>
      <c r="C5" s="4" t="n">
        <v>2.69</v>
      </c>
      <c r="F5" s="6" t="s">
        <v>13</v>
      </c>
      <c r="H5" s="4" t="n">
        <v>2.975</v>
      </c>
      <c r="I5" s="4"/>
      <c r="J5" s="4"/>
      <c r="K5" s="4" t="n">
        <v>2.975</v>
      </c>
      <c r="L5" s="4"/>
      <c r="M5" s="4"/>
      <c r="N5" s="4" t="n">
        <f aca="false">AVERAGE(H5,K5)</f>
        <v>2.975</v>
      </c>
      <c r="P5" s="7"/>
    </row>
    <row r="6" customFormat="false" ht="14.65" hidden="true" customHeight="false" outlineLevel="0" collapsed="false">
      <c r="A6" s="3" t="n">
        <v>36619</v>
      </c>
      <c r="B6" s="4" t="n">
        <v>2.78</v>
      </c>
      <c r="C6" s="4" t="n">
        <v>2.69</v>
      </c>
      <c r="F6" s="6" t="s">
        <v>13</v>
      </c>
      <c r="H6" s="4" t="n">
        <v>2.975</v>
      </c>
      <c r="I6" s="4"/>
      <c r="J6" s="4"/>
      <c r="K6" s="4" t="n">
        <v>2.975</v>
      </c>
      <c r="L6" s="4"/>
      <c r="M6" s="4"/>
      <c r="N6" s="4" t="n">
        <f aca="false">AVERAGE(H6,K6)</f>
        <v>2.975</v>
      </c>
      <c r="P6" s="7"/>
    </row>
    <row r="7" customFormat="false" ht="14.65" hidden="true" customHeight="false" outlineLevel="0" collapsed="false">
      <c r="A7" s="3" t="n">
        <v>36620</v>
      </c>
      <c r="B7" s="4" t="n">
        <v>2.845</v>
      </c>
      <c r="C7" s="4" t="n">
        <v>2.78</v>
      </c>
      <c r="F7" s="6" t="s">
        <v>13</v>
      </c>
      <c r="H7" s="4" t="n">
        <v>3.045</v>
      </c>
      <c r="I7" s="4"/>
      <c r="J7" s="4"/>
      <c r="K7" s="4" t="n">
        <v>3.025</v>
      </c>
      <c r="L7" s="4"/>
      <c r="M7" s="4"/>
      <c r="N7" s="4" t="n">
        <f aca="false">AVERAGE(H7,K7)</f>
        <v>3.035</v>
      </c>
      <c r="P7" s="7"/>
    </row>
    <row r="8" customFormat="false" ht="14.65" hidden="true" customHeight="false" outlineLevel="0" collapsed="false">
      <c r="A8" s="3" t="n">
        <v>36621</v>
      </c>
      <c r="B8" s="4" t="n">
        <v>2.785</v>
      </c>
      <c r="C8" s="4" t="n">
        <v>2.73</v>
      </c>
      <c r="F8" s="6" t="s">
        <v>13</v>
      </c>
      <c r="H8" s="4" t="n">
        <v>2.995</v>
      </c>
      <c r="I8" s="4"/>
      <c r="J8" s="4"/>
      <c r="K8" s="4" t="n">
        <v>2.97</v>
      </c>
      <c r="L8" s="4"/>
      <c r="M8" s="4"/>
      <c r="N8" s="4" t="n">
        <f aca="false">AVERAGE(H8,K8)</f>
        <v>2.9825</v>
      </c>
      <c r="P8" s="7"/>
    </row>
    <row r="9" customFormat="false" ht="14.65" hidden="true" customHeight="false" outlineLevel="0" collapsed="false">
      <c r="A9" s="3" t="n">
        <v>36622</v>
      </c>
      <c r="B9" s="4" t="n">
        <v>2.795</v>
      </c>
      <c r="C9" s="4" t="n">
        <v>2.73</v>
      </c>
      <c r="F9" s="6" t="s">
        <v>13</v>
      </c>
      <c r="H9" s="4" t="n">
        <v>2.98</v>
      </c>
      <c r="I9" s="4"/>
      <c r="J9" s="4"/>
      <c r="K9" s="4" t="n">
        <v>2.975</v>
      </c>
      <c r="L9" s="4"/>
      <c r="M9" s="4"/>
      <c r="N9" s="4" t="n">
        <f aca="false">AVERAGE(H9,K9)</f>
        <v>2.9775</v>
      </c>
      <c r="P9" s="7"/>
    </row>
    <row r="10" customFormat="false" ht="14.65" hidden="true" customHeight="false" outlineLevel="0" collapsed="false">
      <c r="A10" s="3" t="n">
        <v>36623</v>
      </c>
      <c r="B10" s="4" t="n">
        <v>2.815</v>
      </c>
      <c r="C10" s="4" t="n">
        <v>2.76</v>
      </c>
      <c r="F10" s="6" t="s">
        <v>13</v>
      </c>
      <c r="H10" s="4" t="n">
        <v>2.995</v>
      </c>
      <c r="I10" s="4"/>
      <c r="J10" s="4"/>
      <c r="K10" s="4" t="n">
        <v>2.985</v>
      </c>
      <c r="L10" s="4"/>
      <c r="M10" s="4"/>
      <c r="N10" s="4" t="n">
        <f aca="false">AVERAGE(H10,K10)</f>
        <v>2.99</v>
      </c>
      <c r="P10" s="7"/>
    </row>
    <row r="11" customFormat="false" ht="14.65" hidden="true" customHeight="false" outlineLevel="0" collapsed="false">
      <c r="A11" s="3" t="n">
        <v>36624</v>
      </c>
      <c r="B11" s="4" t="n">
        <v>2.845</v>
      </c>
      <c r="C11" s="4" t="n">
        <v>2.765</v>
      </c>
      <c r="F11" s="6" t="s">
        <v>13</v>
      </c>
      <c r="H11" s="4" t="n">
        <v>3.005</v>
      </c>
      <c r="I11" s="4"/>
      <c r="J11" s="4"/>
      <c r="K11" s="4" t="n">
        <v>2.975</v>
      </c>
      <c r="L11" s="4"/>
      <c r="M11" s="4"/>
      <c r="N11" s="4" t="n">
        <f aca="false">AVERAGE(H11,K11)</f>
        <v>2.99</v>
      </c>
      <c r="P11" s="7"/>
    </row>
    <row r="12" customFormat="false" ht="14.65" hidden="true" customHeight="false" outlineLevel="0" collapsed="false">
      <c r="A12" s="3" t="n">
        <v>36625</v>
      </c>
      <c r="B12" s="4" t="n">
        <v>2.845</v>
      </c>
      <c r="C12" s="4" t="n">
        <v>2.765</v>
      </c>
      <c r="F12" s="6" t="s">
        <v>13</v>
      </c>
      <c r="H12" s="4" t="n">
        <v>3.005</v>
      </c>
      <c r="I12" s="4"/>
      <c r="J12" s="4"/>
      <c r="K12" s="4" t="n">
        <v>2.975</v>
      </c>
      <c r="L12" s="4"/>
      <c r="M12" s="4"/>
      <c r="N12" s="4" t="n">
        <f aca="false">AVERAGE(H12,K12)</f>
        <v>2.99</v>
      </c>
      <c r="P12" s="7"/>
    </row>
    <row r="13" customFormat="false" ht="14.65" hidden="true" customHeight="false" outlineLevel="0" collapsed="false">
      <c r="A13" s="3" t="n">
        <v>36626</v>
      </c>
      <c r="B13" s="8" t="n">
        <v>2.845</v>
      </c>
      <c r="C13" s="8" t="n">
        <v>2.765</v>
      </c>
      <c r="F13" s="6" t="s">
        <v>13</v>
      </c>
      <c r="H13" s="4" t="n">
        <v>3.005</v>
      </c>
      <c r="I13" s="4"/>
      <c r="J13" s="4"/>
      <c r="K13" s="4" t="n">
        <v>2.975</v>
      </c>
      <c r="L13" s="4"/>
      <c r="M13" s="4"/>
      <c r="N13" s="4" t="n">
        <f aca="false">AVERAGE(H13,K13)</f>
        <v>2.99</v>
      </c>
      <c r="P13" s="7"/>
    </row>
    <row r="14" customFormat="false" ht="14.65" hidden="true" customHeight="false" outlineLevel="0" collapsed="false">
      <c r="A14" s="3" t="n">
        <v>36627</v>
      </c>
      <c r="B14" s="8" t="n">
        <v>2.865</v>
      </c>
      <c r="C14" s="8" t="n">
        <v>2.795</v>
      </c>
      <c r="F14" s="6" t="s">
        <v>13</v>
      </c>
      <c r="H14" s="4" t="n">
        <v>3.025</v>
      </c>
      <c r="I14" s="4"/>
      <c r="J14" s="4"/>
      <c r="K14" s="4" t="n">
        <v>2.995</v>
      </c>
      <c r="L14" s="4"/>
      <c r="M14" s="4"/>
      <c r="N14" s="4" t="n">
        <f aca="false">AVERAGE(H14,K14)</f>
        <v>3.01</v>
      </c>
      <c r="P14" s="7"/>
    </row>
    <row r="15" customFormat="false" ht="14.65" hidden="true" customHeight="false" outlineLevel="0" collapsed="false">
      <c r="A15" s="3" t="n">
        <v>36628</v>
      </c>
      <c r="B15" s="4" t="n">
        <v>2.87</v>
      </c>
      <c r="C15" s="4" t="n">
        <v>2.805</v>
      </c>
      <c r="F15" s="6" t="s">
        <v>13</v>
      </c>
      <c r="H15" s="4" t="n">
        <v>3.01</v>
      </c>
      <c r="I15" s="4"/>
      <c r="J15" s="4"/>
      <c r="K15" s="4" t="n">
        <v>3.005</v>
      </c>
      <c r="L15" s="4"/>
      <c r="M15" s="4"/>
      <c r="N15" s="4" t="n">
        <f aca="false">AVERAGE(H15,K15)</f>
        <v>3.0075</v>
      </c>
      <c r="P15" s="7"/>
    </row>
    <row r="16" customFormat="false" ht="14.65" hidden="true" customHeight="false" outlineLevel="0" collapsed="false">
      <c r="A16" s="3" t="n">
        <v>36629</v>
      </c>
      <c r="B16" s="4" t="n">
        <v>2.875</v>
      </c>
      <c r="C16" s="4" t="n">
        <v>2.8</v>
      </c>
      <c r="F16" s="6" t="s">
        <v>13</v>
      </c>
      <c r="H16" s="4" t="n">
        <v>3.015</v>
      </c>
      <c r="I16" s="4"/>
      <c r="J16" s="4"/>
      <c r="K16" s="4" t="n">
        <v>2.995</v>
      </c>
      <c r="L16" s="4"/>
      <c r="M16" s="4"/>
      <c r="N16" s="4" t="n">
        <f aca="false">AVERAGE(H16,K16)</f>
        <v>3.005</v>
      </c>
      <c r="P16" s="7"/>
    </row>
    <row r="17" customFormat="false" ht="14.65" hidden="true" customHeight="false" outlineLevel="0" collapsed="false">
      <c r="A17" s="3" t="n">
        <v>36630</v>
      </c>
      <c r="B17" s="4" t="n">
        <v>2.935</v>
      </c>
      <c r="C17" s="4" t="n">
        <v>2.88</v>
      </c>
      <c r="F17" s="6" t="s">
        <v>13</v>
      </c>
      <c r="H17" s="4" t="n">
        <v>3.045</v>
      </c>
      <c r="I17" s="4"/>
      <c r="J17" s="4"/>
      <c r="K17" s="4" t="n">
        <v>3.035</v>
      </c>
      <c r="L17" s="4"/>
      <c r="M17" s="4"/>
      <c r="N17" s="4" t="n">
        <f aca="false">AVERAGE(H17,K17)</f>
        <v>3.04</v>
      </c>
      <c r="P17" s="7"/>
    </row>
    <row r="18" customFormat="false" ht="14.65" hidden="true" customHeight="false" outlineLevel="0" collapsed="false">
      <c r="A18" s="3" t="n">
        <v>36631</v>
      </c>
      <c r="B18" s="4" t="n">
        <v>2.91</v>
      </c>
      <c r="C18" s="4" t="n">
        <v>2.835</v>
      </c>
      <c r="F18" s="6" t="s">
        <v>13</v>
      </c>
      <c r="H18" s="4" t="n">
        <v>2.985</v>
      </c>
      <c r="I18" s="4"/>
      <c r="J18" s="4"/>
      <c r="K18" s="4" t="n">
        <v>2.985</v>
      </c>
      <c r="L18" s="4"/>
      <c r="M18" s="4"/>
      <c r="N18" s="4" t="n">
        <f aca="false">AVERAGE(H18,K18)</f>
        <v>2.985</v>
      </c>
      <c r="P18" s="7"/>
    </row>
    <row r="19" customFormat="false" ht="14.65" hidden="true" customHeight="false" outlineLevel="0" collapsed="false">
      <c r="A19" s="3" t="n">
        <v>36632</v>
      </c>
      <c r="B19" s="4" t="n">
        <v>2.91</v>
      </c>
      <c r="C19" s="4" t="n">
        <v>2.835</v>
      </c>
      <c r="F19" s="6" t="s">
        <v>13</v>
      </c>
      <c r="H19" s="4" t="n">
        <v>2.985</v>
      </c>
      <c r="I19" s="4"/>
      <c r="J19" s="4"/>
      <c r="K19" s="4" t="n">
        <v>2.985</v>
      </c>
      <c r="L19" s="4"/>
      <c r="M19" s="4"/>
      <c r="N19" s="4" t="n">
        <f aca="false">AVERAGE(H19,K19)</f>
        <v>2.985</v>
      </c>
      <c r="P19" s="7"/>
    </row>
    <row r="20" customFormat="false" ht="14.65" hidden="true" customHeight="false" outlineLevel="0" collapsed="false">
      <c r="A20" s="3" t="n">
        <v>36633</v>
      </c>
      <c r="B20" s="4" t="n">
        <v>2.91</v>
      </c>
      <c r="C20" s="4" t="n">
        <v>2.835</v>
      </c>
      <c r="F20" s="6" t="s">
        <v>13</v>
      </c>
      <c r="H20" s="4" t="n">
        <v>2.985</v>
      </c>
      <c r="I20" s="4"/>
      <c r="J20" s="4"/>
      <c r="K20" s="4" t="n">
        <v>2.985</v>
      </c>
      <c r="L20" s="4"/>
      <c r="M20" s="4"/>
      <c r="N20" s="4" t="n">
        <f aca="false">AVERAGE(H20,K20)</f>
        <v>2.985</v>
      </c>
      <c r="P20" s="7"/>
    </row>
    <row r="21" customFormat="false" ht="14.65" hidden="true" customHeight="false" outlineLevel="0" collapsed="false">
      <c r="A21" s="3" t="n">
        <v>36634</v>
      </c>
      <c r="B21" s="4" t="n">
        <v>3.01</v>
      </c>
      <c r="C21" s="4" t="n">
        <v>2.925</v>
      </c>
      <c r="F21" s="6" t="s">
        <v>13</v>
      </c>
      <c r="H21" s="4" t="n">
        <v>3.055</v>
      </c>
      <c r="I21" s="4"/>
      <c r="J21" s="4"/>
      <c r="K21" s="4" t="n">
        <v>3.025</v>
      </c>
      <c r="L21" s="4"/>
      <c r="M21" s="4"/>
      <c r="N21" s="4" t="n">
        <f aca="false">AVERAGE(H21,K21)</f>
        <v>3.04</v>
      </c>
      <c r="P21" s="7"/>
    </row>
    <row r="22" customFormat="false" ht="14.65" hidden="true" customHeight="false" outlineLevel="0" collapsed="false">
      <c r="A22" s="3" t="n">
        <v>36635</v>
      </c>
      <c r="B22" s="4" t="n">
        <v>3.025</v>
      </c>
      <c r="C22" s="4" t="n">
        <v>2.96</v>
      </c>
      <c r="F22" s="6" t="s">
        <v>13</v>
      </c>
      <c r="H22" s="4" t="n">
        <v>3.075</v>
      </c>
      <c r="I22" s="4"/>
      <c r="J22" s="4"/>
      <c r="K22" s="4" t="n">
        <v>3.07</v>
      </c>
      <c r="L22" s="4"/>
      <c r="M22" s="4"/>
      <c r="N22" s="4" t="n">
        <f aca="false">AVERAGE(H22,K22)</f>
        <v>3.0725</v>
      </c>
      <c r="P22" s="7"/>
    </row>
    <row r="23" customFormat="false" ht="14.65" hidden="true" customHeight="false" outlineLevel="0" collapsed="false">
      <c r="A23" s="3" t="n">
        <v>36636</v>
      </c>
      <c r="B23" s="4" t="n">
        <v>3.025</v>
      </c>
      <c r="C23" s="4" t="n">
        <v>2.95</v>
      </c>
      <c r="F23" s="6" t="s">
        <v>13</v>
      </c>
      <c r="H23" s="4" t="n">
        <v>3.065</v>
      </c>
      <c r="I23" s="4"/>
      <c r="J23" s="4"/>
      <c r="K23" s="4" t="n">
        <v>3.055</v>
      </c>
      <c r="L23" s="4"/>
      <c r="M23" s="4"/>
      <c r="N23" s="4" t="n">
        <f aca="false">AVERAGE(H23,K23)</f>
        <v>3.06</v>
      </c>
      <c r="P23" s="7"/>
    </row>
    <row r="24" customFormat="false" ht="14.65" hidden="true" customHeight="false" outlineLevel="0" collapsed="false">
      <c r="A24" s="3" t="n">
        <v>36637</v>
      </c>
      <c r="B24" s="4" t="n">
        <v>2.96</v>
      </c>
      <c r="C24" s="4" t="n">
        <v>2.875</v>
      </c>
      <c r="F24" s="6" t="s">
        <v>13</v>
      </c>
      <c r="H24" s="4" t="n">
        <v>2.985</v>
      </c>
      <c r="I24" s="4"/>
      <c r="J24" s="4"/>
      <c r="K24" s="4" t="n">
        <v>2.95</v>
      </c>
      <c r="L24" s="4"/>
      <c r="M24" s="4"/>
      <c r="N24" s="4" t="n">
        <f aca="false">AVERAGE(H24,K24)</f>
        <v>2.9675</v>
      </c>
      <c r="P24" s="7"/>
    </row>
    <row r="25" customFormat="false" ht="14.65" hidden="true" customHeight="false" outlineLevel="0" collapsed="false">
      <c r="A25" s="3" t="n">
        <v>36638</v>
      </c>
      <c r="B25" s="4" t="n">
        <v>2.96</v>
      </c>
      <c r="C25" s="4" t="n">
        <v>2.875</v>
      </c>
      <c r="F25" s="6" t="s">
        <v>13</v>
      </c>
      <c r="H25" s="4" t="n">
        <v>2.985</v>
      </c>
      <c r="I25" s="4"/>
      <c r="J25" s="4"/>
      <c r="K25" s="4" t="n">
        <v>2.95</v>
      </c>
      <c r="L25" s="4"/>
      <c r="M25" s="4"/>
      <c r="N25" s="4" t="n">
        <f aca="false">AVERAGE(H25,K25)</f>
        <v>2.9675</v>
      </c>
      <c r="P25" s="7"/>
    </row>
    <row r="26" customFormat="false" ht="14.65" hidden="true" customHeight="false" outlineLevel="0" collapsed="false">
      <c r="A26" s="3" t="n">
        <v>36639</v>
      </c>
      <c r="B26" s="4" t="n">
        <v>2.96</v>
      </c>
      <c r="C26" s="4" t="n">
        <v>2.875</v>
      </c>
      <c r="F26" s="6" t="s">
        <v>13</v>
      </c>
      <c r="H26" s="4" t="n">
        <v>2.985</v>
      </c>
      <c r="I26" s="4"/>
      <c r="J26" s="4"/>
      <c r="K26" s="4" t="n">
        <v>2.95</v>
      </c>
      <c r="L26" s="4"/>
      <c r="M26" s="4"/>
      <c r="N26" s="4" t="n">
        <f aca="false">AVERAGE(H26,K26)</f>
        <v>2.9675</v>
      </c>
      <c r="P26" s="7"/>
    </row>
    <row r="27" customFormat="false" ht="14.65" hidden="true" customHeight="false" outlineLevel="0" collapsed="false">
      <c r="A27" s="3" t="n">
        <v>36640</v>
      </c>
      <c r="B27" s="4" t="n">
        <v>2.96</v>
      </c>
      <c r="C27" s="4" t="n">
        <v>2.875</v>
      </c>
      <c r="F27" s="6" t="s">
        <v>13</v>
      </c>
      <c r="H27" s="4" t="n">
        <v>2.985</v>
      </c>
      <c r="I27" s="4"/>
      <c r="J27" s="4"/>
      <c r="K27" s="4" t="n">
        <v>2.95</v>
      </c>
      <c r="L27" s="4"/>
      <c r="M27" s="4"/>
      <c r="N27" s="4" t="n">
        <f aca="false">AVERAGE(H27,K27)</f>
        <v>2.9675</v>
      </c>
      <c r="P27" s="7"/>
    </row>
    <row r="28" customFormat="false" ht="14.65" hidden="true" customHeight="false" outlineLevel="0" collapsed="false">
      <c r="A28" s="3" t="n">
        <v>36641</v>
      </c>
      <c r="B28" s="4" t="n">
        <v>3</v>
      </c>
      <c r="C28" s="4" t="n">
        <v>2.925</v>
      </c>
      <c r="F28" s="6" t="s">
        <v>13</v>
      </c>
      <c r="H28" s="4" t="n">
        <v>3.055</v>
      </c>
      <c r="I28" s="4"/>
      <c r="J28" s="4"/>
      <c r="K28" s="4" t="n">
        <v>3.045</v>
      </c>
      <c r="L28" s="4"/>
      <c r="M28" s="4"/>
      <c r="N28" s="4" t="n">
        <f aca="false">AVERAGE(H28,K28)</f>
        <v>3.05</v>
      </c>
      <c r="P28" s="7"/>
    </row>
    <row r="29" customFormat="false" ht="14.65" hidden="true" customHeight="false" outlineLevel="0" collapsed="false">
      <c r="A29" s="3" t="n">
        <v>36642</v>
      </c>
      <c r="B29" s="4" t="n">
        <v>2.985</v>
      </c>
      <c r="C29" s="4" t="n">
        <v>2.895</v>
      </c>
      <c r="F29" s="6" t="s">
        <v>13</v>
      </c>
      <c r="H29" s="4" t="n">
        <v>3.075</v>
      </c>
      <c r="I29" s="4"/>
      <c r="J29" s="4"/>
      <c r="K29" s="4" t="n">
        <v>3.05</v>
      </c>
      <c r="L29" s="4"/>
      <c r="M29" s="4"/>
      <c r="N29" s="4" t="n">
        <f aca="false">AVERAGE(H29,K29)</f>
        <v>3.0625</v>
      </c>
      <c r="P29" s="7"/>
    </row>
    <row r="30" customFormat="false" ht="14.65" hidden="true" customHeight="false" outlineLevel="0" collapsed="false">
      <c r="A30" s="3" t="n">
        <v>36643</v>
      </c>
      <c r="B30" s="4" t="n">
        <v>2.97</v>
      </c>
      <c r="C30" s="4" t="n">
        <v>2.88</v>
      </c>
      <c r="F30" s="6" t="s">
        <v>13</v>
      </c>
      <c r="H30" s="4" t="n">
        <v>3.085</v>
      </c>
      <c r="I30" s="4"/>
      <c r="J30" s="4"/>
      <c r="K30" s="4" t="n">
        <v>3.065</v>
      </c>
      <c r="L30" s="4"/>
      <c r="M30" s="4"/>
      <c r="N30" s="4" t="n">
        <f aca="false">AVERAGE(H30,K30)</f>
        <v>3.075</v>
      </c>
      <c r="P30" s="7"/>
    </row>
    <row r="31" customFormat="false" ht="14.65" hidden="true" customHeight="false" outlineLevel="0" collapsed="false">
      <c r="A31" s="3" t="n">
        <v>36644</v>
      </c>
      <c r="B31" s="4" t="n">
        <v>2.9</v>
      </c>
      <c r="C31" s="4" t="n">
        <v>2.835</v>
      </c>
      <c r="F31" s="6" t="s">
        <v>13</v>
      </c>
      <c r="H31" s="4" t="n">
        <v>3.06</v>
      </c>
      <c r="I31" s="4"/>
      <c r="J31" s="4"/>
      <c r="K31" s="4" t="n">
        <v>3.065</v>
      </c>
      <c r="L31" s="4"/>
      <c r="M31" s="4"/>
      <c r="N31" s="4" t="n">
        <f aca="false">AVERAGE(H31,K31)</f>
        <v>3.0625</v>
      </c>
      <c r="P31" s="7"/>
    </row>
    <row r="32" customFormat="false" ht="14.65" hidden="true" customHeight="false" outlineLevel="0" collapsed="false">
      <c r="A32" s="3" t="n">
        <v>36645</v>
      </c>
      <c r="B32" s="4" t="n">
        <v>2.895</v>
      </c>
      <c r="C32" s="4" t="n">
        <v>2.83</v>
      </c>
      <c r="F32" s="6" t="s">
        <v>13</v>
      </c>
      <c r="H32" s="4" t="n">
        <v>2.985</v>
      </c>
      <c r="I32" s="4"/>
      <c r="J32" s="4"/>
      <c r="K32" s="4" t="n">
        <v>2.99</v>
      </c>
      <c r="L32" s="4"/>
      <c r="M32" s="4"/>
      <c r="N32" s="4" t="n">
        <f aca="false">AVERAGE(H32,K32)</f>
        <v>2.9875</v>
      </c>
      <c r="P32" s="7"/>
    </row>
    <row r="33" customFormat="false" ht="14.65" hidden="true" customHeight="false" outlineLevel="0" collapsed="false">
      <c r="A33" s="3" t="n">
        <v>36646</v>
      </c>
      <c r="B33" s="4" t="n">
        <v>2.895</v>
      </c>
      <c r="C33" s="4" t="n">
        <v>2.83</v>
      </c>
      <c r="F33" s="6" t="s">
        <v>13</v>
      </c>
      <c r="H33" s="4" t="n">
        <v>2.985</v>
      </c>
      <c r="I33" s="4"/>
      <c r="J33" s="4"/>
      <c r="K33" s="4" t="n">
        <v>2.99</v>
      </c>
      <c r="L33" s="4"/>
      <c r="M33" s="4"/>
      <c r="N33" s="4" t="n">
        <f aca="false">AVERAGE(H33,K33)</f>
        <v>2.9875</v>
      </c>
      <c r="P33" s="7"/>
    </row>
    <row r="34" customFormat="false" ht="14.65" hidden="true" customHeight="false" outlineLevel="0" collapsed="false">
      <c r="A34" s="3"/>
      <c r="B34" s="4"/>
      <c r="C34" s="4"/>
      <c r="F34" s="6"/>
      <c r="H34" s="4"/>
      <c r="I34" s="4"/>
      <c r="J34" s="4"/>
      <c r="K34" s="4"/>
      <c r="L34" s="4"/>
      <c r="M34" s="4"/>
      <c r="N34" s="4"/>
      <c r="P34" s="7"/>
    </row>
    <row r="35" customFormat="false" ht="14.65" hidden="false" customHeight="false" outlineLevel="0" collapsed="false">
      <c r="A35" s="3" t="s">
        <v>14</v>
      </c>
      <c r="B35" s="4" t="n">
        <f aca="false">AVERAGE(B4:B33)</f>
        <v>2.89783333333333</v>
      </c>
      <c r="C35" s="4" t="n">
        <f aca="false">AVERAGE(C4:C33)</f>
        <v>2.82266666666667</v>
      </c>
      <c r="D35" s="5" t="n">
        <f aca="false">4848560-662243-30000</f>
        <v>4156317</v>
      </c>
      <c r="E35" s="9" t="n">
        <f aca="false">0.0131*C35</f>
        <v>0.0369769333333333</v>
      </c>
      <c r="F35" s="6" t="n">
        <f aca="false">D35*((B35-C35)-0.0093-E35)</f>
        <v>120074.889778802</v>
      </c>
      <c r="H35" s="4" t="n">
        <f aca="false">AVERAGE(H4:H33)</f>
        <v>3.01283333333333</v>
      </c>
      <c r="I35" s="5" t="n">
        <v>662243</v>
      </c>
      <c r="J35" s="9" t="n">
        <f aca="false">0.05*C35</f>
        <v>0.141133333333333</v>
      </c>
      <c r="K35" s="4" t="n">
        <f aca="false">AVERAGE(K4:K33)</f>
        <v>2.99816666666667</v>
      </c>
      <c r="L35" s="5" t="n">
        <v>30000</v>
      </c>
      <c r="M35" s="9" t="n">
        <f aca="false">0.05*C35</f>
        <v>0.141133333333333</v>
      </c>
      <c r="N35" s="4" t="n">
        <f aca="false">AVERAGE(N4:N33)</f>
        <v>3.0055</v>
      </c>
      <c r="O35" s="5" t="n">
        <f aca="false">I35+L35</f>
        <v>692243</v>
      </c>
      <c r="P35" s="6" t="n">
        <f aca="false">(I35*((H35-C35)-0.04-J35))+(L35*((K35-C35)-0.04-M35))</f>
        <v>5813.2617666671</v>
      </c>
    </row>
    <row r="36" customFormat="false" ht="14.65" hidden="true" customHeight="false" outlineLevel="0" collapsed="false">
      <c r="A36" s="3"/>
      <c r="B36" s="4"/>
      <c r="C36" s="4"/>
      <c r="D36" s="5"/>
      <c r="E36" s="9" t="n">
        <f aca="false">0.0131*C36</f>
        <v>0</v>
      </c>
      <c r="F36" s="6" t="n">
        <f aca="false">D36*((B36-C36)-0.0093-E36)</f>
        <v>-0</v>
      </c>
      <c r="H36" s="4"/>
      <c r="I36" s="5"/>
      <c r="J36" s="9" t="n">
        <f aca="false">0.05*C36</f>
        <v>0</v>
      </c>
      <c r="K36" s="4"/>
      <c r="L36" s="5"/>
      <c r="M36" s="9" t="n">
        <f aca="false">0.05*C36</f>
        <v>0</v>
      </c>
      <c r="N36" s="4"/>
      <c r="O36" s="5" t="n">
        <f aca="false">I36+L36</f>
        <v>0</v>
      </c>
      <c r="P36" s="6" t="n">
        <f aca="false">(I36*((H36-C36)-0.04-J36))-(L36*((K36-C36)-0.04-M36))</f>
        <v>0</v>
      </c>
    </row>
    <row r="37" customFormat="false" ht="14.65" hidden="true" customHeight="false" outlineLevel="0" collapsed="false">
      <c r="A37" s="3" t="n">
        <v>36647</v>
      </c>
      <c r="B37" s="4" t="n">
        <v>2.92</v>
      </c>
      <c r="C37" s="4" t="n">
        <v>2.84</v>
      </c>
      <c r="D37" s="5"/>
      <c r="E37" s="9" t="n">
        <f aca="false">0.0131*C37</f>
        <v>0.037204</v>
      </c>
      <c r="F37" s="6" t="n">
        <f aca="false">D37*((B37-C37)-0.0093-E37)</f>
        <v>0</v>
      </c>
      <c r="H37" s="4" t="n">
        <v>3.04</v>
      </c>
      <c r="I37" s="5"/>
      <c r="J37" s="9" t="n">
        <f aca="false">0.05*C37</f>
        <v>0.142</v>
      </c>
      <c r="K37" s="4" t="n">
        <v>3.03</v>
      </c>
      <c r="L37" s="5"/>
      <c r="M37" s="9" t="n">
        <f aca="false">0.05*C37</f>
        <v>0.142</v>
      </c>
      <c r="N37" s="4" t="n">
        <f aca="false">AVERAGE(H37,K37)</f>
        <v>3.035</v>
      </c>
      <c r="O37" s="5" t="n">
        <f aca="false">I37+L37</f>
        <v>0</v>
      </c>
      <c r="P37" s="6" t="n">
        <f aca="false">(I37*((H37-C37)-0.04-J37))-(L37*((K37-C37)-0.04-M37))</f>
        <v>0</v>
      </c>
    </row>
    <row r="38" customFormat="false" ht="14.65" hidden="true" customHeight="false" outlineLevel="0" collapsed="false">
      <c r="A38" s="3" t="n">
        <v>36648</v>
      </c>
      <c r="B38" s="4" t="n">
        <v>3</v>
      </c>
      <c r="C38" s="4" t="n">
        <v>2.955</v>
      </c>
      <c r="D38" s="5"/>
      <c r="E38" s="9" t="n">
        <f aca="false">0.0131*C38</f>
        <v>0.0387105</v>
      </c>
      <c r="F38" s="6" t="n">
        <f aca="false">D38*((B38-C38)-0.0093-E38)</f>
        <v>-0</v>
      </c>
      <c r="H38" s="4" t="n">
        <v>3.145</v>
      </c>
      <c r="I38" s="5"/>
      <c r="J38" s="9" t="n">
        <f aca="false">0.05*C38</f>
        <v>0.14775</v>
      </c>
      <c r="K38" s="4" t="n">
        <v>3.12</v>
      </c>
      <c r="L38" s="5"/>
      <c r="M38" s="9" t="n">
        <f aca="false">0.05*C38</f>
        <v>0.14775</v>
      </c>
      <c r="N38" s="4" t="n">
        <f aca="false">AVERAGE(H38,K38)</f>
        <v>3.1325</v>
      </c>
      <c r="O38" s="5" t="n">
        <f aca="false">I38+L38</f>
        <v>0</v>
      </c>
      <c r="P38" s="6" t="n">
        <f aca="false">(I38*((H38-C38)-0.04-J38))-(L38*((K38-C38)-0.04-M38))</f>
        <v>0</v>
      </c>
    </row>
    <row r="39" customFormat="false" ht="14.65" hidden="true" customHeight="false" outlineLevel="0" collapsed="false">
      <c r="A39" s="3" t="n">
        <v>36649</v>
      </c>
      <c r="B39" s="4" t="n">
        <v>3.025</v>
      </c>
      <c r="C39" s="4" t="n">
        <v>2.97</v>
      </c>
      <c r="D39" s="5"/>
      <c r="E39" s="9" t="n">
        <f aca="false">0.0131*C39</f>
        <v>0.038907</v>
      </c>
      <c r="F39" s="6" t="n">
        <f aca="false">D39*((B39-C39)-0.0093-E39)</f>
        <v>0</v>
      </c>
      <c r="H39" s="4" t="n">
        <v>3.21</v>
      </c>
      <c r="I39" s="5"/>
      <c r="J39" s="9" t="n">
        <f aca="false">0.05*C39</f>
        <v>0.1485</v>
      </c>
      <c r="K39" s="4" t="n">
        <v>3.165</v>
      </c>
      <c r="L39" s="5"/>
      <c r="M39" s="9" t="n">
        <f aca="false">0.05*C39</f>
        <v>0.1485</v>
      </c>
      <c r="N39" s="4" t="n">
        <f aca="false">AVERAGE(H39,K39)</f>
        <v>3.1875</v>
      </c>
      <c r="O39" s="5" t="n">
        <f aca="false">I39+L39</f>
        <v>0</v>
      </c>
      <c r="P39" s="6" t="n">
        <f aca="false">(I39*((H39-C39)-0.04-J39))-(L39*((K39-C39)-0.04-M39))</f>
        <v>0</v>
      </c>
    </row>
    <row r="40" customFormat="false" ht="14.65" hidden="true" customHeight="false" outlineLevel="0" collapsed="false">
      <c r="A40" s="3" t="n">
        <v>36650</v>
      </c>
      <c r="B40" s="4" t="n">
        <v>3</v>
      </c>
      <c r="C40" s="4" t="n">
        <v>2.95</v>
      </c>
      <c r="D40" s="5"/>
      <c r="E40" s="9" t="n">
        <f aca="false">0.0131*C40</f>
        <v>0.038645</v>
      </c>
      <c r="F40" s="6" t="n">
        <f aca="false">D40*((B40-C40)-0.0093-E40)</f>
        <v>0</v>
      </c>
      <c r="H40" s="4" t="n">
        <v>3.175</v>
      </c>
      <c r="I40" s="5"/>
      <c r="J40" s="9" t="n">
        <f aca="false">0.05*C40</f>
        <v>0.1475</v>
      </c>
      <c r="K40" s="4" t="n">
        <v>3.15</v>
      </c>
      <c r="L40" s="5"/>
      <c r="M40" s="9" t="n">
        <f aca="false">0.05*C40</f>
        <v>0.1475</v>
      </c>
      <c r="N40" s="4" t="n">
        <f aca="false">AVERAGE(H40,K40)</f>
        <v>3.1625</v>
      </c>
      <c r="O40" s="5" t="n">
        <f aca="false">I40+L40</f>
        <v>0</v>
      </c>
      <c r="P40" s="6" t="n">
        <f aca="false">(I40*((H40-C40)-0.04-J40))-(L40*((K40-C40)-0.04-M40))</f>
        <v>0</v>
      </c>
    </row>
    <row r="41" customFormat="false" ht="14.65" hidden="true" customHeight="false" outlineLevel="0" collapsed="false">
      <c r="A41" s="3" t="n">
        <v>36651</v>
      </c>
      <c r="B41" s="4" t="n">
        <v>2.965</v>
      </c>
      <c r="C41" s="4" t="n">
        <v>2.895</v>
      </c>
      <c r="D41" s="5"/>
      <c r="E41" s="9" t="n">
        <f aca="false">0.0131*C41</f>
        <v>0.0379245</v>
      </c>
      <c r="F41" s="6" t="n">
        <f aca="false">D41*((B41-C41)-0.0093-E41)</f>
        <v>0</v>
      </c>
      <c r="H41" s="4" t="n">
        <v>3.155</v>
      </c>
      <c r="I41" s="5"/>
      <c r="J41" s="9" t="n">
        <f aca="false">0.05*C41</f>
        <v>0.14475</v>
      </c>
      <c r="K41" s="4" t="n">
        <v>3.05</v>
      </c>
      <c r="L41" s="5"/>
      <c r="M41" s="9" t="n">
        <f aca="false">0.05*C41</f>
        <v>0.14475</v>
      </c>
      <c r="N41" s="4" t="n">
        <f aca="false">AVERAGE(H41,K41)</f>
        <v>3.1025</v>
      </c>
      <c r="O41" s="5" t="n">
        <f aca="false">I41+L41</f>
        <v>0</v>
      </c>
      <c r="P41" s="6" t="n">
        <f aca="false">(I41*((H41-C41)-0.04-J41))-(L41*((K41-C41)-0.04-M41))</f>
        <v>0</v>
      </c>
    </row>
    <row r="42" customFormat="false" ht="14.65" hidden="true" customHeight="false" outlineLevel="0" collapsed="false">
      <c r="A42" s="3" t="n">
        <v>36652</v>
      </c>
      <c r="B42" s="4" t="n">
        <v>2.945</v>
      </c>
      <c r="C42" s="4" t="n">
        <v>2.88</v>
      </c>
      <c r="D42" s="5"/>
      <c r="E42" s="9" t="n">
        <f aca="false">0.0131*C42</f>
        <v>0.037728</v>
      </c>
      <c r="F42" s="6" t="n">
        <f aca="false">D42*((B42-C42)-0.0093-E42)</f>
        <v>0</v>
      </c>
      <c r="H42" s="4" t="n">
        <v>3.055</v>
      </c>
      <c r="I42" s="5"/>
      <c r="J42" s="9" t="n">
        <f aca="false">0.05*C42</f>
        <v>0.144</v>
      </c>
      <c r="K42" s="4" t="n">
        <v>3.05</v>
      </c>
      <c r="L42" s="5"/>
      <c r="M42" s="9" t="n">
        <f aca="false">0.05*C42</f>
        <v>0.144</v>
      </c>
      <c r="N42" s="4" t="n">
        <f aca="false">AVERAGE(H42,K42)</f>
        <v>3.0525</v>
      </c>
      <c r="O42" s="5" t="n">
        <f aca="false">I42+L42</f>
        <v>0</v>
      </c>
      <c r="P42" s="6" t="n">
        <f aca="false">(I42*((H42-C42)-0.04-J42))-(L42*((K42-C42)-0.04-M42))</f>
        <v>0</v>
      </c>
    </row>
    <row r="43" customFormat="false" ht="14.65" hidden="true" customHeight="false" outlineLevel="0" collapsed="false">
      <c r="A43" s="3" t="n">
        <v>36653</v>
      </c>
      <c r="B43" s="4" t="n">
        <v>2.945</v>
      </c>
      <c r="C43" s="4" t="n">
        <v>2.88</v>
      </c>
      <c r="D43" s="5"/>
      <c r="E43" s="9" t="n">
        <f aca="false">0.0131*C43</f>
        <v>0.037728</v>
      </c>
      <c r="F43" s="6" t="n">
        <f aca="false">D43*((B43-C43)-0.0093-E43)</f>
        <v>0</v>
      </c>
      <c r="H43" s="4" t="n">
        <v>3.055</v>
      </c>
      <c r="I43" s="5"/>
      <c r="J43" s="9" t="n">
        <f aca="false">0.05*C43</f>
        <v>0.144</v>
      </c>
      <c r="K43" s="4" t="n">
        <v>3.05</v>
      </c>
      <c r="L43" s="5"/>
      <c r="M43" s="9" t="n">
        <f aca="false">0.05*C43</f>
        <v>0.144</v>
      </c>
      <c r="N43" s="4" t="n">
        <f aca="false">AVERAGE(H43,K43)</f>
        <v>3.0525</v>
      </c>
      <c r="O43" s="5" t="n">
        <f aca="false">I43+L43</f>
        <v>0</v>
      </c>
      <c r="P43" s="6" t="n">
        <f aca="false">(I43*((H43-C43)-0.04-J43))-(L43*((K43-C43)-0.04-M43))</f>
        <v>0</v>
      </c>
    </row>
    <row r="44" customFormat="false" ht="14.65" hidden="true" customHeight="false" outlineLevel="0" collapsed="false">
      <c r="A44" s="3" t="n">
        <v>36654</v>
      </c>
      <c r="B44" s="4" t="n">
        <v>2.945</v>
      </c>
      <c r="C44" s="4" t="n">
        <v>2.88</v>
      </c>
      <c r="D44" s="5"/>
      <c r="E44" s="9" t="n">
        <f aca="false">0.0131*C44</f>
        <v>0.037728</v>
      </c>
      <c r="F44" s="6" t="n">
        <f aca="false">D44*((B44-C44)-0.0093-E44)</f>
        <v>0</v>
      </c>
      <c r="H44" s="4" t="n">
        <v>3.055</v>
      </c>
      <c r="I44" s="5"/>
      <c r="J44" s="9" t="n">
        <f aca="false">0.05*C44</f>
        <v>0.144</v>
      </c>
      <c r="K44" s="4" t="n">
        <v>3.05</v>
      </c>
      <c r="L44" s="5"/>
      <c r="M44" s="9" t="n">
        <f aca="false">0.05*C44</f>
        <v>0.144</v>
      </c>
      <c r="N44" s="4" t="n">
        <f aca="false">AVERAGE(H44,K44)</f>
        <v>3.0525</v>
      </c>
      <c r="O44" s="5" t="n">
        <f aca="false">I44+L44</f>
        <v>0</v>
      </c>
      <c r="P44" s="6" t="n">
        <f aca="false">(I44*((H44-C44)-0.04-J44))-(L44*((K44-C44)-0.04-M44))</f>
        <v>0</v>
      </c>
    </row>
    <row r="45" customFormat="false" ht="14.65" hidden="true" customHeight="false" outlineLevel="0" collapsed="false">
      <c r="A45" s="3" t="n">
        <v>36655</v>
      </c>
      <c r="B45" s="4" t="n">
        <v>2.995</v>
      </c>
      <c r="C45" s="4" t="n">
        <v>2.95</v>
      </c>
      <c r="D45" s="5"/>
      <c r="E45" s="9" t="n">
        <f aca="false">0.0131*C45</f>
        <v>0.038645</v>
      </c>
      <c r="F45" s="6" t="n">
        <f aca="false">D45*((B45-C45)-0.0093-E45)</f>
        <v>-0</v>
      </c>
      <c r="H45" s="4" t="n">
        <v>3.12</v>
      </c>
      <c r="I45" s="5"/>
      <c r="J45" s="9" t="n">
        <f aca="false">0.05*C45</f>
        <v>0.1475</v>
      </c>
      <c r="K45" s="4" t="n">
        <v>3.075</v>
      </c>
      <c r="L45" s="5"/>
      <c r="M45" s="9" t="n">
        <f aca="false">0.05*C45</f>
        <v>0.1475</v>
      </c>
      <c r="N45" s="4" t="n">
        <f aca="false">AVERAGE(H45,K45)</f>
        <v>3.0975</v>
      </c>
      <c r="O45" s="5" t="n">
        <f aca="false">I45+L45</f>
        <v>0</v>
      </c>
      <c r="P45" s="6" t="n">
        <f aca="false">(I45*((H45-C45)-0.04-J45))-(L45*((K45-C45)-0.04-M45))</f>
        <v>0</v>
      </c>
    </row>
    <row r="46" customFormat="false" ht="14.65" hidden="true" customHeight="false" outlineLevel="0" collapsed="false">
      <c r="A46" s="3" t="n">
        <v>36656</v>
      </c>
      <c r="B46" s="4" t="n">
        <v>3.09</v>
      </c>
      <c r="C46" s="4" t="n">
        <v>3.04</v>
      </c>
      <c r="D46" s="5"/>
      <c r="E46" s="9" t="n">
        <f aca="false">0.0131*C46</f>
        <v>0.039824</v>
      </c>
      <c r="F46" s="6" t="n">
        <f aca="false">D46*((B46-C46)-0.0093-E46)</f>
        <v>0</v>
      </c>
      <c r="H46" s="4" t="n">
        <v>3.195</v>
      </c>
      <c r="I46" s="5"/>
      <c r="J46" s="9" t="n">
        <f aca="false">0.05*C46</f>
        <v>0.152</v>
      </c>
      <c r="K46" s="4" t="n">
        <v>3.165</v>
      </c>
      <c r="L46" s="5"/>
      <c r="M46" s="9" t="n">
        <f aca="false">0.05*C46</f>
        <v>0.152</v>
      </c>
      <c r="N46" s="4" t="n">
        <f aca="false">AVERAGE(H46,K46)</f>
        <v>3.18</v>
      </c>
      <c r="O46" s="5" t="n">
        <f aca="false">I46+L46</f>
        <v>0</v>
      </c>
      <c r="P46" s="6" t="n">
        <f aca="false">(I46*((H46-C46)-0.04-J46))-(L46*((K46-C46)-0.04-M46))</f>
        <v>0</v>
      </c>
    </row>
    <row r="47" customFormat="false" ht="14.65" hidden="true" customHeight="false" outlineLevel="0" collapsed="false">
      <c r="A47" s="3" t="n">
        <v>36657</v>
      </c>
      <c r="B47" s="4" t="n">
        <v>3.055</v>
      </c>
      <c r="C47" s="4" t="n">
        <v>3.01</v>
      </c>
      <c r="D47" s="5"/>
      <c r="E47" s="9" t="n">
        <f aca="false">0.0131*C47</f>
        <v>0.039431</v>
      </c>
      <c r="F47" s="6" t="n">
        <f aca="false">D47*((B47-C47)-0.0093-E47)</f>
        <v>-0</v>
      </c>
      <c r="H47" s="4" t="n">
        <v>3.165</v>
      </c>
      <c r="I47" s="5"/>
      <c r="J47" s="9" t="n">
        <f aca="false">0.05*C47</f>
        <v>0.1505</v>
      </c>
      <c r="K47" s="4" t="n">
        <v>3.145</v>
      </c>
      <c r="L47" s="5"/>
      <c r="M47" s="9" t="n">
        <f aca="false">0.05*C47</f>
        <v>0.1505</v>
      </c>
      <c r="N47" s="4" t="n">
        <f aca="false">AVERAGE(H47,K47)</f>
        <v>3.155</v>
      </c>
      <c r="O47" s="5" t="n">
        <f aca="false">I47+L47</f>
        <v>0</v>
      </c>
      <c r="P47" s="6" t="n">
        <f aca="false">(I47*((H47-C47)-0.04-J47))-(L47*((K47-C47)-0.04-M47))</f>
        <v>0</v>
      </c>
    </row>
    <row r="48" customFormat="false" ht="14.65" hidden="true" customHeight="false" outlineLevel="0" collapsed="false">
      <c r="A48" s="3" t="n">
        <v>36658</v>
      </c>
      <c r="B48" s="4" t="n">
        <v>3.205</v>
      </c>
      <c r="C48" s="4" t="n">
        <v>3.125</v>
      </c>
      <c r="D48" s="5"/>
      <c r="E48" s="9" t="n">
        <f aca="false">0.0131*C48</f>
        <v>0.0409375</v>
      </c>
      <c r="F48" s="6" t="n">
        <f aca="false">D48*((B48-C48)-0.0093-E48)</f>
        <v>0</v>
      </c>
      <c r="H48" s="4" t="n">
        <v>3.265</v>
      </c>
      <c r="I48" s="5"/>
      <c r="J48" s="9" t="n">
        <f aca="false">0.05*C48</f>
        <v>0.15625</v>
      </c>
      <c r="K48" s="4" t="n">
        <v>3.25</v>
      </c>
      <c r="L48" s="5"/>
      <c r="M48" s="9" t="n">
        <f aca="false">0.05*C48</f>
        <v>0.15625</v>
      </c>
      <c r="N48" s="4" t="n">
        <f aca="false">AVERAGE(H48,K48)</f>
        <v>3.2575</v>
      </c>
      <c r="O48" s="5" t="n">
        <f aca="false">I48+L48</f>
        <v>0</v>
      </c>
      <c r="P48" s="6" t="n">
        <f aca="false">(I48*((H48-C48)-0.04-J48))-(L48*((K48-C48)-0.04-M48))</f>
        <v>0</v>
      </c>
    </row>
    <row r="49" customFormat="false" ht="14.65" hidden="true" customHeight="false" outlineLevel="0" collapsed="false">
      <c r="A49" s="3" t="n">
        <v>36659</v>
      </c>
      <c r="B49" s="4" t="n">
        <v>3.155</v>
      </c>
      <c r="C49" s="4" t="n">
        <v>3.08</v>
      </c>
      <c r="D49" s="5"/>
      <c r="E49" s="9" t="n">
        <f aca="false">0.0131*C49</f>
        <v>0.040348</v>
      </c>
      <c r="F49" s="6" t="n">
        <f aca="false">D49*((B49-C49)-0.0093-E49)</f>
        <v>0</v>
      </c>
      <c r="H49" s="4" t="n">
        <v>3.22</v>
      </c>
      <c r="I49" s="5"/>
      <c r="J49" s="9" t="n">
        <f aca="false">0.05*C49</f>
        <v>0.154</v>
      </c>
      <c r="K49" s="4" t="n">
        <v>3.185</v>
      </c>
      <c r="L49" s="5"/>
      <c r="M49" s="9" t="n">
        <f aca="false">0.05*C49</f>
        <v>0.154</v>
      </c>
      <c r="N49" s="4" t="n">
        <f aca="false">AVERAGE(H49,K49)</f>
        <v>3.2025</v>
      </c>
      <c r="O49" s="5" t="n">
        <f aca="false">I49+L49</f>
        <v>0</v>
      </c>
      <c r="P49" s="6" t="n">
        <f aca="false">(I49*((H49-C49)-0.04-J49))-(L49*((K49-C49)-0.04-M49))</f>
        <v>0</v>
      </c>
    </row>
    <row r="50" customFormat="false" ht="14.65" hidden="true" customHeight="false" outlineLevel="0" collapsed="false">
      <c r="A50" s="3" t="n">
        <v>36660</v>
      </c>
      <c r="B50" s="4" t="n">
        <v>3.155</v>
      </c>
      <c r="C50" s="4" t="n">
        <v>3.08</v>
      </c>
      <c r="D50" s="5"/>
      <c r="E50" s="9" t="n">
        <f aca="false">0.0131*C50</f>
        <v>0.040348</v>
      </c>
      <c r="F50" s="6" t="n">
        <f aca="false">D50*((B50-C50)-0.0093-E50)</f>
        <v>0</v>
      </c>
      <c r="H50" s="4" t="n">
        <v>3.22</v>
      </c>
      <c r="I50" s="5"/>
      <c r="J50" s="9" t="n">
        <f aca="false">0.05*C50</f>
        <v>0.154</v>
      </c>
      <c r="K50" s="4" t="n">
        <v>3.185</v>
      </c>
      <c r="L50" s="5"/>
      <c r="M50" s="9" t="n">
        <f aca="false">0.05*C50</f>
        <v>0.154</v>
      </c>
      <c r="N50" s="4" t="n">
        <f aca="false">AVERAGE(H50,K50)</f>
        <v>3.2025</v>
      </c>
      <c r="O50" s="5" t="n">
        <f aca="false">I50+L50</f>
        <v>0</v>
      </c>
      <c r="P50" s="6" t="n">
        <f aca="false">(I50*((H50-C50)-0.04-J50))-(L50*((K50-C50)-0.04-M50))</f>
        <v>0</v>
      </c>
    </row>
    <row r="51" customFormat="false" ht="14.65" hidden="true" customHeight="false" outlineLevel="0" collapsed="false">
      <c r="A51" s="3" t="n">
        <v>36661</v>
      </c>
      <c r="B51" s="4" t="n">
        <v>3.155</v>
      </c>
      <c r="C51" s="4" t="n">
        <v>3.08</v>
      </c>
      <c r="D51" s="5"/>
      <c r="E51" s="9" t="n">
        <f aca="false">0.0131*C51</f>
        <v>0.040348</v>
      </c>
      <c r="F51" s="6" t="n">
        <f aca="false">D51*((B51-C51)-0.0093-E51)</f>
        <v>0</v>
      </c>
      <c r="H51" s="4" t="n">
        <v>3.22</v>
      </c>
      <c r="I51" s="5"/>
      <c r="J51" s="9" t="n">
        <f aca="false">0.05*C51</f>
        <v>0.154</v>
      </c>
      <c r="K51" s="4" t="n">
        <v>3.185</v>
      </c>
      <c r="L51" s="5"/>
      <c r="M51" s="9" t="n">
        <f aca="false">0.05*C51</f>
        <v>0.154</v>
      </c>
      <c r="N51" s="4" t="n">
        <f aca="false">AVERAGE(H51,K51)</f>
        <v>3.2025</v>
      </c>
      <c r="O51" s="5" t="n">
        <f aca="false">I51+L51</f>
        <v>0</v>
      </c>
      <c r="P51" s="6" t="n">
        <f aca="false">(I51*((H51-C51)-0.04-J51))-(L51*((K51-C51)-0.04-M51))</f>
        <v>0</v>
      </c>
    </row>
    <row r="52" customFormat="false" ht="14.65" hidden="true" customHeight="false" outlineLevel="0" collapsed="false">
      <c r="A52" s="3" t="n">
        <v>36662</v>
      </c>
      <c r="B52" s="4" t="n">
        <v>3.205</v>
      </c>
      <c r="C52" s="4" t="n">
        <v>3.15</v>
      </c>
      <c r="D52" s="5"/>
      <c r="E52" s="9" t="n">
        <f aca="false">0.0131*C52</f>
        <v>0.041265</v>
      </c>
      <c r="F52" s="6" t="n">
        <f aca="false">D52*((B52-C52)-0.0093-E52)</f>
        <v>0</v>
      </c>
      <c r="H52" s="4" t="n">
        <v>3.29</v>
      </c>
      <c r="I52" s="5"/>
      <c r="J52" s="9" t="n">
        <f aca="false">0.05*C52</f>
        <v>0.1575</v>
      </c>
      <c r="K52" s="4" t="n">
        <v>3.265</v>
      </c>
      <c r="L52" s="5"/>
      <c r="M52" s="9" t="n">
        <f aca="false">0.05*C52</f>
        <v>0.1575</v>
      </c>
      <c r="N52" s="4" t="n">
        <f aca="false">AVERAGE(H52,K52)</f>
        <v>3.2775</v>
      </c>
      <c r="O52" s="5" t="n">
        <f aca="false">I52+L52</f>
        <v>0</v>
      </c>
      <c r="P52" s="6" t="n">
        <f aca="false">(I52*((H52-C52)-0.04-J52))-(L52*((K52-C52)-0.04-M52))</f>
        <v>0</v>
      </c>
    </row>
    <row r="53" customFormat="false" ht="14.65" hidden="true" customHeight="false" outlineLevel="0" collapsed="false">
      <c r="A53" s="3" t="n">
        <v>36663</v>
      </c>
      <c r="B53" s="4" t="n">
        <v>3.32</v>
      </c>
      <c r="C53" s="4" t="n">
        <v>3.245</v>
      </c>
      <c r="D53" s="5"/>
      <c r="E53" s="9" t="n">
        <f aca="false">0.0131*C53</f>
        <v>0.0425095</v>
      </c>
      <c r="F53" s="6" t="n">
        <f aca="false">D53*((B53-C53)-0.0093-E53)</f>
        <v>0</v>
      </c>
      <c r="H53" s="4" t="n">
        <v>3.425</v>
      </c>
      <c r="I53" s="5"/>
      <c r="J53" s="9" t="n">
        <f aca="false">0.05*C53</f>
        <v>0.16225</v>
      </c>
      <c r="K53" s="4" t="n">
        <v>3.41</v>
      </c>
      <c r="L53" s="5"/>
      <c r="M53" s="9" t="n">
        <f aca="false">0.05*C53</f>
        <v>0.16225</v>
      </c>
      <c r="N53" s="4" t="n">
        <f aca="false">AVERAGE(H53,K53)</f>
        <v>3.4175</v>
      </c>
      <c r="O53" s="5" t="n">
        <f aca="false">I53+L53</f>
        <v>0</v>
      </c>
      <c r="P53" s="6" t="n">
        <f aca="false">(I53*((H53-C53)-0.04-J53))-(L53*((K53-C53)-0.04-M53))</f>
        <v>0</v>
      </c>
    </row>
    <row r="54" customFormat="false" ht="14.65" hidden="true" customHeight="false" outlineLevel="0" collapsed="false">
      <c r="A54" s="3" t="n">
        <v>36664</v>
      </c>
      <c r="B54" s="4" t="n">
        <v>3.37</v>
      </c>
      <c r="C54" s="4" t="n">
        <v>3.31</v>
      </c>
      <c r="D54" s="5"/>
      <c r="E54" s="9" t="n">
        <f aca="false">0.0131*C54</f>
        <v>0.043361</v>
      </c>
      <c r="F54" s="6" t="n">
        <f aca="false">D54*((B54-C54)-0.0093-E54)</f>
        <v>0</v>
      </c>
      <c r="H54" s="4" t="n">
        <v>3.495</v>
      </c>
      <c r="I54" s="5"/>
      <c r="J54" s="9" t="n">
        <f aca="false">0.05*C54</f>
        <v>0.1655</v>
      </c>
      <c r="K54" s="4" t="n">
        <v>3.475</v>
      </c>
      <c r="L54" s="5"/>
      <c r="M54" s="9" t="n">
        <f aca="false">0.05*C54</f>
        <v>0.1655</v>
      </c>
      <c r="N54" s="4" t="n">
        <f aca="false">AVERAGE(H54,K54)</f>
        <v>3.485</v>
      </c>
      <c r="O54" s="5" t="n">
        <f aca="false">I54+L54</f>
        <v>0</v>
      </c>
      <c r="P54" s="6" t="n">
        <f aca="false">(I54*((H54-C54)-0.04-J54))-(L54*((K54-C54)-0.04-M54))</f>
        <v>0</v>
      </c>
    </row>
    <row r="55" customFormat="false" ht="14.65" hidden="true" customHeight="false" outlineLevel="0" collapsed="false">
      <c r="A55" s="3" t="n">
        <v>36665</v>
      </c>
      <c r="B55" s="4" t="n">
        <v>3.64</v>
      </c>
      <c r="C55" s="4" t="n">
        <v>3.59</v>
      </c>
      <c r="D55" s="5"/>
      <c r="E55" s="9" t="n">
        <f aca="false">0.0131*C55</f>
        <v>0.047029</v>
      </c>
      <c r="F55" s="6" t="n">
        <f aca="false">D55*((B55-C55)-0.0093-E55)</f>
        <v>-0</v>
      </c>
      <c r="H55" s="4" t="n">
        <v>3.825</v>
      </c>
      <c r="I55" s="5"/>
      <c r="J55" s="9" t="n">
        <f aca="false">0.05*C55</f>
        <v>0.1795</v>
      </c>
      <c r="K55" s="4" t="n">
        <v>3.755</v>
      </c>
      <c r="L55" s="5"/>
      <c r="M55" s="9" t="n">
        <f aca="false">0.05*C55</f>
        <v>0.1795</v>
      </c>
      <c r="N55" s="4" t="n">
        <f aca="false">AVERAGE(H55,K55)</f>
        <v>3.79</v>
      </c>
      <c r="O55" s="5" t="n">
        <f aca="false">I55+L55</f>
        <v>0</v>
      </c>
      <c r="P55" s="6" t="n">
        <f aca="false">(I55*((H55-C55)-0.04-J55))-(L55*((K55-C55)-0.04-M55))</f>
        <v>0</v>
      </c>
    </row>
    <row r="56" customFormat="false" ht="14.65" hidden="true" customHeight="false" outlineLevel="0" collapsed="false">
      <c r="A56" s="3" t="n">
        <v>36666</v>
      </c>
      <c r="B56" s="4" t="n">
        <v>3.625</v>
      </c>
      <c r="C56" s="4" t="n">
        <v>3.6</v>
      </c>
      <c r="D56" s="5"/>
      <c r="E56" s="9" t="n">
        <f aca="false">0.0131*C56</f>
        <v>0.04716</v>
      </c>
      <c r="F56" s="6" t="n">
        <f aca="false">D56*((B56-C56)-0.0093-E56)</f>
        <v>-0</v>
      </c>
      <c r="H56" s="4" t="n">
        <v>3.945</v>
      </c>
      <c r="I56" s="5"/>
      <c r="J56" s="9" t="n">
        <f aca="false">0.05*C56</f>
        <v>0.18</v>
      </c>
      <c r="K56" s="4" t="n">
        <v>3.91</v>
      </c>
      <c r="L56" s="5"/>
      <c r="M56" s="9" t="n">
        <f aca="false">0.05*C56</f>
        <v>0.18</v>
      </c>
      <c r="N56" s="4" t="n">
        <f aca="false">AVERAGE(H56,K56)</f>
        <v>3.9275</v>
      </c>
      <c r="O56" s="5" t="n">
        <f aca="false">I56+L56</f>
        <v>0</v>
      </c>
      <c r="P56" s="6" t="n">
        <f aca="false">(I56*((H56-C56)-0.04-J56))-(L56*((K56-C56)-0.04-M56))</f>
        <v>0</v>
      </c>
    </row>
    <row r="57" customFormat="false" ht="14.65" hidden="true" customHeight="false" outlineLevel="0" collapsed="false">
      <c r="A57" s="3" t="n">
        <v>36667</v>
      </c>
      <c r="B57" s="4" t="n">
        <v>3.625</v>
      </c>
      <c r="C57" s="4" t="n">
        <v>3.6</v>
      </c>
      <c r="D57" s="5"/>
      <c r="E57" s="9" t="n">
        <f aca="false">0.0131*C57</f>
        <v>0.04716</v>
      </c>
      <c r="F57" s="6" t="n">
        <f aca="false">D57*((B57-C57)-0.0093-E57)</f>
        <v>-0</v>
      </c>
      <c r="H57" s="4" t="n">
        <v>3.945</v>
      </c>
      <c r="I57" s="5"/>
      <c r="J57" s="9" t="n">
        <f aca="false">0.05*C57</f>
        <v>0.18</v>
      </c>
      <c r="K57" s="4" t="n">
        <v>3.91</v>
      </c>
      <c r="L57" s="5"/>
      <c r="M57" s="9" t="n">
        <f aca="false">0.05*C57</f>
        <v>0.18</v>
      </c>
      <c r="N57" s="4" t="n">
        <f aca="false">AVERAGE(H57,K57)</f>
        <v>3.9275</v>
      </c>
      <c r="O57" s="5" t="n">
        <f aca="false">I57+L57</f>
        <v>0</v>
      </c>
      <c r="P57" s="6" t="n">
        <f aca="false">(I57*((H57-C57)-0.04-J57))-(L57*((K57-C57)-0.04-M57))</f>
        <v>0</v>
      </c>
    </row>
    <row r="58" customFormat="false" ht="14.65" hidden="true" customHeight="false" outlineLevel="0" collapsed="false">
      <c r="A58" s="3" t="n">
        <v>36668</v>
      </c>
      <c r="B58" s="4" t="n">
        <v>3.625</v>
      </c>
      <c r="C58" s="4" t="n">
        <v>3.6</v>
      </c>
      <c r="D58" s="5"/>
      <c r="E58" s="9" t="n">
        <f aca="false">0.0131*C58</f>
        <v>0.04716</v>
      </c>
      <c r="F58" s="6" t="n">
        <f aca="false">D58*((B58-C58)-0.0093-E58)</f>
        <v>-0</v>
      </c>
      <c r="H58" s="4" t="n">
        <v>3.945</v>
      </c>
      <c r="I58" s="5"/>
      <c r="J58" s="9" t="n">
        <f aca="false">0.05*C58</f>
        <v>0.18</v>
      </c>
      <c r="K58" s="4" t="n">
        <v>3.91</v>
      </c>
      <c r="L58" s="5"/>
      <c r="M58" s="9" t="n">
        <f aca="false">0.05*C58</f>
        <v>0.18</v>
      </c>
      <c r="N58" s="4" t="n">
        <f aca="false">AVERAGE(H58,K58)</f>
        <v>3.9275</v>
      </c>
      <c r="O58" s="5" t="n">
        <f aca="false">I58+L58</f>
        <v>0</v>
      </c>
      <c r="P58" s="6" t="n">
        <f aca="false">(I58*((H58-C58)-0.04-J58))-(L58*((K58-C58)-0.04-M58))</f>
        <v>0</v>
      </c>
    </row>
    <row r="59" customFormat="false" ht="14.65" hidden="true" customHeight="false" outlineLevel="0" collapsed="false">
      <c r="A59" s="3" t="n">
        <v>36669</v>
      </c>
      <c r="B59" s="4" t="n">
        <v>3.98</v>
      </c>
      <c r="C59" s="4" t="n">
        <v>3.985</v>
      </c>
      <c r="D59" s="5"/>
      <c r="E59" s="9" t="n">
        <f aca="false">0.0131*C59</f>
        <v>0.0522035</v>
      </c>
      <c r="F59" s="6" t="n">
        <f aca="false">D59*((B59-C59)-0.0093-E59)</f>
        <v>-0</v>
      </c>
      <c r="H59" s="4" t="n">
        <v>4.865</v>
      </c>
      <c r="I59" s="5"/>
      <c r="J59" s="9" t="n">
        <f aca="false">0.05*C59</f>
        <v>0.19925</v>
      </c>
      <c r="K59" s="4" t="n">
        <v>4.625</v>
      </c>
      <c r="L59" s="5"/>
      <c r="M59" s="9" t="n">
        <f aca="false">0.05*C59</f>
        <v>0.19925</v>
      </c>
      <c r="N59" s="4" t="n">
        <f aca="false">AVERAGE(H59,K59)</f>
        <v>4.745</v>
      </c>
      <c r="O59" s="5" t="n">
        <f aca="false">I59+L59</f>
        <v>0</v>
      </c>
      <c r="P59" s="6" t="n">
        <f aca="false">(I59*((H59-C59)-0.04-J59))-(L59*((K59-C59)-0.04-M59))</f>
        <v>0</v>
      </c>
    </row>
    <row r="60" customFormat="false" ht="14.65" hidden="true" customHeight="false" outlineLevel="0" collapsed="false">
      <c r="A60" s="3" t="n">
        <v>36670</v>
      </c>
      <c r="B60" s="4" t="n">
        <v>3.8</v>
      </c>
      <c r="C60" s="4" t="n">
        <v>3.745</v>
      </c>
      <c r="D60" s="5"/>
      <c r="E60" s="9" t="n">
        <f aca="false">0.0131*C60</f>
        <v>0.0490595</v>
      </c>
      <c r="F60" s="6" t="n">
        <f aca="false">D60*((B60-C60)-0.0093-E60)</f>
        <v>-0</v>
      </c>
      <c r="H60" s="4" t="n">
        <v>4.215</v>
      </c>
      <c r="I60" s="5"/>
      <c r="J60" s="9" t="n">
        <f aca="false">0.05*C60</f>
        <v>0.18725</v>
      </c>
      <c r="K60" s="4" t="n">
        <v>4.19</v>
      </c>
      <c r="L60" s="5"/>
      <c r="M60" s="9" t="n">
        <f aca="false">0.05*C60</f>
        <v>0.18725</v>
      </c>
      <c r="N60" s="4" t="n">
        <f aca="false">AVERAGE(H60,K60)</f>
        <v>4.2025</v>
      </c>
      <c r="O60" s="5" t="n">
        <f aca="false">I60+L60</f>
        <v>0</v>
      </c>
      <c r="P60" s="6" t="n">
        <f aca="false">(I60*((H60-C60)-0.04-J60))-(L60*((K60-C60)-0.04-M60))</f>
        <v>0</v>
      </c>
    </row>
    <row r="61" customFormat="false" ht="14.65" hidden="true" customHeight="false" outlineLevel="0" collapsed="false">
      <c r="A61" s="3" t="n">
        <v>36671</v>
      </c>
      <c r="B61" s="4" t="n">
        <v>3.85</v>
      </c>
      <c r="C61" s="4" t="n">
        <v>3.8</v>
      </c>
      <c r="D61" s="5"/>
      <c r="E61" s="9" t="n">
        <f aca="false">0.0131*C61</f>
        <v>0.04978</v>
      </c>
      <c r="F61" s="6" t="n">
        <f aca="false">D61*((B61-C61)-0.0093-E61)</f>
        <v>-0</v>
      </c>
      <c r="H61" s="4" t="n">
        <v>4.15</v>
      </c>
      <c r="I61" s="5"/>
      <c r="J61" s="9" t="n">
        <f aca="false">0.05*C61</f>
        <v>0.19</v>
      </c>
      <c r="K61" s="4" t="n">
        <v>4.085</v>
      </c>
      <c r="L61" s="5"/>
      <c r="M61" s="9" t="n">
        <f aca="false">0.05*C61</f>
        <v>0.19</v>
      </c>
      <c r="N61" s="4" t="n">
        <f aca="false">AVERAGE(H61,K61)</f>
        <v>4.1175</v>
      </c>
      <c r="O61" s="5" t="n">
        <f aca="false">I61+L61</f>
        <v>0</v>
      </c>
      <c r="P61" s="6" t="n">
        <f aca="false">(I61*((H61-C61)-0.04-J61))-(L61*((K61-C61)-0.04-M61))</f>
        <v>0</v>
      </c>
    </row>
    <row r="62" customFormat="false" ht="14.65" hidden="true" customHeight="false" outlineLevel="0" collapsed="false">
      <c r="A62" s="3" t="n">
        <v>36672</v>
      </c>
      <c r="B62" s="4" t="n">
        <v>4.07</v>
      </c>
      <c r="C62" s="4" t="n">
        <v>4.015</v>
      </c>
      <c r="D62" s="5"/>
      <c r="E62" s="9" t="n">
        <f aca="false">0.0131*C62</f>
        <v>0.0525965</v>
      </c>
      <c r="F62" s="6" t="n">
        <f aca="false">D62*((B62-C62)-0.0093-E62)</f>
        <v>-0</v>
      </c>
      <c r="H62" s="4" t="n">
        <v>4.3</v>
      </c>
      <c r="I62" s="5"/>
      <c r="J62" s="9" t="n">
        <f aca="false">0.05*C62</f>
        <v>0.20075</v>
      </c>
      <c r="K62" s="4" t="n">
        <v>4.245</v>
      </c>
      <c r="L62" s="5"/>
      <c r="M62" s="9" t="n">
        <f aca="false">0.05*C62</f>
        <v>0.20075</v>
      </c>
      <c r="N62" s="4" t="n">
        <f aca="false">AVERAGE(H62,K62)</f>
        <v>4.2725</v>
      </c>
      <c r="O62" s="5" t="n">
        <f aca="false">I62+L62</f>
        <v>0</v>
      </c>
      <c r="P62" s="6" t="n">
        <f aca="false">(I62*((H62-C62)-0.04-J62))-(L62*((K62-C62)-0.04-M62))</f>
        <v>0</v>
      </c>
    </row>
    <row r="63" customFormat="false" ht="14.65" hidden="true" customHeight="false" outlineLevel="0" collapsed="false">
      <c r="A63" s="3" t="n">
        <v>36673</v>
      </c>
      <c r="B63" s="4" t="n">
        <v>4.105</v>
      </c>
      <c r="C63" s="4" t="n">
        <v>3.99</v>
      </c>
      <c r="D63" s="5"/>
      <c r="E63" s="9" t="n">
        <f aca="false">0.0131*C63</f>
        <v>0.052269</v>
      </c>
      <c r="F63" s="6" t="n">
        <f aca="false">D63*((B63-C63)-0.0093-E63)</f>
        <v>0</v>
      </c>
      <c r="H63" s="4" t="n">
        <v>4.225</v>
      </c>
      <c r="I63" s="5"/>
      <c r="J63" s="9" t="n">
        <f aca="false">0.05*C63</f>
        <v>0.1995</v>
      </c>
      <c r="K63" s="4" t="n">
        <v>4.16</v>
      </c>
      <c r="L63" s="5"/>
      <c r="M63" s="9" t="n">
        <f aca="false">0.05*C63</f>
        <v>0.1995</v>
      </c>
      <c r="N63" s="4" t="n">
        <f aca="false">AVERAGE(H63,K63)</f>
        <v>4.1925</v>
      </c>
      <c r="O63" s="5" t="n">
        <f aca="false">I63+L63</f>
        <v>0</v>
      </c>
      <c r="P63" s="6" t="n">
        <f aca="false">(I63*((H63-C63)-0.04-J63))-(L63*((K63-C63)-0.04-M63))</f>
        <v>0</v>
      </c>
    </row>
    <row r="64" customFormat="false" ht="14.65" hidden="true" customHeight="false" outlineLevel="0" collapsed="false">
      <c r="A64" s="3" t="n">
        <v>36674</v>
      </c>
      <c r="B64" s="4" t="n">
        <v>4.105</v>
      </c>
      <c r="C64" s="4" t="n">
        <v>3.99</v>
      </c>
      <c r="D64" s="5"/>
      <c r="E64" s="9" t="n">
        <f aca="false">0.0131*C64</f>
        <v>0.052269</v>
      </c>
      <c r="F64" s="6" t="n">
        <f aca="false">D64*((B64-C64)-0.0093-E64)</f>
        <v>0</v>
      </c>
      <c r="H64" s="4" t="n">
        <v>4.225</v>
      </c>
      <c r="I64" s="5"/>
      <c r="J64" s="9" t="n">
        <f aca="false">0.05*C64</f>
        <v>0.1995</v>
      </c>
      <c r="K64" s="4" t="n">
        <v>4.16</v>
      </c>
      <c r="L64" s="5"/>
      <c r="M64" s="9" t="n">
        <f aca="false">0.05*C64</f>
        <v>0.1995</v>
      </c>
      <c r="N64" s="4" t="n">
        <f aca="false">AVERAGE(H64,K64)</f>
        <v>4.1925</v>
      </c>
      <c r="O64" s="5" t="n">
        <f aca="false">I64+L64</f>
        <v>0</v>
      </c>
      <c r="P64" s="6" t="n">
        <f aca="false">(I64*((H64-C64)-0.04-J64))-(L64*((K64-C64)-0.04-M64))</f>
        <v>0</v>
      </c>
    </row>
    <row r="65" customFormat="false" ht="14.65" hidden="true" customHeight="false" outlineLevel="0" collapsed="false">
      <c r="A65" s="3" t="n">
        <v>36675</v>
      </c>
      <c r="B65" s="4" t="n">
        <v>4.105</v>
      </c>
      <c r="C65" s="4" t="n">
        <v>3.99</v>
      </c>
      <c r="D65" s="5"/>
      <c r="E65" s="9" t="n">
        <f aca="false">0.0131*C65</f>
        <v>0.052269</v>
      </c>
      <c r="F65" s="6" t="n">
        <f aca="false">D65*((B65-C65)-0.0093-E65)</f>
        <v>0</v>
      </c>
      <c r="H65" s="4" t="n">
        <v>4.225</v>
      </c>
      <c r="I65" s="5"/>
      <c r="J65" s="9" t="n">
        <f aca="false">0.05*C65</f>
        <v>0.1995</v>
      </c>
      <c r="K65" s="4" t="n">
        <v>4.16</v>
      </c>
      <c r="L65" s="5"/>
      <c r="M65" s="9" t="n">
        <f aca="false">0.05*C65</f>
        <v>0.1995</v>
      </c>
      <c r="N65" s="4" t="n">
        <f aca="false">AVERAGE(H65,K65)</f>
        <v>4.1925</v>
      </c>
      <c r="O65" s="5" t="n">
        <f aca="false">I65+L65</f>
        <v>0</v>
      </c>
      <c r="P65" s="6" t="n">
        <f aca="false">(I65*((H65-C65)-0.04-J65))-(L65*((K65-C65)-0.04-M65))</f>
        <v>0</v>
      </c>
    </row>
    <row r="66" customFormat="false" ht="14.65" hidden="true" customHeight="false" outlineLevel="0" collapsed="false">
      <c r="A66" s="3" t="n">
        <v>36676</v>
      </c>
      <c r="B66" s="4" t="n">
        <v>4.105</v>
      </c>
      <c r="C66" s="4" t="n">
        <v>3.99</v>
      </c>
      <c r="D66" s="5"/>
      <c r="E66" s="9" t="n">
        <f aca="false">0.0131*C66</f>
        <v>0.052269</v>
      </c>
      <c r="F66" s="6" t="n">
        <f aca="false">D66*((B66-C66)-0.0093-E66)</f>
        <v>0</v>
      </c>
      <c r="H66" s="4" t="n">
        <v>4.225</v>
      </c>
      <c r="I66" s="5"/>
      <c r="J66" s="9" t="n">
        <f aca="false">0.05*C66</f>
        <v>0.1995</v>
      </c>
      <c r="K66" s="4" t="n">
        <v>4.16</v>
      </c>
      <c r="L66" s="5"/>
      <c r="M66" s="9" t="n">
        <f aca="false">0.05*C66</f>
        <v>0.1995</v>
      </c>
      <c r="N66" s="4" t="n">
        <f aca="false">AVERAGE(H66,K66)</f>
        <v>4.1925</v>
      </c>
      <c r="O66" s="5" t="n">
        <f aca="false">I66+L66</f>
        <v>0</v>
      </c>
      <c r="P66" s="6" t="n">
        <f aca="false">(I66*((H66-C66)-0.04-J66))-(L66*((K66-C66)-0.04-M66))</f>
        <v>0</v>
      </c>
    </row>
    <row r="67" customFormat="false" ht="14.65" hidden="true" customHeight="false" outlineLevel="0" collapsed="false">
      <c r="A67" s="3" t="n">
        <v>36677</v>
      </c>
      <c r="B67" s="4" t="n">
        <v>4.29</v>
      </c>
      <c r="C67" s="4" t="n">
        <v>4.28</v>
      </c>
      <c r="D67" s="5"/>
      <c r="E67" s="9" t="n">
        <f aca="false">0.0131*C67</f>
        <v>0.056068</v>
      </c>
      <c r="F67" s="6" t="n">
        <f aca="false">D67*((B67-C67)-0.0093-E67)</f>
        <v>-0</v>
      </c>
      <c r="H67" s="4" t="n">
        <v>4.76</v>
      </c>
      <c r="I67" s="5"/>
      <c r="J67" s="9" t="n">
        <f aca="false">0.05*C67</f>
        <v>0.214</v>
      </c>
      <c r="K67" s="4" t="n">
        <v>4.7</v>
      </c>
      <c r="L67" s="5"/>
      <c r="M67" s="9" t="n">
        <f aca="false">0.05*C67</f>
        <v>0.214</v>
      </c>
      <c r="N67" s="4" t="n">
        <f aca="false">AVERAGE(H67,K67)</f>
        <v>4.73</v>
      </c>
      <c r="O67" s="5" t="n">
        <f aca="false">I67+L67</f>
        <v>0</v>
      </c>
      <c r="P67" s="6" t="n">
        <f aca="false">(I67*((H67-C67)-0.04-J67))-(L67*((K67-C67)-0.04-M67))</f>
        <v>0</v>
      </c>
    </row>
    <row r="68" customFormat="false" ht="14.65" hidden="true" customHeight="false" outlineLevel="0" collapsed="false">
      <c r="A68" s="3"/>
      <c r="B68" s="4"/>
      <c r="C68" s="4"/>
      <c r="D68" s="5"/>
      <c r="E68" s="9" t="n">
        <f aca="false">0.0131*C68</f>
        <v>0</v>
      </c>
      <c r="F68" s="6" t="n">
        <f aca="false">D68*((B68-C68)-0.0093-E68)</f>
        <v>-0</v>
      </c>
      <c r="H68" s="4"/>
      <c r="I68" s="5"/>
      <c r="J68" s="9" t="n">
        <f aca="false">0.05*C68</f>
        <v>0</v>
      </c>
      <c r="K68" s="4"/>
      <c r="L68" s="5"/>
      <c r="M68" s="9" t="n">
        <f aca="false">0.05*C68</f>
        <v>0</v>
      </c>
      <c r="N68" s="4"/>
      <c r="O68" s="5" t="n">
        <f aca="false">I68+L68</f>
        <v>0</v>
      </c>
      <c r="P68" s="6" t="n">
        <f aca="false">(I68*((H68-C68)-0.04-J68))-(L68*((K68-C68)-0.04-M68))</f>
        <v>0</v>
      </c>
    </row>
    <row r="69" customFormat="false" ht="14.65" hidden="false" customHeight="false" outlineLevel="0" collapsed="false">
      <c r="A69" s="3" t="s">
        <v>15</v>
      </c>
      <c r="B69" s="4" t="n">
        <f aca="false">AVERAGE(B37:B67)</f>
        <v>3.43145161290323</v>
      </c>
      <c r="C69" s="4" t="n">
        <f aca="false">AVERAGE(C37:C67)</f>
        <v>3.3708064516129</v>
      </c>
      <c r="D69" s="5" t="n">
        <f aca="false">4627194-241764-60200-71733</f>
        <v>4253497</v>
      </c>
      <c r="E69" s="9" t="n">
        <f aca="false">0.0131*C69</f>
        <v>0.044157564516129</v>
      </c>
      <c r="F69" s="6" t="n">
        <f aca="false">D69*((B69-C69)-0.0093-E69)</f>
        <v>30572.4213162415</v>
      </c>
      <c r="H69" s="4" t="n">
        <f aca="false">AVERAGE(H37:H67)</f>
        <v>3.62435483870968</v>
      </c>
      <c r="I69" s="5" t="n">
        <v>241764</v>
      </c>
      <c r="J69" s="9" t="n">
        <f aca="false">0.05*C69</f>
        <v>0.168540322580645</v>
      </c>
      <c r="K69" s="4" t="n">
        <f aca="false">AVERAGE(K37:K67)</f>
        <v>3.57983870967742</v>
      </c>
      <c r="L69" s="5" t="n">
        <f aca="false">60200+71733</f>
        <v>131933</v>
      </c>
      <c r="M69" s="9" t="n">
        <f aca="false">0.05*C69</f>
        <v>0.168540322580645</v>
      </c>
      <c r="N69" s="4" t="n">
        <f aca="false">AVERAGE(N37:N67)</f>
        <v>3.60209677419355</v>
      </c>
      <c r="O69" s="5" t="n">
        <f aca="false">I69+L69</f>
        <v>373697</v>
      </c>
      <c r="P69" s="6" t="n">
        <f aca="false">(I69*((H69-C69)-0.04-J69))+(L69*((K69-C69)-0.04-M69))</f>
        <v>10946.2322338709</v>
      </c>
    </row>
    <row r="70" customFormat="false" ht="14.65" hidden="true" customHeight="false" outlineLevel="0" collapsed="false">
      <c r="A70" s="3"/>
      <c r="B70" s="4"/>
      <c r="C70" s="4"/>
      <c r="D70" s="5"/>
      <c r="E70" s="9" t="n">
        <f aca="false">0.0131*C70</f>
        <v>0</v>
      </c>
      <c r="F70" s="6" t="n">
        <f aca="false">D70*((B70-C70)-0.0093-E70)</f>
        <v>-0</v>
      </c>
      <c r="H70" s="4"/>
      <c r="I70" s="5"/>
      <c r="J70" s="9" t="n">
        <f aca="false">0.05*C70</f>
        <v>0</v>
      </c>
      <c r="K70" s="4"/>
      <c r="L70" s="5"/>
      <c r="M70" s="9" t="n">
        <f aca="false">0.05*C70</f>
        <v>0</v>
      </c>
      <c r="N70" s="4"/>
      <c r="O70" s="5" t="n">
        <f aca="false">I70+L70</f>
        <v>0</v>
      </c>
      <c r="P70" s="6" t="n">
        <f aca="false">(I70*((H70-C70)-0.04-J70))-(L70*((K70-C70)-0.04-M70))</f>
        <v>0</v>
      </c>
    </row>
    <row r="71" customFormat="false" ht="14.65" hidden="true" customHeight="false" outlineLevel="0" collapsed="false">
      <c r="A71" s="3" t="n">
        <v>36678</v>
      </c>
      <c r="B71" s="4" t="n">
        <v>4.445</v>
      </c>
      <c r="C71" s="4" t="n">
        <v>4.395</v>
      </c>
      <c r="D71" s="5"/>
      <c r="E71" s="9" t="n">
        <f aca="false">0.0131*C71</f>
        <v>0.0575745</v>
      </c>
      <c r="F71" s="6" t="n">
        <f aca="false">D71*((B71-C71)-0.0093-E71)</f>
        <v>-0</v>
      </c>
      <c r="H71" s="4" t="n">
        <v>4.825</v>
      </c>
      <c r="I71" s="5"/>
      <c r="J71" s="9" t="n">
        <f aca="false">0.05*C71</f>
        <v>0.21975</v>
      </c>
      <c r="K71" s="4" t="n">
        <v>4.775</v>
      </c>
      <c r="L71" s="5"/>
      <c r="M71" s="9" t="n">
        <f aca="false">0.05*C71</f>
        <v>0.21975</v>
      </c>
      <c r="N71" s="4" t="n">
        <f aca="false">AVERAGE(H71,K71)</f>
        <v>4.8</v>
      </c>
      <c r="O71" s="5" t="n">
        <f aca="false">I71+L71</f>
        <v>0</v>
      </c>
      <c r="P71" s="6" t="n">
        <f aca="false">(I71*((H71-C71)-0.04-J71))-(L71*((K71-C71)-0.04-M71))</f>
        <v>0</v>
      </c>
    </row>
    <row r="72" customFormat="false" ht="14.65" hidden="true" customHeight="false" outlineLevel="0" collapsed="false">
      <c r="A72" s="3" t="n">
        <v>36679</v>
      </c>
      <c r="B72" s="4" t="n">
        <v>4.325</v>
      </c>
      <c r="C72" s="4" t="n">
        <v>4.265</v>
      </c>
      <c r="D72" s="5"/>
      <c r="E72" s="9" t="n">
        <f aca="false">0.0131*C72</f>
        <v>0.0558715</v>
      </c>
      <c r="F72" s="6" t="n">
        <f aca="false">D72*((B72-C72)-0.0093-E72)</f>
        <v>-0</v>
      </c>
      <c r="H72" s="4" t="n">
        <v>4.72</v>
      </c>
      <c r="I72" s="5"/>
      <c r="J72" s="9" t="n">
        <f aca="false">0.05*C72</f>
        <v>0.21325</v>
      </c>
      <c r="K72" s="4" t="n">
        <v>4.665</v>
      </c>
      <c r="L72" s="5"/>
      <c r="M72" s="9" t="n">
        <f aca="false">0.05*C72</f>
        <v>0.21325</v>
      </c>
      <c r="N72" s="4" t="n">
        <f aca="false">AVERAGE(H72,K72)</f>
        <v>4.6925</v>
      </c>
      <c r="O72" s="5" t="n">
        <f aca="false">I72+L72</f>
        <v>0</v>
      </c>
      <c r="P72" s="6" t="n">
        <f aca="false">(I72*((H72-C72)-0.04-J72))-(L72*((K72-C72)-0.04-M72))</f>
        <v>0</v>
      </c>
    </row>
    <row r="73" customFormat="false" ht="14.65" hidden="true" customHeight="false" outlineLevel="0" collapsed="false">
      <c r="A73" s="3" t="n">
        <v>36680</v>
      </c>
      <c r="B73" s="4" t="n">
        <v>4.095</v>
      </c>
      <c r="C73" s="4" t="n">
        <v>3.985</v>
      </c>
      <c r="D73" s="5"/>
      <c r="E73" s="9" t="n">
        <f aca="false">0.0131*C73</f>
        <v>0.0522035</v>
      </c>
      <c r="F73" s="6" t="n">
        <f aca="false">D73*((B73-C73)-0.0093-E73)</f>
        <v>0</v>
      </c>
      <c r="H73" s="4" t="n">
        <v>4.22</v>
      </c>
      <c r="I73" s="5"/>
      <c r="J73" s="9" t="n">
        <f aca="false">0.05*C73</f>
        <v>0.19925</v>
      </c>
      <c r="K73" s="4" t="n">
        <v>4.2</v>
      </c>
      <c r="L73" s="5"/>
      <c r="M73" s="9" t="n">
        <f aca="false">0.05*C73</f>
        <v>0.19925</v>
      </c>
      <c r="N73" s="4" t="n">
        <f aca="false">AVERAGE(H73,K73)</f>
        <v>4.21</v>
      </c>
      <c r="O73" s="5" t="n">
        <f aca="false">I73+L73</f>
        <v>0</v>
      </c>
      <c r="P73" s="6" t="n">
        <f aca="false">(I73*((H73-C73)-0.04-J73))-(L73*((K73-C73)-0.04-M73))</f>
        <v>0</v>
      </c>
    </row>
    <row r="74" customFormat="false" ht="14.65" hidden="true" customHeight="false" outlineLevel="0" collapsed="false">
      <c r="A74" s="3" t="n">
        <v>36681</v>
      </c>
      <c r="B74" s="4" t="n">
        <v>4.095</v>
      </c>
      <c r="C74" s="4" t="n">
        <v>3.985</v>
      </c>
      <c r="D74" s="5"/>
      <c r="E74" s="9" t="n">
        <f aca="false">0.0131*C74</f>
        <v>0.0522035</v>
      </c>
      <c r="F74" s="6" t="n">
        <f aca="false">D74*((B74-C74)-0.0093-E74)</f>
        <v>0</v>
      </c>
      <c r="H74" s="4" t="n">
        <v>4.22</v>
      </c>
      <c r="I74" s="5"/>
      <c r="J74" s="9" t="n">
        <f aca="false">0.05*C74</f>
        <v>0.19925</v>
      </c>
      <c r="K74" s="4" t="n">
        <v>4.2</v>
      </c>
      <c r="L74" s="5"/>
      <c r="M74" s="9" t="n">
        <f aca="false">0.05*C74</f>
        <v>0.19925</v>
      </c>
      <c r="N74" s="4" t="n">
        <f aca="false">AVERAGE(H74,K74)</f>
        <v>4.21</v>
      </c>
      <c r="O74" s="5" t="n">
        <f aca="false">I74+L74</f>
        <v>0</v>
      </c>
      <c r="P74" s="6" t="n">
        <f aca="false">(I74*((H74-C74)-0.04-J74))-(L74*((K74-C74)-0.04-M74))</f>
        <v>0</v>
      </c>
    </row>
    <row r="75" customFormat="false" ht="14.65" hidden="true" customHeight="false" outlineLevel="0" collapsed="false">
      <c r="A75" s="3" t="n">
        <v>36682</v>
      </c>
      <c r="B75" s="4" t="n">
        <v>4.095</v>
      </c>
      <c r="C75" s="4" t="n">
        <v>3.985</v>
      </c>
      <c r="D75" s="5"/>
      <c r="E75" s="9" t="n">
        <f aca="false">0.0131*C75</f>
        <v>0.0522035</v>
      </c>
      <c r="F75" s="6" t="n">
        <f aca="false">D75*((B75-C75)-0.0093-E75)</f>
        <v>0</v>
      </c>
      <c r="H75" s="4" t="n">
        <v>4.22</v>
      </c>
      <c r="I75" s="5"/>
      <c r="J75" s="9" t="n">
        <f aca="false">0.05*C75</f>
        <v>0.19925</v>
      </c>
      <c r="K75" s="4" t="n">
        <v>4.2</v>
      </c>
      <c r="L75" s="5"/>
      <c r="M75" s="9" t="n">
        <f aca="false">0.05*C75</f>
        <v>0.19925</v>
      </c>
      <c r="N75" s="4" t="n">
        <f aca="false">AVERAGE(H75,K75)</f>
        <v>4.21</v>
      </c>
      <c r="O75" s="5" t="n">
        <f aca="false">I75+L75</f>
        <v>0</v>
      </c>
      <c r="P75" s="6" t="n">
        <f aca="false">(I75*((H75-C75)-0.04-J75))-(L75*((K75-C75)-0.04-M75))</f>
        <v>0</v>
      </c>
    </row>
    <row r="76" customFormat="false" ht="14.65" hidden="true" customHeight="false" outlineLevel="0" collapsed="false">
      <c r="A76" s="3" t="n">
        <v>36683</v>
      </c>
      <c r="B76" s="4" t="n">
        <v>4.075</v>
      </c>
      <c r="C76" s="4" t="n">
        <v>4.08</v>
      </c>
      <c r="D76" s="5"/>
      <c r="E76" s="9" t="n">
        <f aca="false">0.0131*C76</f>
        <v>0.053448</v>
      </c>
      <c r="F76" s="6" t="n">
        <f aca="false">D76*((B76-C76)-0.0093-E76)</f>
        <v>-0</v>
      </c>
      <c r="H76" s="4" t="n">
        <v>4.455</v>
      </c>
      <c r="I76" s="5"/>
      <c r="J76" s="9" t="n">
        <f aca="false">0.05*C76</f>
        <v>0.204</v>
      </c>
      <c r="K76" s="4" t="n">
        <v>4.385</v>
      </c>
      <c r="L76" s="5"/>
      <c r="M76" s="9" t="n">
        <f aca="false">0.05*C76</f>
        <v>0.204</v>
      </c>
      <c r="N76" s="4" t="n">
        <f aca="false">AVERAGE(H76,K76)</f>
        <v>4.42</v>
      </c>
      <c r="O76" s="5" t="n">
        <f aca="false">I76+L76</f>
        <v>0</v>
      </c>
      <c r="P76" s="6" t="n">
        <f aca="false">(I76*((H76-C76)-0.04-J76))-(L76*((K76-C76)-0.04-M76))</f>
        <v>0</v>
      </c>
    </row>
    <row r="77" customFormat="false" ht="14.65" hidden="true" customHeight="false" outlineLevel="0" collapsed="false">
      <c r="A77" s="3" t="n">
        <v>36684</v>
      </c>
      <c r="B77" s="4" t="n">
        <v>4.38</v>
      </c>
      <c r="C77" s="4" t="n">
        <v>4.335</v>
      </c>
      <c r="D77" s="5"/>
      <c r="E77" s="9" t="n">
        <f aca="false">0.0131*C77</f>
        <v>0.0567885</v>
      </c>
      <c r="F77" s="6" t="n">
        <f aca="false">D77*((B77-C77)-0.0093-E77)</f>
        <v>-0</v>
      </c>
      <c r="H77" s="4" t="n">
        <v>4.67</v>
      </c>
      <c r="I77" s="5"/>
      <c r="J77" s="9" t="n">
        <f aca="false">0.05*C77</f>
        <v>0.21675</v>
      </c>
      <c r="K77" s="4" t="n">
        <v>4.62</v>
      </c>
      <c r="L77" s="5"/>
      <c r="M77" s="9" t="n">
        <f aca="false">0.05*C77</f>
        <v>0.21675</v>
      </c>
      <c r="N77" s="4" t="n">
        <f aca="false">AVERAGE(H77,K77)</f>
        <v>4.645</v>
      </c>
      <c r="O77" s="5" t="n">
        <f aca="false">I77+L77</f>
        <v>0</v>
      </c>
      <c r="P77" s="6" t="n">
        <f aca="false">(I77*((H77-C77)-0.04-J77))-(L77*((K77-C77)-0.04-M77))</f>
        <v>0</v>
      </c>
    </row>
    <row r="78" customFormat="false" ht="14.65" hidden="true" customHeight="false" outlineLevel="0" collapsed="false">
      <c r="A78" s="3" t="n">
        <v>36685</v>
      </c>
      <c r="B78" s="4" t="n">
        <v>4.085</v>
      </c>
      <c r="C78" s="4" t="n">
        <v>4.05</v>
      </c>
      <c r="D78" s="5"/>
      <c r="E78" s="9" t="n">
        <f aca="false">0.0131*C78</f>
        <v>0.053055</v>
      </c>
      <c r="F78" s="6" t="n">
        <f aca="false">D78*((B78-C78)-0.0093-E78)</f>
        <v>-0</v>
      </c>
      <c r="H78" s="4" t="n">
        <v>4.45</v>
      </c>
      <c r="I78" s="5"/>
      <c r="J78" s="9" t="n">
        <f aca="false">0.05*C78</f>
        <v>0.2025</v>
      </c>
      <c r="K78" s="4" t="n">
        <v>4.42</v>
      </c>
      <c r="L78" s="5"/>
      <c r="M78" s="9" t="n">
        <f aca="false">0.05*C78</f>
        <v>0.2025</v>
      </c>
      <c r="N78" s="4" t="n">
        <f aca="false">AVERAGE(H78,K78)</f>
        <v>4.435</v>
      </c>
      <c r="O78" s="5" t="n">
        <f aca="false">I78+L78</f>
        <v>0</v>
      </c>
      <c r="P78" s="6" t="n">
        <f aca="false">(I78*((H78-C78)-0.04-J78))-(L78*((K78-C78)-0.04-M78))</f>
        <v>0</v>
      </c>
    </row>
    <row r="79" customFormat="false" ht="14.65" hidden="true" customHeight="false" outlineLevel="0" collapsed="false">
      <c r="A79" s="3" t="n">
        <v>36686</v>
      </c>
      <c r="B79" s="4" t="n">
        <v>3.85</v>
      </c>
      <c r="C79" s="4" t="n">
        <v>3.8</v>
      </c>
      <c r="D79" s="5"/>
      <c r="E79" s="9" t="n">
        <f aca="false">0.0131*C79</f>
        <v>0.04978</v>
      </c>
      <c r="F79" s="6" t="n">
        <f aca="false">D79*((B79-C79)-0.0093-E79)</f>
        <v>-0</v>
      </c>
      <c r="H79" s="4" t="n">
        <v>4.365</v>
      </c>
      <c r="I79" s="5"/>
      <c r="J79" s="9" t="n">
        <f aca="false">0.05*C79</f>
        <v>0.19</v>
      </c>
      <c r="K79" s="4" t="n">
        <v>4.265</v>
      </c>
      <c r="L79" s="5"/>
      <c r="M79" s="9" t="n">
        <f aca="false">0.05*C79</f>
        <v>0.19</v>
      </c>
      <c r="N79" s="4" t="n">
        <f aca="false">AVERAGE(H79,K79)</f>
        <v>4.315</v>
      </c>
      <c r="O79" s="5" t="n">
        <f aca="false">I79+L79</f>
        <v>0</v>
      </c>
      <c r="P79" s="6" t="n">
        <f aca="false">(I79*((H79-C79)-0.04-J79))-(L79*((K79-C79)-0.04-M79))</f>
        <v>0</v>
      </c>
    </row>
    <row r="80" customFormat="false" ht="14.65" hidden="true" customHeight="false" outlineLevel="0" collapsed="false">
      <c r="A80" s="3" t="n">
        <v>36687</v>
      </c>
      <c r="B80" s="4" t="n">
        <v>4.07</v>
      </c>
      <c r="C80" s="4" t="n">
        <v>4.025</v>
      </c>
      <c r="D80" s="5"/>
      <c r="E80" s="9" t="n">
        <f aca="false">0.0131*C80</f>
        <v>0.0527275</v>
      </c>
      <c r="F80" s="6" t="n">
        <f aca="false">D80*((B80-C80)-0.0093-E80)</f>
        <v>-0</v>
      </c>
      <c r="H80" s="4" t="n">
        <v>4.43</v>
      </c>
      <c r="I80" s="5"/>
      <c r="J80" s="9" t="n">
        <f aca="false">0.05*C80</f>
        <v>0.20125</v>
      </c>
      <c r="K80" s="4" t="n">
        <v>4.355</v>
      </c>
      <c r="L80" s="5"/>
      <c r="M80" s="9" t="n">
        <f aca="false">0.05*C80</f>
        <v>0.20125</v>
      </c>
      <c r="N80" s="4" t="n">
        <f aca="false">AVERAGE(H80,K80)</f>
        <v>4.3925</v>
      </c>
      <c r="O80" s="5" t="n">
        <f aca="false">I80+L80</f>
        <v>0</v>
      </c>
      <c r="P80" s="6" t="n">
        <f aca="false">(I80*((H80-C80)-0.04-J80))-(L80*((K80-C80)-0.04-M80))</f>
        <v>0</v>
      </c>
    </row>
    <row r="81" customFormat="false" ht="14.65" hidden="true" customHeight="false" outlineLevel="0" collapsed="false">
      <c r="A81" s="3" t="n">
        <v>36688</v>
      </c>
      <c r="B81" s="4" t="n">
        <v>4.07</v>
      </c>
      <c r="C81" s="4" t="n">
        <v>4.025</v>
      </c>
      <c r="D81" s="5"/>
      <c r="E81" s="9" t="n">
        <f aca="false">0.0131*C81</f>
        <v>0.0527275</v>
      </c>
      <c r="F81" s="6" t="n">
        <f aca="false">D81*((B81-C81)-0.0093-E81)</f>
        <v>-0</v>
      </c>
      <c r="H81" s="4" t="n">
        <v>4.43</v>
      </c>
      <c r="I81" s="5"/>
      <c r="J81" s="9" t="n">
        <f aca="false">0.05*C81</f>
        <v>0.20125</v>
      </c>
      <c r="K81" s="4" t="n">
        <v>4.355</v>
      </c>
      <c r="L81" s="5"/>
      <c r="M81" s="9" t="n">
        <f aca="false">0.05*C81</f>
        <v>0.20125</v>
      </c>
      <c r="N81" s="4" t="n">
        <f aca="false">AVERAGE(H81,K81)</f>
        <v>4.3925</v>
      </c>
      <c r="O81" s="5" t="n">
        <f aca="false">I81+L81</f>
        <v>0</v>
      </c>
      <c r="P81" s="6" t="n">
        <f aca="false">(I81*((H81-C81)-0.04-J81))-(L81*((K81-C81)-0.04-M81))</f>
        <v>0</v>
      </c>
    </row>
    <row r="82" customFormat="false" ht="14.65" hidden="true" customHeight="false" outlineLevel="0" collapsed="false">
      <c r="A82" s="3" t="n">
        <v>36689</v>
      </c>
      <c r="B82" s="4" t="n">
        <v>4.07</v>
      </c>
      <c r="C82" s="4" t="n">
        <v>4.025</v>
      </c>
      <c r="D82" s="5"/>
      <c r="E82" s="9" t="n">
        <f aca="false">0.0131*C82</f>
        <v>0.0527275</v>
      </c>
      <c r="F82" s="6" t="n">
        <f aca="false">D82*((B82-C82)-0.0093-E82)</f>
        <v>-0</v>
      </c>
      <c r="H82" s="4" t="n">
        <v>4.43</v>
      </c>
      <c r="I82" s="5"/>
      <c r="J82" s="9" t="n">
        <f aca="false">0.05*C82</f>
        <v>0.20125</v>
      </c>
      <c r="K82" s="4" t="n">
        <v>4.355</v>
      </c>
      <c r="L82" s="5"/>
      <c r="M82" s="9" t="n">
        <f aca="false">0.05*C82</f>
        <v>0.20125</v>
      </c>
      <c r="N82" s="4" t="n">
        <f aca="false">AVERAGE(H82,K82)</f>
        <v>4.3925</v>
      </c>
      <c r="O82" s="5" t="n">
        <f aca="false">I82+L82</f>
        <v>0</v>
      </c>
      <c r="P82" s="6" t="n">
        <f aca="false">(I82*((H82-C82)-0.04-J82))-(L82*((K82-C82)-0.04-M82))</f>
        <v>0</v>
      </c>
    </row>
    <row r="83" customFormat="false" ht="14.65" hidden="true" customHeight="false" outlineLevel="0" collapsed="false">
      <c r="A83" s="3" t="n">
        <v>36690</v>
      </c>
      <c r="B83" s="4" t="n">
        <v>4.135</v>
      </c>
      <c r="C83" s="4" t="n">
        <v>4.095</v>
      </c>
      <c r="D83" s="5"/>
      <c r="E83" s="9" t="n">
        <f aca="false">0.0131*C83</f>
        <v>0.0536445</v>
      </c>
      <c r="F83" s="6" t="n">
        <f aca="false">D83*((B83-C83)-0.0093-E83)</f>
        <v>-0</v>
      </c>
      <c r="H83" s="4" t="n">
        <v>4.83</v>
      </c>
      <c r="I83" s="5"/>
      <c r="J83" s="9" t="n">
        <f aca="false">0.05*C83</f>
        <v>0.20475</v>
      </c>
      <c r="K83" s="4" t="n">
        <v>4.65</v>
      </c>
      <c r="L83" s="5"/>
      <c r="M83" s="9" t="n">
        <f aca="false">0.05*C83</f>
        <v>0.20475</v>
      </c>
      <c r="N83" s="4" t="n">
        <f aca="false">AVERAGE(H83,K83)</f>
        <v>4.74</v>
      </c>
      <c r="O83" s="5" t="n">
        <f aca="false">I83+L83</f>
        <v>0</v>
      </c>
      <c r="P83" s="6" t="n">
        <f aca="false">(I83*((H83-C83)-0.04-J83))-(L83*((K83-C83)-0.04-M83))</f>
        <v>0</v>
      </c>
    </row>
    <row r="84" customFormat="false" ht="14.65" hidden="true" customHeight="false" outlineLevel="0" collapsed="false">
      <c r="A84" s="3" t="n">
        <v>36691</v>
      </c>
      <c r="B84" s="4" t="n">
        <v>4.21</v>
      </c>
      <c r="C84" s="4" t="n">
        <v>4.18</v>
      </c>
      <c r="D84" s="5"/>
      <c r="E84" s="9" t="n">
        <f aca="false">0.0131*C84</f>
        <v>0.054758</v>
      </c>
      <c r="F84" s="6" t="n">
        <f aca="false">D84*((B84-C84)-0.0093-E84)</f>
        <v>-0</v>
      </c>
      <c r="H84" s="4" t="n">
        <v>4.805</v>
      </c>
      <c r="I84" s="5"/>
      <c r="J84" s="9" t="n">
        <f aca="false">0.05*C84</f>
        <v>0.209</v>
      </c>
      <c r="K84" s="4" t="n">
        <v>4.555</v>
      </c>
      <c r="L84" s="5"/>
      <c r="M84" s="9" t="n">
        <f aca="false">0.05*C84</f>
        <v>0.209</v>
      </c>
      <c r="N84" s="4" t="n">
        <f aca="false">AVERAGE(H84,K84)</f>
        <v>4.68</v>
      </c>
      <c r="O84" s="5" t="n">
        <f aca="false">I84+L84</f>
        <v>0</v>
      </c>
      <c r="P84" s="6" t="n">
        <f aca="false">(I84*((H84-C84)-0.04-J84))-(L84*((K84-C84)-0.04-M84))</f>
        <v>0</v>
      </c>
    </row>
    <row r="85" customFormat="false" ht="14.65" hidden="true" customHeight="false" outlineLevel="0" collapsed="false">
      <c r="A85" s="3" t="n">
        <v>36692</v>
      </c>
      <c r="B85" s="4" t="n">
        <v>4.1</v>
      </c>
      <c r="C85" s="4" t="n">
        <v>4.01</v>
      </c>
      <c r="D85" s="5"/>
      <c r="E85" s="9" t="n">
        <f aca="false">0.0131*C85</f>
        <v>0.052531</v>
      </c>
      <c r="F85" s="6" t="n">
        <f aca="false">D85*((B85-C85)-0.0093-E85)</f>
        <v>0</v>
      </c>
      <c r="H85" s="4" t="n">
        <v>4.685</v>
      </c>
      <c r="I85" s="5"/>
      <c r="J85" s="9" t="n">
        <f aca="false">0.05*C85</f>
        <v>0.2005</v>
      </c>
      <c r="K85" s="4" t="n">
        <v>4.425</v>
      </c>
      <c r="L85" s="5"/>
      <c r="M85" s="9" t="n">
        <f aca="false">0.05*C85</f>
        <v>0.2005</v>
      </c>
      <c r="N85" s="4" t="n">
        <f aca="false">AVERAGE(H85,K85)</f>
        <v>4.555</v>
      </c>
      <c r="O85" s="5" t="n">
        <f aca="false">I85+L85</f>
        <v>0</v>
      </c>
      <c r="P85" s="6" t="n">
        <f aca="false">(I85*((H85-C85)-0.04-J85))-(L85*((K85-C85)-0.04-M85))</f>
        <v>0</v>
      </c>
    </row>
    <row r="86" customFormat="false" ht="14.65" hidden="true" customHeight="false" outlineLevel="0" collapsed="false">
      <c r="A86" s="3" t="n">
        <v>36693</v>
      </c>
      <c r="B86" s="4" t="n">
        <v>4.25</v>
      </c>
      <c r="C86" s="4" t="n">
        <v>4.185</v>
      </c>
      <c r="D86" s="5"/>
      <c r="E86" s="9" t="n">
        <f aca="false">0.0131*C86</f>
        <v>0.0548235</v>
      </c>
      <c r="F86" s="6" t="n">
        <f aca="false">D86*((B86-C86)-0.0093-E86)</f>
        <v>0</v>
      </c>
      <c r="H86" s="4" t="n">
        <v>4.775</v>
      </c>
      <c r="I86" s="5"/>
      <c r="J86" s="9" t="n">
        <f aca="false">0.05*C86</f>
        <v>0.20925</v>
      </c>
      <c r="K86" s="4" t="n">
        <v>4.495</v>
      </c>
      <c r="L86" s="5"/>
      <c r="M86" s="9" t="n">
        <f aca="false">0.05*C86</f>
        <v>0.20925</v>
      </c>
      <c r="N86" s="4" t="n">
        <f aca="false">AVERAGE(H86,K86)</f>
        <v>4.635</v>
      </c>
      <c r="O86" s="5" t="n">
        <f aca="false">I86+L86</f>
        <v>0</v>
      </c>
      <c r="P86" s="6" t="n">
        <f aca="false">(I86*((H86-C86)-0.04-J86))-(L86*((K86-C86)-0.04-M86))</f>
        <v>0</v>
      </c>
    </row>
    <row r="87" customFormat="false" ht="14.65" hidden="true" customHeight="false" outlineLevel="0" collapsed="false">
      <c r="A87" s="3" t="n">
        <v>36694</v>
      </c>
      <c r="B87" s="4" t="n">
        <v>4.255</v>
      </c>
      <c r="C87" s="4" t="n">
        <v>4.14</v>
      </c>
      <c r="D87" s="5"/>
      <c r="E87" s="9" t="n">
        <f aca="false">0.0131*C87</f>
        <v>0.054234</v>
      </c>
      <c r="F87" s="6" t="n">
        <f aca="false">D87*((B87-C87)-0.0093-E87)</f>
        <v>0</v>
      </c>
      <c r="H87" s="4" t="n">
        <v>4.67</v>
      </c>
      <c r="I87" s="5"/>
      <c r="J87" s="9" t="n">
        <f aca="false">0.05*C87</f>
        <v>0.207</v>
      </c>
      <c r="K87" s="4" t="n">
        <v>4.46</v>
      </c>
      <c r="L87" s="5"/>
      <c r="M87" s="9" t="n">
        <f aca="false">0.05*C87</f>
        <v>0.207</v>
      </c>
      <c r="N87" s="4" t="n">
        <f aca="false">AVERAGE(H87,K87)</f>
        <v>4.565</v>
      </c>
      <c r="O87" s="5" t="n">
        <f aca="false">I87+L87</f>
        <v>0</v>
      </c>
      <c r="P87" s="6" t="n">
        <f aca="false">(I87*((H87-C87)-0.04-J87))-(L87*((K87-C87)-0.04-M87))</f>
        <v>0</v>
      </c>
    </row>
    <row r="88" customFormat="false" ht="14.65" hidden="true" customHeight="false" outlineLevel="0" collapsed="false">
      <c r="A88" s="3" t="n">
        <v>36695</v>
      </c>
      <c r="B88" s="4" t="n">
        <v>4.255</v>
      </c>
      <c r="C88" s="4" t="n">
        <v>4.14</v>
      </c>
      <c r="D88" s="5"/>
      <c r="E88" s="9" t="n">
        <f aca="false">0.0131*C88</f>
        <v>0.054234</v>
      </c>
      <c r="F88" s="6" t="n">
        <f aca="false">D88*((B88-C88)-0.0093-E88)</f>
        <v>0</v>
      </c>
      <c r="H88" s="4" t="n">
        <v>4.67</v>
      </c>
      <c r="I88" s="5"/>
      <c r="J88" s="9" t="n">
        <f aca="false">0.05*C88</f>
        <v>0.207</v>
      </c>
      <c r="K88" s="4" t="n">
        <v>4.46</v>
      </c>
      <c r="L88" s="5"/>
      <c r="M88" s="9" t="n">
        <f aca="false">0.05*C88</f>
        <v>0.207</v>
      </c>
      <c r="N88" s="4" t="n">
        <f aca="false">AVERAGE(H88,K88)</f>
        <v>4.565</v>
      </c>
      <c r="O88" s="5" t="n">
        <f aca="false">I88+L88</f>
        <v>0</v>
      </c>
      <c r="P88" s="6" t="n">
        <f aca="false">(I88*((H88-C88)-0.04-J88))-(L88*((K88-C88)-0.04-M88))</f>
        <v>0</v>
      </c>
    </row>
    <row r="89" customFormat="false" ht="14.65" hidden="true" customHeight="false" outlineLevel="0" collapsed="false">
      <c r="A89" s="3" t="n">
        <v>36696</v>
      </c>
      <c r="B89" s="4" t="n">
        <v>4.255</v>
      </c>
      <c r="C89" s="4" t="n">
        <v>4.14</v>
      </c>
      <c r="D89" s="5"/>
      <c r="E89" s="9" t="n">
        <f aca="false">0.0131*C89</f>
        <v>0.054234</v>
      </c>
      <c r="F89" s="6" t="n">
        <f aca="false">D89*((B89-C89)-0.0093-E89)</f>
        <v>0</v>
      </c>
      <c r="H89" s="4" t="n">
        <v>4.67</v>
      </c>
      <c r="I89" s="5"/>
      <c r="J89" s="9" t="n">
        <f aca="false">0.05*C89</f>
        <v>0.207</v>
      </c>
      <c r="K89" s="4" t="n">
        <v>4.46</v>
      </c>
      <c r="L89" s="5"/>
      <c r="M89" s="9" t="n">
        <f aca="false">0.05*C89</f>
        <v>0.207</v>
      </c>
      <c r="N89" s="4" t="n">
        <f aca="false">AVERAGE(H89,K89)</f>
        <v>4.565</v>
      </c>
      <c r="O89" s="5" t="n">
        <f aca="false">I89+L89</f>
        <v>0</v>
      </c>
      <c r="P89" s="6" t="n">
        <f aca="false">(I89*((H89-C89)-0.04-J89))-(L89*((K89-C89)-0.04-M89))</f>
        <v>0</v>
      </c>
    </row>
    <row r="90" customFormat="false" ht="14.65" hidden="true" customHeight="false" outlineLevel="0" collapsed="false">
      <c r="A90" s="3" t="n">
        <v>36697</v>
      </c>
      <c r="B90" s="4" t="n">
        <v>4.26</v>
      </c>
      <c r="C90" s="4" t="n">
        <v>4.225</v>
      </c>
      <c r="D90" s="5"/>
      <c r="E90" s="9" t="n">
        <f aca="false">0.0131*C90</f>
        <v>0.0553475</v>
      </c>
      <c r="F90" s="6" t="n">
        <f aca="false">D90*((B90-C90)-0.0093-E90)</f>
        <v>-0</v>
      </c>
      <c r="H90" s="4" t="n">
        <v>4.72</v>
      </c>
      <c r="I90" s="5"/>
      <c r="J90" s="9" t="n">
        <f aca="false">0.05*C90</f>
        <v>0.21125</v>
      </c>
      <c r="K90" s="4" t="n">
        <v>4.43</v>
      </c>
      <c r="L90" s="5"/>
      <c r="M90" s="9" t="n">
        <f aca="false">0.05*C90</f>
        <v>0.21125</v>
      </c>
      <c r="N90" s="4" t="n">
        <f aca="false">AVERAGE(H90,K90)</f>
        <v>4.575</v>
      </c>
      <c r="O90" s="5" t="n">
        <f aca="false">I90+L90</f>
        <v>0</v>
      </c>
      <c r="P90" s="6" t="n">
        <f aca="false">(I90*((H90-C90)-0.04-J90))-(L90*((K90-C90)-0.04-M90))</f>
        <v>0</v>
      </c>
    </row>
    <row r="91" customFormat="false" ht="14.65" hidden="true" customHeight="false" outlineLevel="0" collapsed="false">
      <c r="A91" s="3" t="n">
        <v>36698</v>
      </c>
      <c r="B91" s="4" t="n">
        <v>3.96</v>
      </c>
      <c r="C91" s="4" t="n">
        <v>3.875</v>
      </c>
      <c r="D91" s="5"/>
      <c r="E91" s="9" t="n">
        <f aca="false">0.0131*C91</f>
        <v>0.0507625</v>
      </c>
      <c r="F91" s="6" t="n">
        <f aca="false">D91*((B91-C91)-0.0093-E91)</f>
        <v>0</v>
      </c>
      <c r="H91" s="4" t="n">
        <v>4.41</v>
      </c>
      <c r="I91" s="5"/>
      <c r="J91" s="9" t="n">
        <f aca="false">0.05*C91</f>
        <v>0.19375</v>
      </c>
      <c r="K91" s="4" t="n">
        <v>4.165</v>
      </c>
      <c r="L91" s="5"/>
      <c r="M91" s="9" t="n">
        <f aca="false">0.05*C91</f>
        <v>0.19375</v>
      </c>
      <c r="N91" s="4" t="n">
        <f aca="false">AVERAGE(H91,K91)</f>
        <v>4.2875</v>
      </c>
      <c r="O91" s="5" t="n">
        <f aca="false">I91+L91</f>
        <v>0</v>
      </c>
      <c r="P91" s="6" t="n">
        <f aca="false">(I91*((H91-C91)-0.04-J91))-(L91*((K91-C91)-0.04-M91))</f>
        <v>0</v>
      </c>
    </row>
    <row r="92" customFormat="false" ht="14.65" hidden="true" customHeight="false" outlineLevel="0" collapsed="false">
      <c r="A92" s="3" t="n">
        <v>36699</v>
      </c>
      <c r="B92" s="4" t="n">
        <v>4.085</v>
      </c>
      <c r="C92" s="4" t="n">
        <v>4.055</v>
      </c>
      <c r="D92" s="5"/>
      <c r="E92" s="9" t="n">
        <f aca="false">0.0131*C92</f>
        <v>0.0531205</v>
      </c>
      <c r="F92" s="6" t="n">
        <f aca="false">D92*((B92-C92)-0.0093-E92)</f>
        <v>-0</v>
      </c>
      <c r="H92" s="4" t="n">
        <v>4.47</v>
      </c>
      <c r="I92" s="5"/>
      <c r="J92" s="9" t="n">
        <f aca="false">0.05*C92</f>
        <v>0.20275</v>
      </c>
      <c r="K92" s="4" t="n">
        <v>4.355</v>
      </c>
      <c r="L92" s="5"/>
      <c r="M92" s="9" t="n">
        <f aca="false">0.05*C92</f>
        <v>0.20275</v>
      </c>
      <c r="N92" s="4" t="n">
        <f aca="false">AVERAGE(H92,K92)</f>
        <v>4.4125</v>
      </c>
      <c r="O92" s="5" t="n">
        <f aca="false">I92+L92</f>
        <v>0</v>
      </c>
      <c r="P92" s="6" t="n">
        <f aca="false">(I92*((H92-C92)-0.04-J92))-(L92*((K92-C92)-0.04-M92))</f>
        <v>0</v>
      </c>
    </row>
    <row r="93" customFormat="false" ht="14.65" hidden="true" customHeight="false" outlineLevel="0" collapsed="false">
      <c r="A93" s="3" t="n">
        <v>36700</v>
      </c>
      <c r="B93" s="4" t="n">
        <v>4.38</v>
      </c>
      <c r="C93" s="4" t="n">
        <v>4.355</v>
      </c>
      <c r="D93" s="5"/>
      <c r="E93" s="9" t="n">
        <f aca="false">0.0131*C93</f>
        <v>0.0570505</v>
      </c>
      <c r="F93" s="6" t="n">
        <f aca="false">D93*((B93-C93)-0.0093-E93)</f>
        <v>-0</v>
      </c>
      <c r="H93" s="4" t="n">
        <v>4.875</v>
      </c>
      <c r="I93" s="5"/>
      <c r="J93" s="9" t="n">
        <f aca="false">0.05*C93</f>
        <v>0.21775</v>
      </c>
      <c r="K93" s="4" t="n">
        <v>4.61</v>
      </c>
      <c r="L93" s="5"/>
      <c r="M93" s="9" t="n">
        <f aca="false">0.05*C93</f>
        <v>0.21775</v>
      </c>
      <c r="N93" s="4" t="n">
        <f aca="false">AVERAGE(H93,K93)</f>
        <v>4.7425</v>
      </c>
      <c r="O93" s="5" t="n">
        <f aca="false">I93+L93</f>
        <v>0</v>
      </c>
      <c r="P93" s="6" t="n">
        <f aca="false">(I93*((H93-C93)-0.04-J93))-(L93*((K93-C93)-0.04-M93))</f>
        <v>0</v>
      </c>
    </row>
    <row r="94" customFormat="false" ht="14.65" hidden="true" customHeight="false" outlineLevel="0" collapsed="false">
      <c r="A94" s="3" t="n">
        <v>36701</v>
      </c>
      <c r="B94" s="4" t="n">
        <v>4.26</v>
      </c>
      <c r="C94" s="4" t="n">
        <v>4.19</v>
      </c>
      <c r="D94" s="5"/>
      <c r="E94" s="9" t="n">
        <f aca="false">0.0131*C94</f>
        <v>0.054889</v>
      </c>
      <c r="F94" s="6" t="n">
        <f aca="false">D94*((B94-C94)-0.0093-E94)</f>
        <v>0</v>
      </c>
      <c r="H94" s="4" t="n">
        <v>4.685</v>
      </c>
      <c r="I94" s="5"/>
      <c r="J94" s="9" t="n">
        <f aca="false">0.05*C94</f>
        <v>0.2095</v>
      </c>
      <c r="K94" s="4" t="n">
        <v>4.485</v>
      </c>
      <c r="L94" s="5"/>
      <c r="M94" s="9" t="n">
        <f aca="false">0.05*C94</f>
        <v>0.2095</v>
      </c>
      <c r="N94" s="4" t="n">
        <f aca="false">AVERAGE(H94,K94)</f>
        <v>4.585</v>
      </c>
      <c r="O94" s="5" t="n">
        <f aca="false">I94+L94</f>
        <v>0</v>
      </c>
      <c r="P94" s="6" t="n">
        <f aca="false">(I94*((H94-C94)-0.04-J94))-(L94*((K94-C94)-0.04-M94))</f>
        <v>0</v>
      </c>
    </row>
    <row r="95" customFormat="false" ht="14.65" hidden="true" customHeight="false" outlineLevel="0" collapsed="false">
      <c r="A95" s="3" t="n">
        <v>36702</v>
      </c>
      <c r="B95" s="4" t="n">
        <v>4.26</v>
      </c>
      <c r="C95" s="4" t="n">
        <v>4.19</v>
      </c>
      <c r="D95" s="5"/>
      <c r="E95" s="9" t="n">
        <f aca="false">0.0131*C95</f>
        <v>0.054889</v>
      </c>
      <c r="F95" s="6" t="n">
        <f aca="false">D95*((B95-C95)-0.0093-E95)</f>
        <v>0</v>
      </c>
      <c r="H95" s="4" t="n">
        <v>4.685</v>
      </c>
      <c r="I95" s="5"/>
      <c r="J95" s="9" t="n">
        <f aca="false">0.05*C95</f>
        <v>0.2095</v>
      </c>
      <c r="K95" s="4" t="n">
        <v>4.485</v>
      </c>
      <c r="L95" s="5"/>
      <c r="M95" s="9" t="n">
        <f aca="false">0.05*C95</f>
        <v>0.2095</v>
      </c>
      <c r="N95" s="4" t="n">
        <f aca="false">AVERAGE(H95,K95)</f>
        <v>4.585</v>
      </c>
      <c r="O95" s="5" t="n">
        <f aca="false">I95+L95</f>
        <v>0</v>
      </c>
      <c r="P95" s="6" t="n">
        <f aca="false">(I95*((H95-C95)-0.04-J95))-(L95*((K95-C95)-0.04-M95))</f>
        <v>0</v>
      </c>
    </row>
    <row r="96" customFormat="false" ht="14.65" hidden="true" customHeight="false" outlineLevel="0" collapsed="false">
      <c r="A96" s="3" t="n">
        <v>36703</v>
      </c>
      <c r="B96" s="4" t="n">
        <v>4.26</v>
      </c>
      <c r="C96" s="4" t="n">
        <v>4.19</v>
      </c>
      <c r="D96" s="5"/>
      <c r="E96" s="9" t="n">
        <f aca="false">0.0131*C96</f>
        <v>0.054889</v>
      </c>
      <c r="F96" s="6" t="n">
        <f aca="false">D96*((B96-C96)-0.0093-E96)</f>
        <v>0</v>
      </c>
      <c r="H96" s="4" t="n">
        <v>4.685</v>
      </c>
      <c r="I96" s="5"/>
      <c r="J96" s="9" t="n">
        <f aca="false">0.05*C96</f>
        <v>0.2095</v>
      </c>
      <c r="K96" s="4" t="n">
        <v>4.485</v>
      </c>
      <c r="L96" s="5"/>
      <c r="M96" s="9" t="n">
        <f aca="false">0.05*C96</f>
        <v>0.2095</v>
      </c>
      <c r="N96" s="4" t="n">
        <f aca="false">AVERAGE(H96,K96)</f>
        <v>4.585</v>
      </c>
      <c r="O96" s="5" t="n">
        <f aca="false">I96+L96</f>
        <v>0</v>
      </c>
      <c r="P96" s="6" t="n">
        <f aca="false">(I96*((H96-C96)-0.04-J96))-(L96*((K96-C96)-0.04-M96))</f>
        <v>0</v>
      </c>
    </row>
    <row r="97" customFormat="false" ht="14.65" hidden="true" customHeight="false" outlineLevel="0" collapsed="false">
      <c r="A97" s="3" t="n">
        <v>36704</v>
      </c>
      <c r="B97" s="4" t="n">
        <v>4.315</v>
      </c>
      <c r="C97" s="4" t="n">
        <v>4.28</v>
      </c>
      <c r="D97" s="5"/>
      <c r="E97" s="9" t="n">
        <f aca="false">0.0131*C97</f>
        <v>0.056068</v>
      </c>
      <c r="F97" s="6" t="n">
        <f aca="false">D97*((B97-C97)-0.0093-E97)</f>
        <v>-0</v>
      </c>
      <c r="H97" s="4" t="n">
        <v>4.83</v>
      </c>
      <c r="I97" s="5"/>
      <c r="J97" s="9" t="n">
        <f aca="false">0.05*C97</f>
        <v>0.214</v>
      </c>
      <c r="K97" s="4" t="n">
        <v>4.58</v>
      </c>
      <c r="L97" s="5"/>
      <c r="M97" s="9" t="n">
        <f aca="false">0.05*C97</f>
        <v>0.214</v>
      </c>
      <c r="N97" s="4" t="n">
        <f aca="false">AVERAGE(H97,K97)</f>
        <v>4.705</v>
      </c>
      <c r="O97" s="5" t="n">
        <f aca="false">I97+L97</f>
        <v>0</v>
      </c>
      <c r="P97" s="6" t="n">
        <f aca="false">(I97*((H97-C97)-0.04-J97))-(L97*((K97-C97)-0.04-M97))</f>
        <v>0</v>
      </c>
    </row>
    <row r="98" customFormat="false" ht="14.65" hidden="true" customHeight="false" outlineLevel="0" collapsed="false">
      <c r="A98" s="3" t="n">
        <v>36705</v>
      </c>
      <c r="B98" s="4" t="n">
        <v>4.52</v>
      </c>
      <c r="C98" s="4" t="n">
        <v>4.505</v>
      </c>
      <c r="D98" s="5"/>
      <c r="E98" s="9" t="n">
        <f aca="false">0.0131*C98</f>
        <v>0.0590155</v>
      </c>
      <c r="F98" s="6" t="n">
        <f aca="false">D98*((B98-C98)-0.0093-E98)</f>
        <v>-0</v>
      </c>
      <c r="H98" s="4" t="n">
        <v>5.09</v>
      </c>
      <c r="I98" s="5"/>
      <c r="J98" s="9" t="n">
        <f aca="false">0.05*C98</f>
        <v>0.22525</v>
      </c>
      <c r="K98" s="4" t="n">
        <v>4.775</v>
      </c>
      <c r="L98" s="5"/>
      <c r="M98" s="9" t="n">
        <f aca="false">0.05*C98</f>
        <v>0.22525</v>
      </c>
      <c r="N98" s="4" t="n">
        <f aca="false">AVERAGE(H98,K98)</f>
        <v>4.9325</v>
      </c>
      <c r="O98" s="5" t="n">
        <f aca="false">I98+L98</f>
        <v>0</v>
      </c>
      <c r="P98" s="6" t="n">
        <f aca="false">(I98*((H98-C98)-0.04-J98))-(L98*((K98-C98)-0.04-M98))</f>
        <v>0</v>
      </c>
    </row>
    <row r="99" customFormat="false" ht="14.65" hidden="true" customHeight="false" outlineLevel="0" collapsed="false">
      <c r="A99" s="3" t="n">
        <v>36706</v>
      </c>
      <c r="B99" s="4" t="n">
        <v>4.455</v>
      </c>
      <c r="C99" s="4" t="n">
        <v>4.42</v>
      </c>
      <c r="D99" s="5"/>
      <c r="E99" s="9" t="n">
        <f aca="false">0.0131*C99</f>
        <v>0.057902</v>
      </c>
      <c r="F99" s="6" t="n">
        <f aca="false">D99*((B99-C99)-0.0093-E99)</f>
        <v>-0</v>
      </c>
      <c r="H99" s="4" t="n">
        <v>5.105</v>
      </c>
      <c r="I99" s="5"/>
      <c r="J99" s="9" t="n">
        <f aca="false">0.05*C99</f>
        <v>0.221</v>
      </c>
      <c r="K99" s="4" t="n">
        <v>4.815</v>
      </c>
      <c r="L99" s="5"/>
      <c r="M99" s="9" t="n">
        <f aca="false">0.05*C99</f>
        <v>0.221</v>
      </c>
      <c r="N99" s="4" t="n">
        <f aca="false">AVERAGE(H99,K99)</f>
        <v>4.96</v>
      </c>
      <c r="O99" s="5" t="n">
        <f aca="false">I99+L99</f>
        <v>0</v>
      </c>
      <c r="P99" s="6" t="n">
        <f aca="false">(I99*((H99-C99)-0.04-J99))-(L99*((K99-C99)-0.04-M99))</f>
        <v>0</v>
      </c>
    </row>
    <row r="100" customFormat="false" ht="14.65" hidden="true" customHeight="false" outlineLevel="0" collapsed="false">
      <c r="A100" s="3" t="n">
        <v>36707</v>
      </c>
      <c r="B100" s="4" t="n">
        <v>4.245</v>
      </c>
      <c r="C100" s="4" t="n">
        <v>4.155</v>
      </c>
      <c r="D100" s="5"/>
      <c r="E100" s="9" t="n">
        <f aca="false">0.0131*C100</f>
        <v>0.0544305</v>
      </c>
      <c r="F100" s="6" t="n">
        <f aca="false">D100*((B100-C100)-0.0093-E100)</f>
        <v>0</v>
      </c>
      <c r="H100" s="4" t="n">
        <v>4.825</v>
      </c>
      <c r="I100" s="5"/>
      <c r="J100" s="9" t="n">
        <f aca="false">0.05*C100</f>
        <v>0.20775</v>
      </c>
      <c r="K100" s="4" t="n">
        <v>4.68</v>
      </c>
      <c r="L100" s="5"/>
      <c r="M100" s="9" t="n">
        <f aca="false">0.05*C100</f>
        <v>0.20775</v>
      </c>
      <c r="N100" s="4" t="n">
        <f aca="false">AVERAGE(H100,K100)</f>
        <v>4.7525</v>
      </c>
      <c r="O100" s="5" t="n">
        <f aca="false">I100+L100</f>
        <v>0</v>
      </c>
      <c r="P100" s="6" t="n">
        <f aca="false">(I100*((H100-C100)-0.04-J100))-(L100*((K100-C100)-0.04-M100))</f>
        <v>0</v>
      </c>
    </row>
    <row r="101" customFormat="false" ht="14.65" hidden="true" customHeight="false" outlineLevel="0" collapsed="false">
      <c r="A101" s="3"/>
      <c r="B101" s="4"/>
      <c r="C101" s="4"/>
      <c r="D101" s="5"/>
      <c r="E101" s="9" t="n">
        <f aca="false">0.0131*C101</f>
        <v>0</v>
      </c>
      <c r="F101" s="6" t="n">
        <f aca="false">D101*((B101-C101)-0.0093-E101)</f>
        <v>-0</v>
      </c>
      <c r="H101" s="4"/>
      <c r="I101" s="5"/>
      <c r="J101" s="9" t="n">
        <f aca="false">0.05*C101</f>
        <v>0</v>
      </c>
      <c r="K101" s="4"/>
      <c r="L101" s="5"/>
      <c r="M101" s="9" t="n">
        <f aca="false">0.05*C101</f>
        <v>0</v>
      </c>
      <c r="N101" s="4"/>
      <c r="O101" s="5" t="n">
        <f aca="false">I101+L101</f>
        <v>0</v>
      </c>
      <c r="P101" s="6" t="n">
        <f aca="false">(I101*((H101-C101)-0.04-J101))-(L101*((K101-C101)-0.04-M101))</f>
        <v>0</v>
      </c>
    </row>
    <row r="102" customFormat="false" ht="14.65" hidden="false" customHeight="false" outlineLevel="0" collapsed="false">
      <c r="A102" s="3" t="s">
        <v>16</v>
      </c>
      <c r="B102" s="4" t="n">
        <f aca="false">AVERAGE(B71:B100)</f>
        <v>4.20383333333333</v>
      </c>
      <c r="C102" s="4" t="n">
        <f aca="false">AVERAGE(C71:C100)</f>
        <v>4.14283333333333</v>
      </c>
      <c r="D102" s="5" t="n">
        <f aca="false">3578280-113921-1102737</f>
        <v>2361622</v>
      </c>
      <c r="E102" s="9" t="n">
        <f aca="false">0.0131*C102</f>
        <v>0.0542711166666667</v>
      </c>
      <c r="F102" s="6" t="n">
        <f aca="false">D102*((B102-C102)-0.0093-E102)</f>
        <v>-6072.00568456679</v>
      </c>
      <c r="H102" s="4" t="n">
        <f aca="false">AVERAGE(H71:H100)</f>
        <v>4.63066666666667</v>
      </c>
      <c r="I102" s="5" t="n">
        <v>113921</v>
      </c>
      <c r="J102" s="9" t="n">
        <f aca="false">0.05*C102</f>
        <v>0.207141666666667</v>
      </c>
      <c r="K102" s="4" t="n">
        <f aca="false">AVERAGE(K71:K100)</f>
        <v>4.47216666666667</v>
      </c>
      <c r="L102" s="5" t="n">
        <v>1102737</v>
      </c>
      <c r="M102" s="9" t="n">
        <f aca="false">0.05*C102</f>
        <v>0.207141666666667</v>
      </c>
      <c r="N102" s="4" t="n">
        <f aca="false">AVERAGE(N71:N100)</f>
        <v>4.55141666666667</v>
      </c>
      <c r="O102" s="5" t="n">
        <f aca="false">I102+L102</f>
        <v>1216658</v>
      </c>
      <c r="P102" s="6" t="n">
        <f aca="false">(I102*((H102-C102)-0.04-J102))+(L102*((K102-C102)-0.04-M102))</f>
        <v>118055.627283334</v>
      </c>
    </row>
    <row r="103" customFormat="false" ht="14.65" hidden="true" customHeight="false" outlineLevel="0" collapsed="false">
      <c r="A103" s="3"/>
      <c r="B103" s="4"/>
      <c r="C103" s="4"/>
      <c r="D103" s="5"/>
      <c r="E103" s="9" t="n">
        <f aca="false">0.0131*C103</f>
        <v>0</v>
      </c>
      <c r="F103" s="6" t="n">
        <f aca="false">D103*((B103-C103)-0.0093-E103)</f>
        <v>-0</v>
      </c>
      <c r="H103" s="4"/>
      <c r="I103" s="5"/>
      <c r="J103" s="9" t="n">
        <f aca="false">0.05*C103</f>
        <v>0</v>
      </c>
      <c r="K103" s="4"/>
      <c r="L103" s="5"/>
      <c r="M103" s="9" t="n">
        <f aca="false">0.05*C103</f>
        <v>0</v>
      </c>
      <c r="N103" s="4"/>
      <c r="O103" s="5" t="n">
        <f aca="false">I103+L103</f>
        <v>0</v>
      </c>
      <c r="P103" s="6" t="n">
        <f aca="false">(I103*((H103-C103)-0.04-J103))-(L103*((K103-C103)-0.04-M103))</f>
        <v>0</v>
      </c>
    </row>
    <row r="104" customFormat="false" ht="14.65" hidden="true" customHeight="false" outlineLevel="0" collapsed="false">
      <c r="A104" s="3" t="n">
        <v>36708</v>
      </c>
      <c r="B104" s="4" t="n">
        <v>4.29</v>
      </c>
      <c r="C104" s="4" t="n">
        <v>4.2</v>
      </c>
      <c r="D104" s="5"/>
      <c r="E104" s="9" t="n">
        <f aca="false">0.0131*C104</f>
        <v>0.05502</v>
      </c>
      <c r="F104" s="6" t="n">
        <f aca="false">D104*((B104-C104)-0.0093-E104)</f>
        <v>0</v>
      </c>
      <c r="H104" s="4" t="n">
        <v>4.73</v>
      </c>
      <c r="I104" s="5"/>
      <c r="J104" s="9" t="n">
        <f aca="false">0.05*C104</f>
        <v>0.21</v>
      </c>
      <c r="K104" s="4" t="n">
        <v>4.455</v>
      </c>
      <c r="L104" s="5"/>
      <c r="M104" s="9" t="n">
        <f aca="false">0.05*C104</f>
        <v>0.21</v>
      </c>
      <c r="N104" s="4" t="n">
        <f aca="false">AVERAGE(H104,K104)</f>
        <v>4.5925</v>
      </c>
      <c r="O104" s="5" t="n">
        <f aca="false">I104+L104</f>
        <v>0</v>
      </c>
      <c r="P104" s="6" t="n">
        <f aca="false">(I104*((H104-C104)-0.04-J104))-(L104*((K104-C104)-0.04-M104))</f>
        <v>0</v>
      </c>
    </row>
    <row r="105" customFormat="false" ht="14.65" hidden="true" customHeight="false" outlineLevel="0" collapsed="false">
      <c r="A105" s="3" t="n">
        <v>36709</v>
      </c>
      <c r="B105" s="4" t="n">
        <v>4.29</v>
      </c>
      <c r="C105" s="4" t="n">
        <v>4.2</v>
      </c>
      <c r="D105" s="5"/>
      <c r="E105" s="9" t="n">
        <f aca="false">0.0131*C105</f>
        <v>0.05502</v>
      </c>
      <c r="F105" s="6" t="n">
        <f aca="false">D105*((B105-C105)-0.0093-E105)</f>
        <v>0</v>
      </c>
      <c r="H105" s="4" t="n">
        <v>4.73</v>
      </c>
      <c r="I105" s="5"/>
      <c r="J105" s="9" t="n">
        <f aca="false">0.05*C105</f>
        <v>0.21</v>
      </c>
      <c r="K105" s="4" t="n">
        <v>4.455</v>
      </c>
      <c r="L105" s="5"/>
      <c r="M105" s="9" t="n">
        <f aca="false">0.05*C105</f>
        <v>0.21</v>
      </c>
      <c r="N105" s="4" t="n">
        <f aca="false">AVERAGE(H105,K105)</f>
        <v>4.5925</v>
      </c>
      <c r="O105" s="5" t="n">
        <f aca="false">I105+L105</f>
        <v>0</v>
      </c>
      <c r="P105" s="6" t="n">
        <f aca="false">(I105*((H105-C105)-0.04-J105))-(L105*((K105-C105)-0.04-M105))</f>
        <v>0</v>
      </c>
    </row>
    <row r="106" customFormat="false" ht="14.65" hidden="true" customHeight="false" outlineLevel="0" collapsed="false">
      <c r="A106" s="3" t="n">
        <v>36710</v>
      </c>
      <c r="B106" s="4" t="n">
        <v>4.29</v>
      </c>
      <c r="C106" s="4" t="n">
        <v>4.2</v>
      </c>
      <c r="D106" s="5"/>
      <c r="E106" s="9" t="n">
        <f aca="false">0.0131*C106</f>
        <v>0.05502</v>
      </c>
      <c r="F106" s="6" t="n">
        <f aca="false">D106*((B106-C106)-0.0093-E106)</f>
        <v>0</v>
      </c>
      <c r="H106" s="4" t="n">
        <v>4.73</v>
      </c>
      <c r="I106" s="5"/>
      <c r="J106" s="9" t="n">
        <f aca="false">0.05*C106</f>
        <v>0.21</v>
      </c>
      <c r="K106" s="4" t="n">
        <v>4.455</v>
      </c>
      <c r="L106" s="5"/>
      <c r="M106" s="9" t="n">
        <f aca="false">0.05*C106</f>
        <v>0.21</v>
      </c>
      <c r="N106" s="4" t="n">
        <f aca="false">AVERAGE(H106,K106)</f>
        <v>4.5925</v>
      </c>
      <c r="O106" s="5" t="n">
        <f aca="false">I106+L106</f>
        <v>0</v>
      </c>
      <c r="P106" s="6" t="n">
        <f aca="false">(I106*((H106-C106)-0.04-J106))-(L106*((K106-C106)-0.04-M106))</f>
        <v>0</v>
      </c>
    </row>
    <row r="107" customFormat="false" ht="14.65" hidden="true" customHeight="false" outlineLevel="0" collapsed="false">
      <c r="A107" s="3" t="n">
        <v>36711</v>
      </c>
      <c r="B107" s="4" t="n">
        <v>4.29</v>
      </c>
      <c r="C107" s="4" t="n">
        <v>4.2</v>
      </c>
      <c r="D107" s="5"/>
      <c r="E107" s="9" t="n">
        <f aca="false">0.0131*C107</f>
        <v>0.05502</v>
      </c>
      <c r="F107" s="6" t="n">
        <f aca="false">D107*((B107-C107)-0.0093-E107)</f>
        <v>0</v>
      </c>
      <c r="H107" s="4" t="n">
        <v>4.73</v>
      </c>
      <c r="I107" s="5"/>
      <c r="J107" s="9" t="n">
        <f aca="false">0.05*C107</f>
        <v>0.21</v>
      </c>
      <c r="K107" s="4" t="n">
        <v>4.455</v>
      </c>
      <c r="L107" s="5"/>
      <c r="M107" s="9" t="n">
        <f aca="false">0.05*C107</f>
        <v>0.21</v>
      </c>
      <c r="N107" s="4" t="n">
        <f aca="false">AVERAGE(H107,K107)</f>
        <v>4.5925</v>
      </c>
      <c r="O107" s="5" t="n">
        <f aca="false">I107+L107</f>
        <v>0</v>
      </c>
      <c r="P107" s="6" t="n">
        <f aca="false">(I107*((H107-C107)-0.04-J107))-(L107*((K107-C107)-0.04-M107))</f>
        <v>0</v>
      </c>
    </row>
    <row r="108" customFormat="false" ht="14.65" hidden="true" customHeight="false" outlineLevel="0" collapsed="false">
      <c r="A108" s="3" t="n">
        <v>36712</v>
      </c>
      <c r="B108" s="4" t="n">
        <v>4.29</v>
      </c>
      <c r="C108" s="4" t="n">
        <v>4.2</v>
      </c>
      <c r="D108" s="5"/>
      <c r="E108" s="9" t="n">
        <f aca="false">0.0131*C108</f>
        <v>0.05502</v>
      </c>
      <c r="F108" s="6" t="n">
        <f aca="false">D108*((B108-C108)-0.0093-E108)</f>
        <v>0</v>
      </c>
      <c r="H108" s="4" t="n">
        <v>4.73</v>
      </c>
      <c r="I108" s="5"/>
      <c r="J108" s="9" t="n">
        <f aca="false">0.05*C108</f>
        <v>0.21</v>
      </c>
      <c r="K108" s="4" t="n">
        <v>4.455</v>
      </c>
      <c r="L108" s="5"/>
      <c r="M108" s="9" t="n">
        <f aca="false">0.05*C108</f>
        <v>0.21</v>
      </c>
      <c r="N108" s="4" t="n">
        <f aca="false">AVERAGE(H108,K108)</f>
        <v>4.5925</v>
      </c>
      <c r="O108" s="5" t="n">
        <f aca="false">I108+L108</f>
        <v>0</v>
      </c>
      <c r="P108" s="6" t="n">
        <f aca="false">(I108*((H108-C108)-0.04-J108))-(L108*((K108-C108)-0.04-M108))</f>
        <v>0</v>
      </c>
    </row>
    <row r="109" customFormat="false" ht="14.65" hidden="true" customHeight="false" outlineLevel="0" collapsed="false">
      <c r="A109" s="3" t="n">
        <v>36713</v>
      </c>
      <c r="B109" s="4" t="n">
        <v>4.2</v>
      </c>
      <c r="C109" s="4" t="n">
        <v>4.13</v>
      </c>
      <c r="D109" s="5"/>
      <c r="E109" s="9" t="n">
        <f aca="false">0.0131*C109</f>
        <v>0.054103</v>
      </c>
      <c r="F109" s="6" t="n">
        <f aca="false">D109*((B109-C109)-0.0093-E109)</f>
        <v>0</v>
      </c>
      <c r="H109" s="4" t="n">
        <v>4.84</v>
      </c>
      <c r="I109" s="5"/>
      <c r="J109" s="9" t="n">
        <f aca="false">0.05*C109</f>
        <v>0.2065</v>
      </c>
      <c r="K109" s="4" t="n">
        <v>4.295</v>
      </c>
      <c r="L109" s="5"/>
      <c r="M109" s="9" t="n">
        <f aca="false">0.05*C109</f>
        <v>0.2065</v>
      </c>
      <c r="N109" s="4" t="n">
        <f aca="false">AVERAGE(H109,K109)</f>
        <v>4.5675</v>
      </c>
      <c r="O109" s="5" t="n">
        <f aca="false">I109+L109</f>
        <v>0</v>
      </c>
      <c r="P109" s="6" t="n">
        <f aca="false">(I109*((H109-C109)-0.04-J109))-(L109*((K109-C109)-0.04-M109))</f>
        <v>0</v>
      </c>
    </row>
    <row r="110" customFormat="false" ht="14.65" hidden="true" customHeight="false" outlineLevel="0" collapsed="false">
      <c r="A110" s="3" t="n">
        <v>36714</v>
      </c>
      <c r="B110" s="4" t="n">
        <v>3.97</v>
      </c>
      <c r="C110" s="4" t="n">
        <v>3.9</v>
      </c>
      <c r="D110" s="5"/>
      <c r="E110" s="9" t="n">
        <f aca="false">0.0131*C110</f>
        <v>0.05109</v>
      </c>
      <c r="F110" s="6" t="n">
        <f aca="false">D110*((B110-C110)-0.0093-E110)</f>
        <v>0</v>
      </c>
      <c r="H110" s="4" t="n">
        <v>4.555</v>
      </c>
      <c r="I110" s="5"/>
      <c r="J110" s="9" t="n">
        <f aca="false">0.05*C110</f>
        <v>0.195</v>
      </c>
      <c r="K110" s="4" t="n">
        <v>4.295</v>
      </c>
      <c r="L110" s="5"/>
      <c r="M110" s="9" t="n">
        <f aca="false">0.05*C110</f>
        <v>0.195</v>
      </c>
      <c r="N110" s="4" t="n">
        <f aca="false">AVERAGE(H110,K110)</f>
        <v>4.425</v>
      </c>
      <c r="O110" s="5" t="n">
        <f aca="false">I110+L110</f>
        <v>0</v>
      </c>
      <c r="P110" s="6" t="n">
        <f aca="false">(I110*((H110-C110)-0.04-J110))-(L110*((K110-C110)-0.04-M110))</f>
        <v>0</v>
      </c>
    </row>
    <row r="111" customFormat="false" ht="14.65" hidden="true" customHeight="false" outlineLevel="0" collapsed="false">
      <c r="A111" s="3" t="n">
        <v>36715</v>
      </c>
      <c r="B111" s="4" t="n">
        <v>3.85</v>
      </c>
      <c r="C111" s="4" t="n">
        <v>3.74</v>
      </c>
      <c r="D111" s="5"/>
      <c r="E111" s="9" t="n">
        <f aca="false">0.0131*C111</f>
        <v>0.048994</v>
      </c>
      <c r="F111" s="6" t="n">
        <f aca="false">D111*((B111-C111)-0.0093-E111)</f>
        <v>0</v>
      </c>
      <c r="H111" s="4" t="n">
        <v>4.135</v>
      </c>
      <c r="I111" s="5"/>
      <c r="J111" s="9" t="n">
        <f aca="false">0.05*C111</f>
        <v>0.187</v>
      </c>
      <c r="K111" s="4" t="n">
        <v>3.59</v>
      </c>
      <c r="L111" s="5"/>
      <c r="M111" s="9" t="n">
        <f aca="false">0.05*C111</f>
        <v>0.187</v>
      </c>
      <c r="N111" s="4" t="n">
        <f aca="false">AVERAGE(H111,K111)</f>
        <v>3.8625</v>
      </c>
      <c r="O111" s="5" t="n">
        <f aca="false">I111+L111</f>
        <v>0</v>
      </c>
      <c r="P111" s="6" t="n">
        <f aca="false">(I111*((H111-C111)-0.04-J111))-(L111*((K111-C111)-0.04-M111))</f>
        <v>0</v>
      </c>
    </row>
    <row r="112" customFormat="false" ht="14.65" hidden="true" customHeight="false" outlineLevel="0" collapsed="false">
      <c r="A112" s="3" t="n">
        <v>36716</v>
      </c>
      <c r="B112" s="4" t="n">
        <v>3.85</v>
      </c>
      <c r="C112" s="4" t="n">
        <v>3.74</v>
      </c>
      <c r="D112" s="5"/>
      <c r="E112" s="9" t="n">
        <f aca="false">0.0131*C112</f>
        <v>0.048994</v>
      </c>
      <c r="F112" s="6" t="n">
        <f aca="false">D112*((B112-C112)-0.0093-E112)</f>
        <v>0</v>
      </c>
      <c r="H112" s="4" t="n">
        <v>4.135</v>
      </c>
      <c r="I112" s="5"/>
      <c r="J112" s="9" t="n">
        <f aca="false">0.05*C112</f>
        <v>0.187</v>
      </c>
      <c r="K112" s="4" t="n">
        <v>3.59</v>
      </c>
      <c r="L112" s="5"/>
      <c r="M112" s="9" t="n">
        <f aca="false">0.05*C112</f>
        <v>0.187</v>
      </c>
      <c r="N112" s="4" t="n">
        <f aca="false">AVERAGE(H112,K112)</f>
        <v>3.8625</v>
      </c>
      <c r="O112" s="5" t="n">
        <f aca="false">I112+L112</f>
        <v>0</v>
      </c>
      <c r="P112" s="6" t="n">
        <f aca="false">(I112*((H112-C112)-0.04-J112))-(L112*((K112-C112)-0.04-M112))</f>
        <v>0</v>
      </c>
    </row>
    <row r="113" customFormat="false" ht="14.65" hidden="true" customHeight="false" outlineLevel="0" collapsed="false">
      <c r="A113" s="3" t="n">
        <v>36717</v>
      </c>
      <c r="B113" s="4" t="n">
        <v>3.85</v>
      </c>
      <c r="C113" s="4" t="n">
        <v>3.74</v>
      </c>
      <c r="D113" s="5"/>
      <c r="E113" s="9" t="n">
        <f aca="false">0.0131*C113</f>
        <v>0.048994</v>
      </c>
      <c r="F113" s="6" t="n">
        <f aca="false">D113*((B113-C113)-0.0093-E113)</f>
        <v>0</v>
      </c>
      <c r="H113" s="4" t="n">
        <v>4.135</v>
      </c>
      <c r="I113" s="5"/>
      <c r="J113" s="9" t="n">
        <f aca="false">0.05*C113</f>
        <v>0.187</v>
      </c>
      <c r="K113" s="4" t="n">
        <v>3.59</v>
      </c>
      <c r="L113" s="5"/>
      <c r="M113" s="9" t="n">
        <f aca="false">0.05*C113</f>
        <v>0.187</v>
      </c>
      <c r="N113" s="4" t="n">
        <f aca="false">AVERAGE(H113,K113)</f>
        <v>3.8625</v>
      </c>
      <c r="O113" s="5" t="n">
        <f aca="false">I113+L113</f>
        <v>0</v>
      </c>
      <c r="P113" s="6" t="n">
        <f aca="false">(I113*((H113-C113)-0.04-J113))-(L113*((K113-C113)-0.04-M113))</f>
        <v>0</v>
      </c>
    </row>
    <row r="114" customFormat="false" ht="14.65" hidden="true" customHeight="false" outlineLevel="0" collapsed="false">
      <c r="A114" s="3" t="n">
        <v>36718</v>
      </c>
      <c r="B114" s="4" t="n">
        <v>4.16</v>
      </c>
      <c r="C114" s="4" t="n">
        <v>4.105</v>
      </c>
      <c r="D114" s="5"/>
      <c r="E114" s="9" t="n">
        <f aca="false">0.0131*C114</f>
        <v>0.0537755</v>
      </c>
      <c r="F114" s="6" t="n">
        <f aca="false">D114*((B114-C114)-0.0093-E114)</f>
        <v>-0</v>
      </c>
      <c r="H114" s="4" t="n">
        <v>4.74</v>
      </c>
      <c r="I114" s="5"/>
      <c r="J114" s="9" t="n">
        <f aca="false">0.05*C114</f>
        <v>0.20525</v>
      </c>
      <c r="K114" s="4" t="n">
        <v>4.325</v>
      </c>
      <c r="L114" s="5"/>
      <c r="M114" s="9" t="n">
        <f aca="false">0.05*C114</f>
        <v>0.20525</v>
      </c>
      <c r="N114" s="4" t="n">
        <f aca="false">AVERAGE(H114,K114)</f>
        <v>4.5325</v>
      </c>
      <c r="O114" s="5" t="n">
        <f aca="false">I114+L114</f>
        <v>0</v>
      </c>
      <c r="P114" s="6" t="n">
        <f aca="false">(I114*((H114-C114)-0.04-J114))-(L114*((K114-C114)-0.04-M114))</f>
        <v>0</v>
      </c>
    </row>
    <row r="115" customFormat="false" ht="14.65" hidden="true" customHeight="false" outlineLevel="0" collapsed="false">
      <c r="A115" s="3" t="n">
        <v>36719</v>
      </c>
      <c r="B115" s="4" t="n">
        <v>4.185</v>
      </c>
      <c r="C115" s="4" t="n">
        <v>4.085</v>
      </c>
      <c r="D115" s="5"/>
      <c r="E115" s="9" t="n">
        <f aca="false">0.0131*C115</f>
        <v>0.0535135</v>
      </c>
      <c r="F115" s="6" t="n">
        <f aca="false">D115*((B115-C115)-0.0093-E115)</f>
        <v>0</v>
      </c>
      <c r="H115" s="4" t="n">
        <v>4.69</v>
      </c>
      <c r="I115" s="5"/>
      <c r="J115" s="9" t="n">
        <f aca="false">0.05*C115</f>
        <v>0.20425</v>
      </c>
      <c r="K115" s="4" t="n">
        <v>4.215</v>
      </c>
      <c r="L115" s="5"/>
      <c r="M115" s="9" t="n">
        <f aca="false">0.05*C115</f>
        <v>0.20425</v>
      </c>
      <c r="N115" s="4" t="n">
        <f aca="false">AVERAGE(H115,K115)</f>
        <v>4.4525</v>
      </c>
      <c r="O115" s="5" t="n">
        <f aca="false">I115+L115</f>
        <v>0</v>
      </c>
      <c r="P115" s="6" t="n">
        <f aca="false">(I115*((H115-C115)-0.04-J115))-(L115*((K115-C115)-0.04-M115))</f>
        <v>0</v>
      </c>
    </row>
    <row r="116" customFormat="false" ht="14.65" hidden="true" customHeight="false" outlineLevel="0" collapsed="false">
      <c r="A116" s="3" t="n">
        <v>36720</v>
      </c>
      <c r="B116" s="4" t="n">
        <v>4.31</v>
      </c>
      <c r="C116" s="4" t="n">
        <v>4.26</v>
      </c>
      <c r="D116" s="5"/>
      <c r="E116" s="9" t="n">
        <f aca="false">0.0131*C116</f>
        <v>0.055806</v>
      </c>
      <c r="F116" s="6" t="n">
        <f aca="false">D116*((B116-C116)-0.0093-E116)</f>
        <v>-0</v>
      </c>
      <c r="H116" s="4" t="n">
        <v>4.805</v>
      </c>
      <c r="I116" s="5"/>
      <c r="J116" s="9" t="n">
        <f aca="false">0.05*C116</f>
        <v>0.213</v>
      </c>
      <c r="K116" s="4" t="n">
        <v>4.415</v>
      </c>
      <c r="L116" s="5"/>
      <c r="M116" s="9" t="n">
        <f aca="false">0.05*C116</f>
        <v>0.213</v>
      </c>
      <c r="N116" s="4" t="n">
        <f aca="false">AVERAGE(H116,K116)</f>
        <v>4.61</v>
      </c>
      <c r="O116" s="5" t="n">
        <f aca="false">I116+L116</f>
        <v>0</v>
      </c>
      <c r="P116" s="6" t="n">
        <f aca="false">(I116*((H116-C116)-0.04-J116))-(L116*((K116-C116)-0.04-M116))</f>
        <v>0</v>
      </c>
    </row>
    <row r="117" customFormat="false" ht="14.65" hidden="true" customHeight="false" outlineLevel="0" collapsed="false">
      <c r="A117" s="3" t="n">
        <v>36721</v>
      </c>
      <c r="B117" s="4" t="n">
        <v>4.095</v>
      </c>
      <c r="C117" s="4" t="n">
        <v>4.05</v>
      </c>
      <c r="D117" s="5"/>
      <c r="E117" s="9" t="n">
        <f aca="false">0.0131*C117</f>
        <v>0.053055</v>
      </c>
      <c r="F117" s="6" t="n">
        <f aca="false">D117*((B117-C117)-0.0093-E117)</f>
        <v>-0</v>
      </c>
      <c r="H117" s="4" t="n">
        <v>4.72</v>
      </c>
      <c r="I117" s="5"/>
      <c r="J117" s="9" t="n">
        <f aca="false">0.05*C117</f>
        <v>0.2025</v>
      </c>
      <c r="K117" s="4" t="n">
        <v>4.3</v>
      </c>
      <c r="L117" s="5"/>
      <c r="M117" s="9" t="n">
        <f aca="false">0.05*C117</f>
        <v>0.2025</v>
      </c>
      <c r="N117" s="4" t="n">
        <f aca="false">AVERAGE(H117,K117)</f>
        <v>4.51</v>
      </c>
      <c r="O117" s="5" t="n">
        <f aca="false">I117+L117</f>
        <v>0</v>
      </c>
      <c r="P117" s="6" t="n">
        <f aca="false">(I117*((H117-C117)-0.04-J117))-(L117*((K117-C117)-0.04-M117))</f>
        <v>0</v>
      </c>
    </row>
    <row r="118" customFormat="false" ht="14.65" hidden="true" customHeight="false" outlineLevel="0" collapsed="false">
      <c r="A118" s="3" t="n">
        <v>36722</v>
      </c>
      <c r="B118" s="4" t="n">
        <v>4.155</v>
      </c>
      <c r="C118" s="4" t="n">
        <v>4.06</v>
      </c>
      <c r="D118" s="5"/>
      <c r="E118" s="9" t="n">
        <f aca="false">0.0131*C118</f>
        <v>0.053186</v>
      </c>
      <c r="F118" s="6" t="n">
        <f aca="false">D118*((B118-C118)-0.0093-E118)</f>
        <v>0</v>
      </c>
      <c r="H118" s="4" t="n">
        <v>4.655</v>
      </c>
      <c r="I118" s="5"/>
      <c r="J118" s="9" t="n">
        <f aca="false">0.05*C118</f>
        <v>0.203</v>
      </c>
      <c r="K118" s="4" t="n">
        <v>4.045</v>
      </c>
      <c r="L118" s="5"/>
      <c r="M118" s="9" t="n">
        <f aca="false">0.05*C118</f>
        <v>0.203</v>
      </c>
      <c r="N118" s="4" t="n">
        <f aca="false">AVERAGE(H118,K118)</f>
        <v>4.35</v>
      </c>
      <c r="O118" s="5" t="n">
        <f aca="false">I118+L118</f>
        <v>0</v>
      </c>
      <c r="P118" s="6" t="n">
        <f aca="false">(I118*((H118-C118)-0.04-J118))-(L118*((K118-C118)-0.04-M118))</f>
        <v>0</v>
      </c>
    </row>
    <row r="119" customFormat="false" ht="14.65" hidden="true" customHeight="false" outlineLevel="0" collapsed="false">
      <c r="A119" s="3" t="n">
        <v>36723</v>
      </c>
      <c r="B119" s="4" t="n">
        <v>4.155</v>
      </c>
      <c r="C119" s="4" t="n">
        <v>4.06</v>
      </c>
      <c r="D119" s="5"/>
      <c r="E119" s="9" t="n">
        <f aca="false">0.0131*C119</f>
        <v>0.053186</v>
      </c>
      <c r="F119" s="6" t="n">
        <f aca="false">D119*((B119-C119)-0.0093-E119)</f>
        <v>0</v>
      </c>
      <c r="H119" s="4" t="n">
        <v>4.655</v>
      </c>
      <c r="I119" s="5"/>
      <c r="J119" s="9" t="n">
        <f aca="false">0.05*C119</f>
        <v>0.203</v>
      </c>
      <c r="K119" s="4" t="n">
        <v>4.045</v>
      </c>
      <c r="L119" s="5"/>
      <c r="M119" s="9" t="n">
        <f aca="false">0.05*C119</f>
        <v>0.203</v>
      </c>
      <c r="N119" s="4" t="n">
        <f aca="false">AVERAGE(H119,K119)</f>
        <v>4.35</v>
      </c>
      <c r="O119" s="5" t="n">
        <f aca="false">I119+L119</f>
        <v>0</v>
      </c>
      <c r="P119" s="6" t="n">
        <f aca="false">(I119*((H119-C119)-0.04-J119))-(L119*((K119-C119)-0.04-M119))</f>
        <v>0</v>
      </c>
    </row>
    <row r="120" customFormat="false" ht="14.65" hidden="true" customHeight="false" outlineLevel="0" collapsed="false">
      <c r="A120" s="3" t="n">
        <v>36724</v>
      </c>
      <c r="B120" s="4" t="n">
        <v>4.155</v>
      </c>
      <c r="C120" s="4" t="n">
        <v>4.06</v>
      </c>
      <c r="D120" s="5"/>
      <c r="E120" s="9" t="n">
        <f aca="false">0.0131*C120</f>
        <v>0.053186</v>
      </c>
      <c r="F120" s="6" t="n">
        <f aca="false">D120*((B120-C120)-0.0093-E120)</f>
        <v>0</v>
      </c>
      <c r="H120" s="4" t="n">
        <v>4.655</v>
      </c>
      <c r="I120" s="5"/>
      <c r="J120" s="9" t="n">
        <f aca="false">0.05*C120</f>
        <v>0.203</v>
      </c>
      <c r="K120" s="4" t="n">
        <v>4.045</v>
      </c>
      <c r="L120" s="5"/>
      <c r="M120" s="9" t="n">
        <f aca="false">0.05*C120</f>
        <v>0.203</v>
      </c>
      <c r="N120" s="4" t="n">
        <f aca="false">AVERAGE(H120,K120)</f>
        <v>4.35</v>
      </c>
      <c r="O120" s="5" t="n">
        <f aca="false">I120+L120</f>
        <v>0</v>
      </c>
      <c r="P120" s="6" t="n">
        <f aca="false">(I120*((H120-C120)-0.04-J120))-(L120*((K120-C120)-0.04-M120))</f>
        <v>0</v>
      </c>
    </row>
    <row r="121" customFormat="false" ht="14.65" hidden="true" customHeight="false" outlineLevel="0" collapsed="false">
      <c r="A121" s="3" t="n">
        <v>36725</v>
      </c>
      <c r="B121" s="4" t="n">
        <v>4.14</v>
      </c>
      <c r="C121" s="4" t="n">
        <v>4.055</v>
      </c>
      <c r="D121" s="5"/>
      <c r="E121" s="9" t="n">
        <f aca="false">0.0131*C121</f>
        <v>0.0531205</v>
      </c>
      <c r="F121" s="6" t="n">
        <f aca="false">D121*((B121-C121)-0.0093-E121)</f>
        <v>0</v>
      </c>
      <c r="H121" s="4" t="n">
        <v>4.705</v>
      </c>
      <c r="I121" s="5"/>
      <c r="J121" s="9" t="n">
        <f aca="false">0.05*C121</f>
        <v>0.20275</v>
      </c>
      <c r="K121" s="4" t="n">
        <v>4.345</v>
      </c>
      <c r="L121" s="5"/>
      <c r="M121" s="9" t="n">
        <f aca="false">0.05*C121</f>
        <v>0.20275</v>
      </c>
      <c r="N121" s="4" t="n">
        <f aca="false">AVERAGE(H121,K121)</f>
        <v>4.525</v>
      </c>
      <c r="O121" s="5" t="n">
        <f aca="false">I121+L121</f>
        <v>0</v>
      </c>
      <c r="P121" s="6" t="n">
        <f aca="false">(I121*((H121-C121)-0.04-J121))-(L121*((K121-C121)-0.04-M121))</f>
        <v>0</v>
      </c>
    </row>
    <row r="122" customFormat="false" ht="14.65" hidden="true" customHeight="false" outlineLevel="0" collapsed="false">
      <c r="A122" s="3" t="n">
        <v>36726</v>
      </c>
      <c r="B122" s="4" t="n">
        <v>3.98</v>
      </c>
      <c r="C122" s="4" t="n">
        <v>3.905</v>
      </c>
      <c r="D122" s="5"/>
      <c r="E122" s="9" t="n">
        <f aca="false">0.0131*C122</f>
        <v>0.0511555</v>
      </c>
      <c r="F122" s="6" t="n">
        <f aca="false">D122*((B122-C122)-0.0093-E122)</f>
        <v>0</v>
      </c>
      <c r="H122" s="4" t="n">
        <v>4.675</v>
      </c>
      <c r="I122" s="5"/>
      <c r="J122" s="9" t="n">
        <f aca="false">0.05*C122</f>
        <v>0.19525</v>
      </c>
      <c r="K122" s="4" t="n">
        <v>4.225</v>
      </c>
      <c r="L122" s="5"/>
      <c r="M122" s="9" t="n">
        <f aca="false">0.05*C122</f>
        <v>0.19525</v>
      </c>
      <c r="N122" s="4" t="n">
        <f aca="false">AVERAGE(H122,K122)</f>
        <v>4.45</v>
      </c>
      <c r="O122" s="5" t="n">
        <f aca="false">I122+L122</f>
        <v>0</v>
      </c>
      <c r="P122" s="6" t="n">
        <f aca="false">(I122*((H122-C122)-0.04-J122))-(L122*((K122-C122)-0.04-M122))</f>
        <v>0</v>
      </c>
    </row>
    <row r="123" customFormat="false" ht="14.65" hidden="true" customHeight="false" outlineLevel="0" collapsed="false">
      <c r="A123" s="3" t="n">
        <v>36727</v>
      </c>
      <c r="B123" s="4" t="n">
        <v>4.075</v>
      </c>
      <c r="C123" s="4" t="n">
        <v>3.995</v>
      </c>
      <c r="D123" s="5"/>
      <c r="E123" s="9" t="n">
        <f aca="false">0.0131*C123</f>
        <v>0.0523345</v>
      </c>
      <c r="F123" s="6" t="n">
        <f aca="false">D123*((B123-C123)-0.0093-E123)</f>
        <v>0</v>
      </c>
      <c r="H123" s="4" t="n">
        <v>4.76</v>
      </c>
      <c r="I123" s="5"/>
      <c r="J123" s="9" t="n">
        <f aca="false">0.05*C123</f>
        <v>0.19975</v>
      </c>
      <c r="K123" s="4" t="n">
        <v>4.32</v>
      </c>
      <c r="L123" s="5"/>
      <c r="M123" s="9" t="n">
        <f aca="false">0.05*C123</f>
        <v>0.19975</v>
      </c>
      <c r="N123" s="4" t="n">
        <f aca="false">AVERAGE(H123,K123)</f>
        <v>4.54</v>
      </c>
      <c r="O123" s="5" t="n">
        <f aca="false">I123+L123</f>
        <v>0</v>
      </c>
      <c r="P123" s="6" t="n">
        <f aca="false">(I123*((H123-C123)-0.04-J123))-(L123*((K123-C123)-0.04-M123))</f>
        <v>0</v>
      </c>
    </row>
    <row r="124" customFormat="false" ht="14.65" hidden="true" customHeight="false" outlineLevel="0" collapsed="false">
      <c r="A124" s="3" t="n">
        <v>36728</v>
      </c>
      <c r="B124" s="4" t="n">
        <v>3.95</v>
      </c>
      <c r="C124" s="4" t="n">
        <v>3.89</v>
      </c>
      <c r="D124" s="5"/>
      <c r="E124" s="9" t="n">
        <f aca="false">0.0131*C124</f>
        <v>0.050959</v>
      </c>
      <c r="F124" s="6" t="n">
        <f aca="false">D124*((B124-C124)-0.0093-E124)</f>
        <v>-0</v>
      </c>
      <c r="H124" s="4" t="n">
        <v>4.625</v>
      </c>
      <c r="I124" s="5"/>
      <c r="J124" s="9" t="n">
        <f aca="false">0.05*C124</f>
        <v>0.1945</v>
      </c>
      <c r="K124" s="4" t="n">
        <v>4.3</v>
      </c>
      <c r="L124" s="5"/>
      <c r="M124" s="9" t="n">
        <f aca="false">0.05*C124</f>
        <v>0.1945</v>
      </c>
      <c r="N124" s="4" t="n">
        <f aca="false">AVERAGE(H124,K124)</f>
        <v>4.4625</v>
      </c>
      <c r="O124" s="5" t="n">
        <f aca="false">I124+L124</f>
        <v>0</v>
      </c>
      <c r="P124" s="6" t="n">
        <f aca="false">(I124*((H124-C124)-0.04-J124))-(L124*((K124-C124)-0.04-M124))</f>
        <v>0</v>
      </c>
    </row>
    <row r="125" customFormat="false" ht="14.65" hidden="true" customHeight="false" outlineLevel="0" collapsed="false">
      <c r="A125" s="3" t="n">
        <v>36729</v>
      </c>
      <c r="B125" s="4" t="n">
        <v>3.97</v>
      </c>
      <c r="C125" s="4" t="n">
        <v>3.915</v>
      </c>
      <c r="D125" s="5"/>
      <c r="E125" s="9" t="n">
        <f aca="false">0.0131*C125</f>
        <v>0.0512865</v>
      </c>
      <c r="F125" s="6" t="n">
        <f aca="false">D125*((B125-C125)-0.0093-E125)</f>
        <v>-0</v>
      </c>
      <c r="H125" s="4" t="n">
        <v>4.62</v>
      </c>
      <c r="I125" s="5"/>
      <c r="J125" s="9" t="n">
        <f aca="false">0.05*C125</f>
        <v>0.19575</v>
      </c>
      <c r="K125" s="4" t="n">
        <v>4.235</v>
      </c>
      <c r="L125" s="5"/>
      <c r="M125" s="9" t="n">
        <f aca="false">0.05*C125</f>
        <v>0.19575</v>
      </c>
      <c r="N125" s="4" t="n">
        <f aca="false">AVERAGE(H125,K125)</f>
        <v>4.4275</v>
      </c>
      <c r="O125" s="5" t="n">
        <f aca="false">I125+L125</f>
        <v>0</v>
      </c>
      <c r="P125" s="6" t="n">
        <f aca="false">(I125*((H125-C125)-0.04-J125))-(L125*((K125-C125)-0.04-M125))</f>
        <v>0</v>
      </c>
    </row>
    <row r="126" customFormat="false" ht="14.65" hidden="true" customHeight="false" outlineLevel="0" collapsed="false">
      <c r="A126" s="3" t="n">
        <v>36730</v>
      </c>
      <c r="B126" s="4" t="n">
        <v>3.97</v>
      </c>
      <c r="C126" s="4" t="n">
        <v>3.915</v>
      </c>
      <c r="D126" s="5"/>
      <c r="E126" s="9" t="n">
        <f aca="false">0.0131*C126</f>
        <v>0.0512865</v>
      </c>
      <c r="F126" s="6" t="n">
        <f aca="false">D126*((B126-C126)-0.0093-E126)</f>
        <v>-0</v>
      </c>
      <c r="H126" s="4" t="n">
        <v>4.62</v>
      </c>
      <c r="I126" s="5"/>
      <c r="J126" s="9" t="n">
        <f aca="false">0.05*C126</f>
        <v>0.19575</v>
      </c>
      <c r="K126" s="4" t="n">
        <v>4.235</v>
      </c>
      <c r="L126" s="5"/>
      <c r="M126" s="9" t="n">
        <f aca="false">0.05*C126</f>
        <v>0.19575</v>
      </c>
      <c r="N126" s="4" t="n">
        <f aca="false">AVERAGE(H126,K126)</f>
        <v>4.4275</v>
      </c>
      <c r="O126" s="5" t="n">
        <f aca="false">I126+L126</f>
        <v>0</v>
      </c>
      <c r="P126" s="6" t="n">
        <f aca="false">(I126*((H126-C126)-0.04-J126))-(L126*((K126-C126)-0.04-M126))</f>
        <v>0</v>
      </c>
    </row>
    <row r="127" customFormat="false" ht="14.65" hidden="true" customHeight="false" outlineLevel="0" collapsed="false">
      <c r="A127" s="3" t="n">
        <v>36731</v>
      </c>
      <c r="B127" s="4" t="n">
        <v>3.97</v>
      </c>
      <c r="C127" s="4" t="n">
        <v>3.915</v>
      </c>
      <c r="D127" s="5"/>
      <c r="E127" s="9" t="n">
        <f aca="false">0.0131*C127</f>
        <v>0.0512865</v>
      </c>
      <c r="F127" s="6" t="n">
        <f aca="false">D127*((B127-C127)-0.0093-E127)</f>
        <v>-0</v>
      </c>
      <c r="H127" s="4" t="n">
        <v>4.62</v>
      </c>
      <c r="I127" s="5"/>
      <c r="J127" s="9" t="n">
        <f aca="false">0.05*C127</f>
        <v>0.19575</v>
      </c>
      <c r="K127" s="4" t="n">
        <v>4.235</v>
      </c>
      <c r="L127" s="5"/>
      <c r="M127" s="9" t="n">
        <f aca="false">0.05*C127</f>
        <v>0.19575</v>
      </c>
      <c r="N127" s="4" t="n">
        <f aca="false">AVERAGE(H127,K127)</f>
        <v>4.4275</v>
      </c>
      <c r="O127" s="5" t="n">
        <f aca="false">I127+L127</f>
        <v>0</v>
      </c>
      <c r="P127" s="6" t="n">
        <f aca="false">(I127*((H127-C127)-0.04-J127))-(L127*((K127-C127)-0.04-M127))</f>
        <v>0</v>
      </c>
    </row>
    <row r="128" customFormat="false" ht="14.65" hidden="true" customHeight="false" outlineLevel="0" collapsed="false">
      <c r="A128" s="3" t="n">
        <v>36732</v>
      </c>
      <c r="B128" s="4" t="n">
        <v>3.8</v>
      </c>
      <c r="C128" s="4" t="n">
        <v>3.84</v>
      </c>
      <c r="D128" s="5"/>
      <c r="E128" s="9" t="n">
        <f aca="false">0.0131*C128</f>
        <v>0.050304</v>
      </c>
      <c r="F128" s="6" t="n">
        <f aca="false">D128*((B128-C128)-0.0093-E128)</f>
        <v>-0</v>
      </c>
      <c r="H128" s="4" t="n">
        <v>4.625</v>
      </c>
      <c r="I128" s="5"/>
      <c r="J128" s="9" t="n">
        <f aca="false">0.05*C128</f>
        <v>0.192</v>
      </c>
      <c r="K128" s="4" t="n">
        <v>4.325</v>
      </c>
      <c r="L128" s="5"/>
      <c r="M128" s="9" t="n">
        <f aca="false">0.05*C128</f>
        <v>0.192</v>
      </c>
      <c r="N128" s="4" t="n">
        <f aca="false">AVERAGE(H128,K128)</f>
        <v>4.475</v>
      </c>
      <c r="O128" s="5" t="n">
        <f aca="false">I128+L128</f>
        <v>0</v>
      </c>
      <c r="P128" s="6" t="n">
        <f aca="false">(I128*((H128-C128)-0.04-J128))-(L128*((K128-C128)-0.04-M128))</f>
        <v>0</v>
      </c>
    </row>
    <row r="129" customFormat="false" ht="14.65" hidden="true" customHeight="false" outlineLevel="0" collapsed="false">
      <c r="A129" s="3" t="n">
        <v>36733</v>
      </c>
      <c r="B129" s="4" t="n">
        <v>3.705</v>
      </c>
      <c r="C129" s="4" t="n">
        <v>3.58</v>
      </c>
      <c r="D129" s="5"/>
      <c r="E129" s="9" t="n">
        <f aca="false">0.0131*C129</f>
        <v>0.046898</v>
      </c>
      <c r="F129" s="6" t="n">
        <f aca="false">D129*((B129-C129)-0.0093-E129)</f>
        <v>0</v>
      </c>
      <c r="H129" s="4" t="n">
        <v>4.53</v>
      </c>
      <c r="I129" s="5"/>
      <c r="J129" s="9" t="n">
        <f aca="false">0.05*C129</f>
        <v>0.179</v>
      </c>
      <c r="K129" s="4" t="n">
        <v>4.155</v>
      </c>
      <c r="L129" s="5"/>
      <c r="M129" s="9" t="n">
        <f aca="false">0.05*C129</f>
        <v>0.179</v>
      </c>
      <c r="N129" s="4" t="n">
        <f aca="false">AVERAGE(H129,K129)</f>
        <v>4.3425</v>
      </c>
      <c r="O129" s="5" t="n">
        <f aca="false">I129+L129</f>
        <v>0</v>
      </c>
      <c r="P129" s="6" t="n">
        <f aca="false">(I129*((H129-C129)-0.04-J129))-(L129*((K129-C129)-0.04-M129))</f>
        <v>0</v>
      </c>
    </row>
    <row r="130" customFormat="false" ht="14.65" hidden="true" customHeight="false" outlineLevel="0" collapsed="false">
      <c r="A130" s="3" t="n">
        <v>36734</v>
      </c>
      <c r="B130" s="4" t="n">
        <v>3.695</v>
      </c>
      <c r="C130" s="4" t="n">
        <v>3.55</v>
      </c>
      <c r="D130" s="5"/>
      <c r="E130" s="9" t="n">
        <f aca="false">0.0131*C130</f>
        <v>0.046505</v>
      </c>
      <c r="F130" s="6" t="n">
        <f aca="false">D130*((B130-C130)-0.0093-E130)</f>
        <v>0</v>
      </c>
      <c r="H130" s="4" t="n">
        <v>4.53</v>
      </c>
      <c r="I130" s="5"/>
      <c r="J130" s="9" t="n">
        <f aca="false">0.05*C130</f>
        <v>0.1775</v>
      </c>
      <c r="K130" s="4" t="n">
        <v>4.08</v>
      </c>
      <c r="L130" s="5"/>
      <c r="M130" s="9" t="n">
        <f aca="false">0.05*C130</f>
        <v>0.1775</v>
      </c>
      <c r="N130" s="4" t="n">
        <f aca="false">AVERAGE(H130,K130)</f>
        <v>4.305</v>
      </c>
      <c r="O130" s="5" t="n">
        <f aca="false">I130+L130</f>
        <v>0</v>
      </c>
      <c r="P130" s="6" t="n">
        <f aca="false">(I130*((H130-C130)-0.04-J130))-(L130*((K130-C130)-0.04-M130))</f>
        <v>0</v>
      </c>
    </row>
    <row r="131" customFormat="false" ht="14.65" hidden="true" customHeight="false" outlineLevel="0" collapsed="false">
      <c r="A131" s="3" t="n">
        <v>36735</v>
      </c>
      <c r="B131" s="4" t="n">
        <v>3.86</v>
      </c>
      <c r="C131" s="4" t="n">
        <v>3.81</v>
      </c>
      <c r="D131" s="5"/>
      <c r="E131" s="9" t="n">
        <f aca="false">0.0131*C131</f>
        <v>0.049911</v>
      </c>
      <c r="F131" s="6" t="n">
        <f aca="false">D131*((B131-C131)-0.0093-E131)</f>
        <v>-0</v>
      </c>
      <c r="H131" s="4" t="n">
        <v>4.62</v>
      </c>
      <c r="I131" s="5"/>
      <c r="J131" s="9" t="n">
        <f aca="false">0.05*C131</f>
        <v>0.1905</v>
      </c>
      <c r="K131" s="4" t="n">
        <v>4.14</v>
      </c>
      <c r="L131" s="5"/>
      <c r="M131" s="9" t="n">
        <f aca="false">0.05*C131</f>
        <v>0.1905</v>
      </c>
      <c r="N131" s="4" t="n">
        <f aca="false">AVERAGE(H131,K131)</f>
        <v>4.38</v>
      </c>
      <c r="O131" s="5" t="n">
        <f aca="false">I131+L131</f>
        <v>0</v>
      </c>
      <c r="P131" s="6" t="n">
        <f aca="false">(I131*((H131-C131)-0.04-J131))-(L131*((K131-C131)-0.04-M131))</f>
        <v>0</v>
      </c>
    </row>
    <row r="132" customFormat="false" ht="14.65" hidden="true" customHeight="false" outlineLevel="0" collapsed="false">
      <c r="A132" s="3" t="n">
        <v>36736</v>
      </c>
      <c r="B132" s="4" t="n">
        <v>3.89</v>
      </c>
      <c r="C132" s="4" t="n">
        <v>3.82</v>
      </c>
      <c r="D132" s="5"/>
      <c r="E132" s="9" t="n">
        <f aca="false">0.0131*C132</f>
        <v>0.050042</v>
      </c>
      <c r="F132" s="6" t="n">
        <f aca="false">D132*((B132-C132)-0.0093-E132)</f>
        <v>0</v>
      </c>
      <c r="H132" s="4" t="n">
        <v>4.605</v>
      </c>
      <c r="I132" s="5"/>
      <c r="J132" s="9" t="n">
        <f aca="false">0.05*C132</f>
        <v>0.191</v>
      </c>
      <c r="K132" s="4" t="n">
        <v>4.155</v>
      </c>
      <c r="L132" s="5"/>
      <c r="M132" s="9" t="n">
        <f aca="false">0.05*C132</f>
        <v>0.191</v>
      </c>
      <c r="N132" s="4" t="n">
        <f aca="false">AVERAGE(H132,K132)</f>
        <v>4.38</v>
      </c>
      <c r="O132" s="5" t="n">
        <f aca="false">I132+L132</f>
        <v>0</v>
      </c>
      <c r="P132" s="6" t="n">
        <f aca="false">(I132*((H132-C132)-0.04-J132))-(L132*((K132-C132)-0.04-M132))</f>
        <v>0</v>
      </c>
    </row>
    <row r="133" customFormat="false" ht="14.65" hidden="true" customHeight="false" outlineLevel="0" collapsed="false">
      <c r="A133" s="3" t="n">
        <v>36737</v>
      </c>
      <c r="B133" s="4" t="n">
        <v>3.89</v>
      </c>
      <c r="C133" s="4" t="n">
        <v>3.82</v>
      </c>
      <c r="D133" s="5"/>
      <c r="E133" s="9" t="n">
        <f aca="false">0.0131*C133</f>
        <v>0.050042</v>
      </c>
      <c r="F133" s="6" t="n">
        <f aca="false">D133*((B133-C133)-0.0093-E133)</f>
        <v>0</v>
      </c>
      <c r="H133" s="4" t="n">
        <v>4.605</v>
      </c>
      <c r="I133" s="5"/>
      <c r="J133" s="9" t="n">
        <f aca="false">0.05*C133</f>
        <v>0.191</v>
      </c>
      <c r="K133" s="4" t="n">
        <v>4.155</v>
      </c>
      <c r="L133" s="5"/>
      <c r="M133" s="9" t="n">
        <f aca="false">0.05*C133</f>
        <v>0.191</v>
      </c>
      <c r="N133" s="4" t="n">
        <f aca="false">AVERAGE(H133,K133)</f>
        <v>4.38</v>
      </c>
      <c r="O133" s="5" t="n">
        <f aca="false">I133+L133</f>
        <v>0</v>
      </c>
      <c r="P133" s="6" t="n">
        <f aca="false">(I133*((H133-C133)-0.04-J133))-(L133*((K133-C133)-0.04-M133))</f>
        <v>0</v>
      </c>
    </row>
    <row r="134" customFormat="false" ht="14.65" hidden="true" customHeight="false" outlineLevel="0" collapsed="false">
      <c r="A134" s="3" t="n">
        <v>36738</v>
      </c>
      <c r="B134" s="4" t="n">
        <v>3.89</v>
      </c>
      <c r="C134" s="4" t="n">
        <v>3.82</v>
      </c>
      <c r="D134" s="5"/>
      <c r="E134" s="9" t="n">
        <f aca="false">0.0131*C134</f>
        <v>0.050042</v>
      </c>
      <c r="F134" s="6" t="n">
        <f aca="false">D134*((B134-C134)-0.0093-E134)</f>
        <v>0</v>
      </c>
      <c r="H134" s="4" t="n">
        <v>4.605</v>
      </c>
      <c r="I134" s="5"/>
      <c r="J134" s="9" t="n">
        <f aca="false">0.05*C134</f>
        <v>0.191</v>
      </c>
      <c r="K134" s="4" t="n">
        <v>4.155</v>
      </c>
      <c r="L134" s="5"/>
      <c r="M134" s="9" t="n">
        <f aca="false">0.05*C134</f>
        <v>0.191</v>
      </c>
      <c r="N134" s="4" t="n">
        <f aca="false">AVERAGE(H134,K134)</f>
        <v>4.38</v>
      </c>
      <c r="O134" s="5" t="n">
        <f aca="false">I134+L134</f>
        <v>0</v>
      </c>
      <c r="P134" s="6" t="n">
        <f aca="false">(I134*((H134-C134)-0.04-J134))-(L134*((K134-C134)-0.04-M134))</f>
        <v>0</v>
      </c>
    </row>
    <row r="135" customFormat="false" ht="14.65" hidden="true" customHeight="false" outlineLevel="0" collapsed="false">
      <c r="A135" s="3"/>
      <c r="B135" s="4"/>
      <c r="C135" s="4"/>
      <c r="D135" s="5"/>
      <c r="E135" s="9" t="n">
        <f aca="false">0.0131*C135</f>
        <v>0</v>
      </c>
      <c r="F135" s="6" t="n">
        <f aca="false">D135*((B135-C135)-0.0093-E135)</f>
        <v>-0</v>
      </c>
      <c r="H135" s="4"/>
      <c r="I135" s="5"/>
      <c r="J135" s="9" t="n">
        <f aca="false">0.05*C135</f>
        <v>0</v>
      </c>
      <c r="K135" s="4"/>
      <c r="L135" s="5"/>
      <c r="M135" s="9" t="n">
        <f aca="false">0.05*C135</f>
        <v>0</v>
      </c>
      <c r="N135" s="4"/>
      <c r="O135" s="5" t="n">
        <f aca="false">I135+L135</f>
        <v>0</v>
      </c>
      <c r="P135" s="6" t="n">
        <f aca="false">(I135*((H135-C135)-0.04-J135))-(L135*((K135-C135)-0.04-M135))</f>
        <v>0</v>
      </c>
    </row>
    <row r="136" customFormat="false" ht="14.65" hidden="false" customHeight="false" outlineLevel="0" collapsed="false">
      <c r="A136" s="3" t="s">
        <v>17</v>
      </c>
      <c r="B136" s="4" t="n">
        <f aca="false">AVERAGE(B104:B134)</f>
        <v>4.03774193548387</v>
      </c>
      <c r="C136" s="4" t="n">
        <f aca="false">AVERAGE(C104:C134)</f>
        <v>3.96</v>
      </c>
      <c r="D136" s="5" t="n">
        <f aca="false">3202215-137405-374456</f>
        <v>2690354</v>
      </c>
      <c r="E136" s="9" t="n">
        <f aca="false">0.0131*C136</f>
        <v>0.051876</v>
      </c>
      <c r="F136" s="6" t="n">
        <f aca="false">D136*((B136-C136)-0.0093-E136)</f>
        <v>44568.2307927751</v>
      </c>
      <c r="H136" s="4" t="n">
        <f aca="false">AVERAGE(H104:H134)</f>
        <v>4.61661290322581</v>
      </c>
      <c r="I136" s="5" t="n">
        <v>137405</v>
      </c>
      <c r="J136" s="9" t="n">
        <f aca="false">0.05*C136</f>
        <v>0.198</v>
      </c>
      <c r="K136" s="4" t="n">
        <f aca="false">AVERAGE(K104:K134)</f>
        <v>4.19629032258065</v>
      </c>
      <c r="L136" s="5" t="n">
        <v>374456</v>
      </c>
      <c r="M136" s="9" t="n">
        <f aca="false">0.05*C136</f>
        <v>0.198</v>
      </c>
      <c r="N136" s="4" t="n">
        <f aca="false">AVERAGE(N104:N134)</f>
        <v>4.40645161290323</v>
      </c>
      <c r="O136" s="5" t="n">
        <f aca="false">I136+L136</f>
        <v>511861</v>
      </c>
      <c r="P136" s="6" t="n">
        <f aca="false">(I136*((H136-C136)-0.04-J136))+(L136*((K136-C136)-0.04-M136))</f>
        <v>56879.3070000001</v>
      </c>
    </row>
    <row r="137" customFormat="false" ht="14.65" hidden="true" customHeight="false" outlineLevel="0" collapsed="false">
      <c r="A137" s="3"/>
      <c r="B137" s="4"/>
      <c r="C137" s="4"/>
      <c r="D137" s="5"/>
      <c r="E137" s="9" t="n">
        <f aca="false">0.0131*C137</f>
        <v>0</v>
      </c>
      <c r="F137" s="6" t="n">
        <f aca="false">D137*((B137-C137)-0.0093-E137)</f>
        <v>-0</v>
      </c>
      <c r="H137" s="4"/>
      <c r="I137" s="5"/>
      <c r="J137" s="9" t="n">
        <f aca="false">0.05*C137</f>
        <v>0</v>
      </c>
      <c r="K137" s="4"/>
      <c r="L137" s="5"/>
      <c r="M137" s="9" t="n">
        <f aca="false">0.05*C137</f>
        <v>0</v>
      </c>
      <c r="N137" s="4"/>
      <c r="O137" s="5" t="n">
        <f aca="false">I137+L137</f>
        <v>0</v>
      </c>
      <c r="P137" s="6" t="n">
        <f aca="false">(I137*((H137-C137)-0.04-J137))-(L137*((K137-C137)-0.04-M137))</f>
        <v>0</v>
      </c>
    </row>
    <row r="138" customFormat="false" ht="14.65" hidden="true" customHeight="false" outlineLevel="0" collapsed="false">
      <c r="A138" s="3" t="n">
        <v>36739</v>
      </c>
      <c r="B138" s="4" t="n">
        <v>3.76</v>
      </c>
      <c r="C138" s="4" t="n">
        <v>3.72</v>
      </c>
      <c r="D138" s="5"/>
      <c r="E138" s="9" t="n">
        <f aca="false">0.0131*C138</f>
        <v>0.048732</v>
      </c>
      <c r="F138" s="6" t="n">
        <f aca="false">D138*((B138-C138)-0.0093-E138)</f>
        <v>-0</v>
      </c>
      <c r="H138" s="4" t="n">
        <v>4.615</v>
      </c>
      <c r="I138" s="5"/>
      <c r="J138" s="9" t="n">
        <f aca="false">0.05*C138</f>
        <v>0.186</v>
      </c>
      <c r="K138" s="4" t="n">
        <v>4.215</v>
      </c>
      <c r="L138" s="5"/>
      <c r="M138" s="9" t="n">
        <f aca="false">0.05*C138</f>
        <v>0.186</v>
      </c>
      <c r="N138" s="4" t="n">
        <f aca="false">AVERAGE(H138,K138)</f>
        <v>4.415</v>
      </c>
      <c r="O138" s="5" t="n">
        <f aca="false">I138+L138</f>
        <v>0</v>
      </c>
      <c r="P138" s="6" t="n">
        <f aca="false">(I138*((H138-C138)-0.04-J138))-(L138*((K138-C138)-0.04-M138))</f>
        <v>0</v>
      </c>
    </row>
    <row r="139" customFormat="false" ht="14.65" hidden="true" customHeight="false" outlineLevel="0" collapsed="false">
      <c r="A139" s="3" t="n">
        <v>36740</v>
      </c>
      <c r="B139" s="4" t="n">
        <v>3.78</v>
      </c>
      <c r="C139" s="4" t="n">
        <v>3.77</v>
      </c>
      <c r="D139" s="5"/>
      <c r="E139" s="9" t="n">
        <f aca="false">0.0131*C139</f>
        <v>0.049387</v>
      </c>
      <c r="F139" s="6" t="n">
        <f aca="false">D139*((B139-C139)-0.0093-E139)</f>
        <v>-0</v>
      </c>
      <c r="H139" s="4" t="n">
        <v>4.535</v>
      </c>
      <c r="I139" s="5"/>
      <c r="J139" s="9" t="n">
        <f aca="false">0.05*C139</f>
        <v>0.1885</v>
      </c>
      <c r="K139" s="4" t="n">
        <v>4.13</v>
      </c>
      <c r="L139" s="5"/>
      <c r="M139" s="9" t="n">
        <f aca="false">0.05*C139</f>
        <v>0.1885</v>
      </c>
      <c r="N139" s="4" t="n">
        <f aca="false">AVERAGE(H139,K139)</f>
        <v>4.3325</v>
      </c>
      <c r="O139" s="5" t="n">
        <f aca="false">I139+L139</f>
        <v>0</v>
      </c>
      <c r="P139" s="6" t="n">
        <f aca="false">(I139*((H139-C139)-0.04-J139))-(L139*((K139-C139)-0.04-M139))</f>
        <v>0</v>
      </c>
    </row>
    <row r="140" customFormat="false" ht="14.65" hidden="true" customHeight="false" outlineLevel="0" collapsed="false">
      <c r="A140" s="3" t="n">
        <v>36741</v>
      </c>
      <c r="B140" s="4" t="n">
        <v>4.055</v>
      </c>
      <c r="C140" s="4" t="n">
        <v>4.03</v>
      </c>
      <c r="D140" s="5"/>
      <c r="E140" s="9" t="n">
        <f aca="false">0.0131*C140</f>
        <v>0.052793</v>
      </c>
      <c r="F140" s="6" t="n">
        <f aca="false">D140*((B140-C140)-0.0093-E140)</f>
        <v>-0</v>
      </c>
      <c r="H140" s="4" t="n">
        <v>4.645</v>
      </c>
      <c r="I140" s="5"/>
      <c r="J140" s="9" t="n">
        <f aca="false">0.05*C140</f>
        <v>0.2015</v>
      </c>
      <c r="K140" s="4" t="n">
        <v>4.29</v>
      </c>
      <c r="L140" s="5"/>
      <c r="M140" s="9" t="n">
        <f aca="false">0.05*C140</f>
        <v>0.2015</v>
      </c>
      <c r="N140" s="4" t="n">
        <f aca="false">AVERAGE(H140,K140)</f>
        <v>4.4675</v>
      </c>
      <c r="O140" s="5" t="n">
        <f aca="false">I140+L140</f>
        <v>0</v>
      </c>
      <c r="P140" s="6" t="n">
        <f aca="false">(I140*((H140-C140)-0.04-J140))-(L140*((K140-C140)-0.04-M140))</f>
        <v>0</v>
      </c>
    </row>
    <row r="141" customFormat="false" ht="14.65" hidden="true" customHeight="false" outlineLevel="0" collapsed="false">
      <c r="A141" s="3" t="n">
        <v>36742</v>
      </c>
      <c r="B141" s="4" t="n">
        <v>4.19</v>
      </c>
      <c r="C141" s="4" t="n">
        <v>4.125</v>
      </c>
      <c r="D141" s="5"/>
      <c r="E141" s="9" t="n">
        <f aca="false">0.0131*C141</f>
        <v>0.0540375</v>
      </c>
      <c r="F141" s="6" t="n">
        <f aca="false">D141*((B141-C141)-0.0093-E141)</f>
        <v>0</v>
      </c>
      <c r="H141" s="4" t="n">
        <v>4.755</v>
      </c>
      <c r="I141" s="5"/>
      <c r="J141" s="9" t="n">
        <f aca="false">0.05*C141</f>
        <v>0.20625</v>
      </c>
      <c r="K141" s="4" t="n">
        <v>4.34</v>
      </c>
      <c r="L141" s="5"/>
      <c r="M141" s="9" t="n">
        <f aca="false">0.05*C141</f>
        <v>0.20625</v>
      </c>
      <c r="N141" s="4" t="n">
        <f aca="false">AVERAGE(H141,K141)</f>
        <v>4.5475</v>
      </c>
      <c r="O141" s="5" t="n">
        <f aca="false">I141+L141</f>
        <v>0</v>
      </c>
      <c r="P141" s="6" t="n">
        <f aca="false">(I141*((H141-C141)-0.04-J141))-(L141*((K141-C141)-0.04-M141))</f>
        <v>0</v>
      </c>
    </row>
    <row r="142" customFormat="false" ht="14.65" hidden="true" customHeight="false" outlineLevel="0" collapsed="false">
      <c r="A142" s="3" t="n">
        <v>36743</v>
      </c>
      <c r="B142" s="4" t="n">
        <v>4.225</v>
      </c>
      <c r="C142" s="4" t="n">
        <v>4.155</v>
      </c>
      <c r="D142" s="5"/>
      <c r="E142" s="9" t="n">
        <f aca="false">0.0131*C142</f>
        <v>0.0544305</v>
      </c>
      <c r="F142" s="6" t="n">
        <f aca="false">D142*((B142-C142)-0.0093-E142)</f>
        <v>0</v>
      </c>
      <c r="H142" s="4" t="n">
        <v>4.75</v>
      </c>
      <c r="I142" s="5"/>
      <c r="J142" s="9" t="n">
        <f aca="false">0.05*C142</f>
        <v>0.20775</v>
      </c>
      <c r="K142" s="4" t="n">
        <v>4.36</v>
      </c>
      <c r="L142" s="5"/>
      <c r="M142" s="9" t="n">
        <f aca="false">0.05*C142</f>
        <v>0.20775</v>
      </c>
      <c r="N142" s="4" t="n">
        <f aca="false">AVERAGE(H142,K142)</f>
        <v>4.555</v>
      </c>
      <c r="O142" s="5" t="n">
        <f aca="false">I142+L142</f>
        <v>0</v>
      </c>
      <c r="P142" s="6" t="n">
        <f aca="false">(I142*((H142-C142)-0.04-J142))-(L142*((K142-C142)-0.04-M142))</f>
        <v>0</v>
      </c>
    </row>
    <row r="143" customFormat="false" ht="14.65" hidden="true" customHeight="false" outlineLevel="0" collapsed="false">
      <c r="A143" s="3" t="n">
        <v>36744</v>
      </c>
      <c r="B143" s="4" t="n">
        <v>4.225</v>
      </c>
      <c r="C143" s="4" t="n">
        <v>4.155</v>
      </c>
      <c r="D143" s="5"/>
      <c r="E143" s="9" t="n">
        <f aca="false">0.0131*C143</f>
        <v>0.0544305</v>
      </c>
      <c r="F143" s="6" t="n">
        <f aca="false">D143*((B143-C143)-0.0093-E143)</f>
        <v>0</v>
      </c>
      <c r="H143" s="4" t="n">
        <v>4.75</v>
      </c>
      <c r="I143" s="5"/>
      <c r="J143" s="9" t="n">
        <f aca="false">0.05*C143</f>
        <v>0.20775</v>
      </c>
      <c r="K143" s="4" t="n">
        <v>4.36</v>
      </c>
      <c r="L143" s="5"/>
      <c r="M143" s="9" t="n">
        <f aca="false">0.05*C143</f>
        <v>0.20775</v>
      </c>
      <c r="N143" s="4" t="n">
        <f aca="false">AVERAGE(H143,K143)</f>
        <v>4.555</v>
      </c>
      <c r="O143" s="5" t="n">
        <f aca="false">I143+L143</f>
        <v>0</v>
      </c>
      <c r="P143" s="6" t="n">
        <f aca="false">(I143*((H143-C143)-0.04-J143))-(L143*((K143-C143)-0.04-M143))</f>
        <v>0</v>
      </c>
    </row>
    <row r="144" customFormat="false" ht="14.65" hidden="true" customHeight="false" outlineLevel="0" collapsed="false">
      <c r="A144" s="3" t="n">
        <v>36745</v>
      </c>
      <c r="B144" s="4" t="n">
        <v>4.225</v>
      </c>
      <c r="C144" s="4" t="n">
        <v>4.155</v>
      </c>
      <c r="D144" s="5"/>
      <c r="E144" s="9" t="n">
        <f aca="false">0.0131*C144</f>
        <v>0.0544305</v>
      </c>
      <c r="F144" s="6" t="n">
        <f aca="false">D144*((B144-C144)-0.0093-E144)</f>
        <v>0</v>
      </c>
      <c r="H144" s="4" t="n">
        <v>4.75</v>
      </c>
      <c r="I144" s="5"/>
      <c r="J144" s="9" t="n">
        <f aca="false">0.05*C144</f>
        <v>0.20775</v>
      </c>
      <c r="K144" s="4" t="n">
        <v>4.36</v>
      </c>
      <c r="L144" s="5"/>
      <c r="M144" s="9" t="n">
        <f aca="false">0.05*C144</f>
        <v>0.20775</v>
      </c>
      <c r="N144" s="4" t="n">
        <f aca="false">AVERAGE(H144,K144)</f>
        <v>4.555</v>
      </c>
      <c r="O144" s="5" t="n">
        <f aca="false">I144+L144</f>
        <v>0</v>
      </c>
      <c r="P144" s="6" t="n">
        <f aca="false">(I144*((H144-C144)-0.04-J144))-(L144*((K144-C144)-0.04-M144))</f>
        <v>0</v>
      </c>
    </row>
    <row r="145" customFormat="false" ht="14.65" hidden="true" customHeight="false" outlineLevel="0" collapsed="false">
      <c r="A145" s="3" t="n">
        <v>36746</v>
      </c>
      <c r="B145" s="4" t="n">
        <v>4.385</v>
      </c>
      <c r="C145" s="4" t="n">
        <v>4.265</v>
      </c>
      <c r="D145" s="5"/>
      <c r="E145" s="9" t="n">
        <f aca="false">0.0131*C145</f>
        <v>0.0558715</v>
      </c>
      <c r="F145" s="6" t="n">
        <f aca="false">D145*((B145-C145)-0.0093-E145)</f>
        <v>0</v>
      </c>
      <c r="H145" s="4" t="n">
        <v>4.87</v>
      </c>
      <c r="I145" s="5"/>
      <c r="J145" s="9" t="n">
        <f aca="false">0.05*C145</f>
        <v>0.21325</v>
      </c>
      <c r="K145" s="4" t="n">
        <v>4.285</v>
      </c>
      <c r="L145" s="5"/>
      <c r="M145" s="9" t="n">
        <f aca="false">0.05*C145</f>
        <v>0.21325</v>
      </c>
      <c r="N145" s="4" t="n">
        <f aca="false">AVERAGE(H145,K145)</f>
        <v>4.5775</v>
      </c>
      <c r="O145" s="5" t="n">
        <f aca="false">I145+L145</f>
        <v>0</v>
      </c>
      <c r="P145" s="6" t="n">
        <f aca="false">(I145*((H145-C145)-0.04-J145))-(L145*((K145-C145)-0.04-M145))</f>
        <v>0</v>
      </c>
    </row>
    <row r="146" customFormat="false" ht="14.65" hidden="true" customHeight="false" outlineLevel="0" collapsed="false">
      <c r="A146" s="3" t="n">
        <v>36747</v>
      </c>
      <c r="B146" s="4" t="n">
        <v>4.445</v>
      </c>
      <c r="C146" s="4" t="n">
        <v>4.345</v>
      </c>
      <c r="D146" s="5"/>
      <c r="E146" s="9" t="n">
        <f aca="false">0.0131*C146</f>
        <v>0.0569195</v>
      </c>
      <c r="F146" s="6" t="n">
        <f aca="false">D146*((B146-C146)-0.0093-E146)</f>
        <v>0</v>
      </c>
      <c r="H146" s="4" t="n">
        <v>4.875</v>
      </c>
      <c r="I146" s="5"/>
      <c r="J146" s="9" t="n">
        <f aca="false">0.05*C146</f>
        <v>0.21725</v>
      </c>
      <c r="K146" s="4" t="n">
        <v>4.39</v>
      </c>
      <c r="L146" s="5"/>
      <c r="M146" s="9" t="n">
        <f aca="false">0.05*C146</f>
        <v>0.21725</v>
      </c>
      <c r="N146" s="4" t="n">
        <f aca="false">AVERAGE(H146,K146)</f>
        <v>4.6325</v>
      </c>
      <c r="O146" s="5" t="n">
        <f aca="false">I146+L146</f>
        <v>0</v>
      </c>
      <c r="P146" s="6" t="n">
        <f aca="false">(I146*((H146-C146)-0.04-J146))-(L146*((K146-C146)-0.04-M146))</f>
        <v>0</v>
      </c>
    </row>
    <row r="147" customFormat="false" ht="14.65" hidden="true" customHeight="false" outlineLevel="0" collapsed="false">
      <c r="A147" s="3" t="n">
        <v>36748</v>
      </c>
      <c r="B147" s="4" t="n">
        <v>4.46</v>
      </c>
      <c r="C147" s="4" t="n">
        <v>4.36</v>
      </c>
      <c r="D147" s="5"/>
      <c r="E147" s="9" t="n">
        <f aca="false">0.0131*C147</f>
        <v>0.057116</v>
      </c>
      <c r="F147" s="6" t="n">
        <f aca="false">D147*((B147-C147)-0.0093-E147)</f>
        <v>0</v>
      </c>
      <c r="H147" s="4" t="n">
        <v>4.77</v>
      </c>
      <c r="I147" s="5"/>
      <c r="J147" s="9" t="n">
        <f aca="false">0.05*C147</f>
        <v>0.218</v>
      </c>
      <c r="K147" s="4" t="n">
        <v>4.365</v>
      </c>
      <c r="L147" s="5"/>
      <c r="M147" s="9" t="n">
        <f aca="false">0.05*C147</f>
        <v>0.218</v>
      </c>
      <c r="N147" s="4" t="n">
        <f aca="false">AVERAGE(H147,K147)</f>
        <v>4.5675</v>
      </c>
      <c r="O147" s="5" t="n">
        <f aca="false">I147+L147</f>
        <v>0</v>
      </c>
      <c r="P147" s="6" t="n">
        <f aca="false">(I147*((H147-C147)-0.04-J147))-(L147*((K147-C147)-0.04-M147))</f>
        <v>0</v>
      </c>
    </row>
    <row r="148" customFormat="false" ht="14.65" hidden="true" customHeight="false" outlineLevel="0" collapsed="false">
      <c r="A148" s="3" t="n">
        <v>36749</v>
      </c>
      <c r="B148" s="4" t="n">
        <v>4.41</v>
      </c>
      <c r="C148" s="4" t="n">
        <v>4.335</v>
      </c>
      <c r="D148" s="5"/>
      <c r="E148" s="9" t="n">
        <f aca="false">0.0131*C148</f>
        <v>0.0567885</v>
      </c>
      <c r="F148" s="6" t="n">
        <f aca="false">D148*((B148-C148)-0.0093-E148)</f>
        <v>0</v>
      </c>
      <c r="H148" s="4" t="n">
        <v>4.765</v>
      </c>
      <c r="I148" s="5"/>
      <c r="J148" s="9" t="n">
        <f aca="false">0.05*C148</f>
        <v>0.21675</v>
      </c>
      <c r="K148" s="4" t="n">
        <v>4.36</v>
      </c>
      <c r="L148" s="5"/>
      <c r="M148" s="9" t="n">
        <f aca="false">0.05*C148</f>
        <v>0.21675</v>
      </c>
      <c r="N148" s="4" t="n">
        <f aca="false">AVERAGE(H148,K148)</f>
        <v>4.5625</v>
      </c>
      <c r="O148" s="5" t="n">
        <f aca="false">I148+L148</f>
        <v>0</v>
      </c>
      <c r="P148" s="6" t="n">
        <f aca="false">(I148*((H148-C148)-0.04-J148))-(L148*((K148-C148)-0.04-M148))</f>
        <v>0</v>
      </c>
    </row>
    <row r="149" customFormat="false" ht="14.65" hidden="true" customHeight="false" outlineLevel="0" collapsed="false">
      <c r="A149" s="3" t="n">
        <v>36750</v>
      </c>
      <c r="B149" s="4" t="n">
        <v>4.41</v>
      </c>
      <c r="C149" s="4" t="n">
        <v>4.35</v>
      </c>
      <c r="D149" s="5"/>
      <c r="E149" s="9" t="n">
        <f aca="false">0.0131*C149</f>
        <v>0.056985</v>
      </c>
      <c r="F149" s="6" t="n">
        <f aca="false">D149*((B149-C149)-0.0093-E149)</f>
        <v>-0</v>
      </c>
      <c r="H149" s="4" t="n">
        <v>4.74</v>
      </c>
      <c r="I149" s="5"/>
      <c r="J149" s="9" t="n">
        <f aca="false">0.05*C149</f>
        <v>0.2175</v>
      </c>
      <c r="K149" s="4" t="n">
        <v>4.36</v>
      </c>
      <c r="L149" s="5"/>
      <c r="M149" s="9" t="n">
        <f aca="false">0.05*C149</f>
        <v>0.2175</v>
      </c>
      <c r="N149" s="4" t="n">
        <f aca="false">AVERAGE(H149,K149)</f>
        <v>4.55</v>
      </c>
      <c r="O149" s="5" t="n">
        <f aca="false">I149+L149</f>
        <v>0</v>
      </c>
      <c r="P149" s="6" t="n">
        <f aca="false">(I149*((H149-C149)-0.04-J149))-(L149*((K149-C149)-0.04-M149))</f>
        <v>0</v>
      </c>
    </row>
    <row r="150" customFormat="false" ht="14.65" hidden="true" customHeight="false" outlineLevel="0" collapsed="false">
      <c r="A150" s="3" t="n">
        <v>36751</v>
      </c>
      <c r="B150" s="4" t="n">
        <v>4.41</v>
      </c>
      <c r="C150" s="4" t="n">
        <v>4.35</v>
      </c>
      <c r="D150" s="5"/>
      <c r="E150" s="9" t="n">
        <f aca="false">0.0131*C150</f>
        <v>0.056985</v>
      </c>
      <c r="F150" s="6" t="n">
        <f aca="false">D150*((B150-C150)-0.0093-E150)</f>
        <v>-0</v>
      </c>
      <c r="H150" s="4" t="n">
        <v>4.74</v>
      </c>
      <c r="I150" s="5"/>
      <c r="J150" s="9" t="n">
        <f aca="false">0.05*C150</f>
        <v>0.2175</v>
      </c>
      <c r="K150" s="4" t="n">
        <v>4.36</v>
      </c>
      <c r="L150" s="5"/>
      <c r="M150" s="9" t="n">
        <f aca="false">0.05*C150</f>
        <v>0.2175</v>
      </c>
      <c r="N150" s="4" t="n">
        <f aca="false">AVERAGE(H150,K150)</f>
        <v>4.55</v>
      </c>
      <c r="O150" s="5" t="n">
        <f aca="false">I150+L150</f>
        <v>0</v>
      </c>
      <c r="P150" s="6" t="n">
        <f aca="false">(I150*((H150-C150)-0.04-J150))-(L150*((K150-C150)-0.04-M150))</f>
        <v>0</v>
      </c>
    </row>
    <row r="151" customFormat="false" ht="14.65" hidden="true" customHeight="false" outlineLevel="0" collapsed="false">
      <c r="A151" s="3" t="n">
        <v>36752</v>
      </c>
      <c r="B151" s="4" t="n">
        <v>4.41</v>
      </c>
      <c r="C151" s="4" t="n">
        <v>4.35</v>
      </c>
      <c r="D151" s="5"/>
      <c r="E151" s="9" t="n">
        <f aca="false">0.0131*C151</f>
        <v>0.056985</v>
      </c>
      <c r="F151" s="6" t="n">
        <f aca="false">D151*((B151-C151)-0.0093-E151)</f>
        <v>-0</v>
      </c>
      <c r="H151" s="4" t="n">
        <v>4.74</v>
      </c>
      <c r="I151" s="5"/>
      <c r="J151" s="9" t="n">
        <f aca="false">0.05*C151</f>
        <v>0.2175</v>
      </c>
      <c r="K151" s="4" t="n">
        <v>4.36</v>
      </c>
      <c r="L151" s="5"/>
      <c r="M151" s="9" t="n">
        <f aca="false">0.05*C151</f>
        <v>0.2175</v>
      </c>
      <c r="N151" s="4" t="n">
        <f aca="false">AVERAGE(H151,K151)</f>
        <v>4.55</v>
      </c>
      <c r="O151" s="5" t="n">
        <f aca="false">I151+L151</f>
        <v>0</v>
      </c>
      <c r="P151" s="6" t="n">
        <f aca="false">(I151*((H151-C151)-0.04-J151))-(L151*((K151-C151)-0.04-M151))</f>
        <v>0</v>
      </c>
    </row>
    <row r="152" customFormat="false" ht="14.65" hidden="true" customHeight="false" outlineLevel="0" collapsed="false">
      <c r="A152" s="3" t="n">
        <v>36753</v>
      </c>
      <c r="B152" s="4" t="n">
        <v>4.405</v>
      </c>
      <c r="C152" s="4" t="n">
        <v>4.33</v>
      </c>
      <c r="D152" s="5"/>
      <c r="E152" s="9" t="n">
        <f aca="false">0.0131*C152</f>
        <v>0.056723</v>
      </c>
      <c r="F152" s="6" t="n">
        <f aca="false">D152*((B152-C152)-0.0093-E152)</f>
        <v>0</v>
      </c>
      <c r="H152" s="4" t="n">
        <v>4.765</v>
      </c>
      <c r="I152" s="5"/>
      <c r="J152" s="9" t="n">
        <f aca="false">0.05*C152</f>
        <v>0.2165</v>
      </c>
      <c r="K152" s="4" t="n">
        <v>4.37</v>
      </c>
      <c r="L152" s="5"/>
      <c r="M152" s="9" t="n">
        <f aca="false">0.05*C152</f>
        <v>0.2165</v>
      </c>
      <c r="N152" s="4" t="n">
        <f aca="false">AVERAGE(H152,K152)</f>
        <v>4.5675</v>
      </c>
      <c r="O152" s="5" t="n">
        <f aca="false">I152+L152</f>
        <v>0</v>
      </c>
      <c r="P152" s="6" t="n">
        <f aca="false">(I152*((H152-C152)-0.04-J152))-(L152*((K152-C152)-0.04-M152))</f>
        <v>0</v>
      </c>
    </row>
    <row r="153" customFormat="false" ht="14.65" hidden="true" customHeight="false" outlineLevel="0" collapsed="false">
      <c r="A153" s="3" t="n">
        <v>36754</v>
      </c>
      <c r="B153" s="4" t="n">
        <v>4.23</v>
      </c>
      <c r="C153" s="4" t="n">
        <v>4.16</v>
      </c>
      <c r="D153" s="5"/>
      <c r="E153" s="9" t="n">
        <f aca="false">0.0131*C153</f>
        <v>0.054496</v>
      </c>
      <c r="F153" s="6" t="n">
        <f aca="false">D153*((B153-C153)-0.0093-E153)</f>
        <v>0</v>
      </c>
      <c r="H153" s="4" t="n">
        <v>4.68</v>
      </c>
      <c r="I153" s="5"/>
      <c r="J153" s="9" t="n">
        <f aca="false">0.05*C153</f>
        <v>0.208</v>
      </c>
      <c r="K153" s="4" t="n">
        <v>4.21</v>
      </c>
      <c r="L153" s="5"/>
      <c r="M153" s="9" t="n">
        <f aca="false">0.05*C153</f>
        <v>0.208</v>
      </c>
      <c r="N153" s="4" t="n">
        <f aca="false">AVERAGE(H153,K153)</f>
        <v>4.445</v>
      </c>
      <c r="O153" s="5" t="n">
        <f aca="false">I153+L153</f>
        <v>0</v>
      </c>
      <c r="P153" s="6" t="n">
        <f aca="false">(I153*((H153-C153)-0.04-J153))-(L153*((K153-C153)-0.04-M153))</f>
        <v>0</v>
      </c>
    </row>
    <row r="154" customFormat="false" ht="14.65" hidden="true" customHeight="false" outlineLevel="0" collapsed="false">
      <c r="A154" s="3" t="n">
        <v>36755</v>
      </c>
      <c r="B154" s="4" t="n">
        <v>4.245</v>
      </c>
      <c r="C154" s="4" t="n">
        <v>4.18</v>
      </c>
      <c r="D154" s="5"/>
      <c r="E154" s="9" t="n">
        <f aca="false">0.0131*C154</f>
        <v>0.054758</v>
      </c>
      <c r="F154" s="6" t="n">
        <f aca="false">D154*((B154-C154)-0.0093-E154)</f>
        <v>0</v>
      </c>
      <c r="H154" s="4" t="n">
        <v>4.73</v>
      </c>
      <c r="I154" s="5"/>
      <c r="J154" s="9" t="n">
        <f aca="false">0.05*C154</f>
        <v>0.209</v>
      </c>
      <c r="K154" s="4" t="n">
        <v>4.175</v>
      </c>
      <c r="L154" s="5"/>
      <c r="M154" s="9" t="n">
        <f aca="false">0.05*C154</f>
        <v>0.209</v>
      </c>
      <c r="N154" s="4" t="n">
        <f aca="false">AVERAGE(H154,K154)</f>
        <v>4.4525</v>
      </c>
      <c r="O154" s="5" t="n">
        <f aca="false">I154+L154</f>
        <v>0</v>
      </c>
      <c r="P154" s="6" t="n">
        <f aca="false">(I154*((H154-C154)-0.04-J154))-(L154*((K154-C154)-0.04-M154))</f>
        <v>0</v>
      </c>
    </row>
    <row r="155" customFormat="false" ht="14.65" hidden="true" customHeight="false" outlineLevel="0" collapsed="false">
      <c r="A155" s="3" t="n">
        <v>36756</v>
      </c>
      <c r="B155" s="4" t="n">
        <v>4.375</v>
      </c>
      <c r="C155" s="4" t="n">
        <v>4.26</v>
      </c>
      <c r="D155" s="5"/>
      <c r="E155" s="9" t="n">
        <f aca="false">0.0131*C155</f>
        <v>0.055806</v>
      </c>
      <c r="F155" s="6" t="n">
        <f aca="false">D155*((B155-C155)-0.0093-E155)</f>
        <v>0</v>
      </c>
      <c r="H155" s="4" t="n">
        <v>4.925</v>
      </c>
      <c r="I155" s="5"/>
      <c r="J155" s="9" t="n">
        <f aca="false">0.05*C155</f>
        <v>0.213</v>
      </c>
      <c r="K155" s="4" t="n">
        <v>4.315</v>
      </c>
      <c r="L155" s="5"/>
      <c r="M155" s="9" t="n">
        <f aca="false">0.05*C155</f>
        <v>0.213</v>
      </c>
      <c r="N155" s="4" t="n">
        <f aca="false">AVERAGE(H155,K155)</f>
        <v>4.62</v>
      </c>
      <c r="O155" s="5" t="n">
        <f aca="false">I155+L155</f>
        <v>0</v>
      </c>
      <c r="P155" s="6" t="n">
        <f aca="false">(I155*((H155-C155)-0.04-J155))-(L155*((K155-C155)-0.04-M155))</f>
        <v>0</v>
      </c>
    </row>
    <row r="156" customFormat="false" ht="14.65" hidden="true" customHeight="false" outlineLevel="0" collapsed="false">
      <c r="A156" s="3" t="n">
        <v>36757</v>
      </c>
      <c r="B156" s="4" t="n">
        <v>4.38</v>
      </c>
      <c r="C156" s="4" t="n">
        <v>4.31</v>
      </c>
      <c r="D156" s="5"/>
      <c r="E156" s="9" t="n">
        <f aca="false">0.0131*C156</f>
        <v>0.056461</v>
      </c>
      <c r="F156" s="6" t="n">
        <f aca="false">D156*((B156-C156)-0.0093-E156)</f>
        <v>0</v>
      </c>
      <c r="H156" s="4" t="n">
        <v>4.925</v>
      </c>
      <c r="I156" s="5"/>
      <c r="J156" s="9" t="n">
        <f aca="false">0.05*C156</f>
        <v>0.2155</v>
      </c>
      <c r="K156" s="4" t="n">
        <v>4.345</v>
      </c>
      <c r="L156" s="5"/>
      <c r="M156" s="9" t="n">
        <f aca="false">0.05*C156</f>
        <v>0.2155</v>
      </c>
      <c r="N156" s="4" t="n">
        <f aca="false">AVERAGE(H156,K156)</f>
        <v>4.635</v>
      </c>
      <c r="O156" s="5" t="n">
        <f aca="false">I156+L156</f>
        <v>0</v>
      </c>
      <c r="P156" s="6" t="n">
        <f aca="false">(I156*((H156-C156)-0.04-J156))-(L156*((K156-C156)-0.04-M156))</f>
        <v>0</v>
      </c>
    </row>
    <row r="157" customFormat="false" ht="14.65" hidden="true" customHeight="false" outlineLevel="0" collapsed="false">
      <c r="A157" s="3" t="n">
        <v>36758</v>
      </c>
      <c r="B157" s="4" t="n">
        <v>4.38</v>
      </c>
      <c r="C157" s="4" t="n">
        <v>4.31</v>
      </c>
      <c r="D157" s="5"/>
      <c r="E157" s="9" t="n">
        <f aca="false">0.0131*C157</f>
        <v>0.056461</v>
      </c>
      <c r="F157" s="6" t="n">
        <f aca="false">D157*((B157-C157)-0.0093-E157)</f>
        <v>0</v>
      </c>
      <c r="H157" s="4" t="n">
        <v>4.925</v>
      </c>
      <c r="I157" s="5"/>
      <c r="J157" s="9" t="n">
        <f aca="false">0.05*C157</f>
        <v>0.2155</v>
      </c>
      <c r="K157" s="4" t="n">
        <v>4.345</v>
      </c>
      <c r="L157" s="5"/>
      <c r="M157" s="9" t="n">
        <f aca="false">0.05*C157</f>
        <v>0.2155</v>
      </c>
      <c r="N157" s="4" t="n">
        <f aca="false">AVERAGE(H157,K157)</f>
        <v>4.635</v>
      </c>
      <c r="O157" s="5" t="n">
        <f aca="false">I157+L157</f>
        <v>0</v>
      </c>
      <c r="P157" s="6" t="n">
        <f aca="false">(I157*((H157-C157)-0.04-J157))-(L157*((K157-C157)-0.04-M157))</f>
        <v>0</v>
      </c>
    </row>
    <row r="158" customFormat="false" ht="14.65" hidden="true" customHeight="false" outlineLevel="0" collapsed="false">
      <c r="A158" s="3" t="n">
        <v>36759</v>
      </c>
      <c r="B158" s="4" t="n">
        <v>4.38</v>
      </c>
      <c r="C158" s="4" t="n">
        <v>4.31</v>
      </c>
      <c r="D158" s="5"/>
      <c r="E158" s="9" t="n">
        <f aca="false">0.0131*C158</f>
        <v>0.056461</v>
      </c>
      <c r="F158" s="6" t="n">
        <f aca="false">D158*((B158-C158)-0.0093-E158)</f>
        <v>0</v>
      </c>
      <c r="H158" s="4" t="n">
        <v>4.925</v>
      </c>
      <c r="I158" s="5"/>
      <c r="J158" s="9" t="n">
        <f aca="false">0.05*C158</f>
        <v>0.2155</v>
      </c>
      <c r="K158" s="4" t="n">
        <v>4.345</v>
      </c>
      <c r="L158" s="5"/>
      <c r="M158" s="9" t="n">
        <f aca="false">0.05*C158</f>
        <v>0.2155</v>
      </c>
      <c r="N158" s="4" t="n">
        <f aca="false">AVERAGE(H158,K158)</f>
        <v>4.635</v>
      </c>
      <c r="O158" s="5" t="n">
        <f aca="false">I158+L158</f>
        <v>0</v>
      </c>
      <c r="P158" s="6" t="n">
        <f aca="false">(I158*((H158-C158)-0.04-J158))-(L158*((K158-C158)-0.04-M158))</f>
        <v>0</v>
      </c>
    </row>
    <row r="159" customFormat="false" ht="14.65" hidden="true" customHeight="false" outlineLevel="0" collapsed="false">
      <c r="A159" s="3" t="n">
        <v>36760</v>
      </c>
      <c r="B159" s="4" t="n">
        <v>4.66</v>
      </c>
      <c r="C159" s="4" t="n">
        <v>4.575</v>
      </c>
      <c r="D159" s="5"/>
      <c r="E159" s="9" t="n">
        <f aca="false">0.0131*C159</f>
        <v>0.0599325</v>
      </c>
      <c r="F159" s="6" t="n">
        <f aca="false">D159*((B159-C159)-0.0093-E159)</f>
        <v>0</v>
      </c>
      <c r="H159" s="4" t="n">
        <v>5.29</v>
      </c>
      <c r="I159" s="5"/>
      <c r="J159" s="9" t="n">
        <f aca="false">0.05*C159</f>
        <v>0.22875</v>
      </c>
      <c r="K159" s="4" t="n">
        <v>4.695</v>
      </c>
      <c r="L159" s="5"/>
      <c r="M159" s="9" t="n">
        <f aca="false">0.05*C159</f>
        <v>0.22875</v>
      </c>
      <c r="N159" s="4" t="n">
        <f aca="false">AVERAGE(H159,K159)</f>
        <v>4.9925</v>
      </c>
      <c r="O159" s="5" t="n">
        <f aca="false">I159+L159</f>
        <v>0</v>
      </c>
      <c r="P159" s="6" t="n">
        <f aca="false">(I159*((H159-C159)-0.04-J159))-(L159*((K159-C159)-0.04-M159))</f>
        <v>0</v>
      </c>
    </row>
    <row r="160" customFormat="false" ht="14.65" hidden="true" customHeight="false" outlineLevel="0" collapsed="false">
      <c r="A160" s="3" t="n">
        <v>36761</v>
      </c>
      <c r="B160" s="4" t="n">
        <v>4.805</v>
      </c>
      <c r="C160" s="4" t="n">
        <v>4.755</v>
      </c>
      <c r="D160" s="5"/>
      <c r="E160" s="9" t="n">
        <f aca="false">0.0131*C160</f>
        <v>0.0622905</v>
      </c>
      <c r="F160" s="6" t="n">
        <f aca="false">D160*((B160-C160)-0.0093-E160)</f>
        <v>-0</v>
      </c>
      <c r="H160" s="4" t="n">
        <v>5.775</v>
      </c>
      <c r="I160" s="5"/>
      <c r="J160" s="9" t="n">
        <f aca="false">0.05*C160</f>
        <v>0.23775</v>
      </c>
      <c r="K160" s="4" t="n">
        <v>5.29</v>
      </c>
      <c r="L160" s="5"/>
      <c r="M160" s="9" t="n">
        <f aca="false">0.05*C160</f>
        <v>0.23775</v>
      </c>
      <c r="N160" s="4" t="n">
        <f aca="false">AVERAGE(H160,K160)</f>
        <v>5.5325</v>
      </c>
      <c r="O160" s="5" t="n">
        <f aca="false">I160+L160</f>
        <v>0</v>
      </c>
      <c r="P160" s="6" t="n">
        <f aca="false">(I160*((H160-C160)-0.04-J160))-(L160*((K160-C160)-0.04-M160))</f>
        <v>0</v>
      </c>
    </row>
    <row r="161" customFormat="false" ht="14.65" hidden="true" customHeight="false" outlineLevel="0" collapsed="false">
      <c r="A161" s="3" t="n">
        <v>36762</v>
      </c>
      <c r="B161" s="4" t="n">
        <v>4.67</v>
      </c>
      <c r="C161" s="4" t="n">
        <v>4.62</v>
      </c>
      <c r="D161" s="5"/>
      <c r="E161" s="9" t="n">
        <f aca="false">0.0131*C161</f>
        <v>0.060522</v>
      </c>
      <c r="F161" s="6" t="n">
        <f aca="false">D161*((B161-C161)-0.0093-E161)</f>
        <v>-0</v>
      </c>
      <c r="H161" s="4" t="n">
        <v>5.76</v>
      </c>
      <c r="I161" s="5"/>
      <c r="J161" s="9" t="n">
        <f aca="false">0.05*C161</f>
        <v>0.231</v>
      </c>
      <c r="K161" s="4" t="n">
        <v>5.285</v>
      </c>
      <c r="L161" s="5"/>
      <c r="M161" s="9" t="n">
        <f aca="false">0.05*C161</f>
        <v>0.231</v>
      </c>
      <c r="N161" s="4" t="n">
        <f aca="false">AVERAGE(H161,K161)</f>
        <v>5.5225</v>
      </c>
      <c r="O161" s="5" t="n">
        <f aca="false">I161+L161</f>
        <v>0</v>
      </c>
      <c r="P161" s="6" t="n">
        <f aca="false">(I161*((H161-C161)-0.04-J161))-(L161*((K161-C161)-0.04-M161))</f>
        <v>0</v>
      </c>
    </row>
    <row r="162" customFormat="false" ht="14.65" hidden="true" customHeight="false" outlineLevel="0" collapsed="false">
      <c r="A162" s="3" t="n">
        <v>36763</v>
      </c>
      <c r="B162" s="4" t="n">
        <v>4.445</v>
      </c>
      <c r="C162" s="4" t="n">
        <v>4.37</v>
      </c>
      <c r="D162" s="5"/>
      <c r="E162" s="9" t="n">
        <f aca="false">0.0131*C162</f>
        <v>0.057247</v>
      </c>
      <c r="F162" s="6" t="n">
        <f aca="false">D162*((B162-C162)-0.0093-E162)</f>
        <v>0</v>
      </c>
      <c r="H162" s="4" t="n">
        <v>5.75</v>
      </c>
      <c r="I162" s="5"/>
      <c r="J162" s="9" t="n">
        <f aca="false">0.05*C162</f>
        <v>0.2185</v>
      </c>
      <c r="K162" s="4" t="n">
        <v>5.025</v>
      </c>
      <c r="L162" s="5"/>
      <c r="M162" s="9" t="n">
        <f aca="false">0.05*C162</f>
        <v>0.2185</v>
      </c>
      <c r="N162" s="4" t="n">
        <f aca="false">AVERAGE(H162,K162)</f>
        <v>5.3875</v>
      </c>
      <c r="O162" s="5" t="n">
        <f aca="false">I162+L162</f>
        <v>0</v>
      </c>
      <c r="P162" s="6" t="n">
        <f aca="false">(I162*((H162-C162)-0.04-J162))-(L162*((K162-C162)-0.04-M162))</f>
        <v>0</v>
      </c>
    </row>
    <row r="163" customFormat="false" ht="14.65" hidden="true" customHeight="false" outlineLevel="0" collapsed="false">
      <c r="A163" s="3" t="n">
        <v>36764</v>
      </c>
      <c r="B163" s="4" t="n">
        <v>4.535</v>
      </c>
      <c r="C163" s="4" t="n">
        <v>4.425</v>
      </c>
      <c r="D163" s="5"/>
      <c r="E163" s="9" t="n">
        <f aca="false">0.0131*C163</f>
        <v>0.0579675</v>
      </c>
      <c r="F163" s="6" t="n">
        <f aca="false">D163*((B163-C163)-0.0093-E163)</f>
        <v>0</v>
      </c>
      <c r="H163" s="4" t="n">
        <v>6.475</v>
      </c>
      <c r="I163" s="5"/>
      <c r="J163" s="9" t="n">
        <f aca="false">0.05*C163</f>
        <v>0.22125</v>
      </c>
      <c r="K163" s="4" t="n">
        <v>5.23</v>
      </c>
      <c r="L163" s="5"/>
      <c r="M163" s="9" t="n">
        <f aca="false">0.05*C163</f>
        <v>0.22125</v>
      </c>
      <c r="N163" s="4" t="n">
        <f aca="false">AVERAGE(H163,K163)</f>
        <v>5.8525</v>
      </c>
      <c r="O163" s="5" t="n">
        <f aca="false">I163+L163</f>
        <v>0</v>
      </c>
      <c r="P163" s="6" t="n">
        <f aca="false">(I163*((H163-C163)-0.04-J163))-(L163*((K163-C163)-0.04-M163))</f>
        <v>0</v>
      </c>
    </row>
    <row r="164" customFormat="false" ht="14.65" hidden="true" customHeight="false" outlineLevel="0" collapsed="false">
      <c r="A164" s="3" t="n">
        <v>36765</v>
      </c>
      <c r="B164" s="4" t="n">
        <v>4.535</v>
      </c>
      <c r="C164" s="4" t="n">
        <v>4.425</v>
      </c>
      <c r="D164" s="5"/>
      <c r="E164" s="9" t="n">
        <f aca="false">0.0131*C164</f>
        <v>0.0579675</v>
      </c>
      <c r="F164" s="6" t="n">
        <f aca="false">D164*((B164-C164)-0.0093-E164)</f>
        <v>0</v>
      </c>
      <c r="H164" s="4" t="n">
        <v>6.475</v>
      </c>
      <c r="I164" s="5"/>
      <c r="J164" s="9" t="n">
        <f aca="false">0.05*C164</f>
        <v>0.22125</v>
      </c>
      <c r="K164" s="4" t="n">
        <v>5.23</v>
      </c>
      <c r="L164" s="5"/>
      <c r="M164" s="9" t="n">
        <f aca="false">0.05*C164</f>
        <v>0.22125</v>
      </c>
      <c r="N164" s="4" t="n">
        <f aca="false">AVERAGE(H164,K164)</f>
        <v>5.8525</v>
      </c>
      <c r="O164" s="5" t="n">
        <f aca="false">I164+L164</f>
        <v>0</v>
      </c>
      <c r="P164" s="6" t="n">
        <f aca="false">(I164*((H164-C164)-0.04-J164))-(L164*((K164-C164)-0.04-M164))</f>
        <v>0</v>
      </c>
    </row>
    <row r="165" customFormat="false" ht="14.65" hidden="true" customHeight="false" outlineLevel="0" collapsed="false">
      <c r="A165" s="3" t="n">
        <v>36766</v>
      </c>
      <c r="B165" s="4" t="n">
        <v>4.535</v>
      </c>
      <c r="C165" s="4" t="n">
        <v>4.425</v>
      </c>
      <c r="D165" s="5"/>
      <c r="E165" s="9" t="n">
        <f aca="false">0.0131*C165</f>
        <v>0.0579675</v>
      </c>
      <c r="F165" s="6" t="n">
        <f aca="false">D165*((B165-C165)-0.0093-E165)</f>
        <v>0</v>
      </c>
      <c r="H165" s="4" t="n">
        <v>6.475</v>
      </c>
      <c r="I165" s="5"/>
      <c r="J165" s="9" t="n">
        <f aca="false">0.05*C165</f>
        <v>0.22125</v>
      </c>
      <c r="K165" s="4" t="n">
        <v>5.23</v>
      </c>
      <c r="L165" s="5"/>
      <c r="M165" s="9" t="n">
        <f aca="false">0.05*C165</f>
        <v>0.22125</v>
      </c>
      <c r="N165" s="4" t="n">
        <f aca="false">AVERAGE(H165,K165)</f>
        <v>5.8525</v>
      </c>
      <c r="O165" s="5" t="n">
        <f aca="false">I165+L165</f>
        <v>0</v>
      </c>
      <c r="P165" s="6" t="n">
        <f aca="false">(I165*((H165-C165)-0.04-J165))-(L165*((K165-C165)-0.04-M165))</f>
        <v>0</v>
      </c>
    </row>
    <row r="166" customFormat="false" ht="14.65" hidden="true" customHeight="false" outlineLevel="0" collapsed="false">
      <c r="A166" s="3" t="n">
        <v>36767</v>
      </c>
      <c r="B166" s="4" t="n">
        <v>4.625</v>
      </c>
      <c r="C166" s="4" t="n">
        <v>4.505</v>
      </c>
      <c r="D166" s="5"/>
      <c r="E166" s="9" t="n">
        <f aca="false">0.0131*C166</f>
        <v>0.0590155</v>
      </c>
      <c r="F166" s="6" t="n">
        <f aca="false">D166*((B166-C166)-0.0093-E166)</f>
        <v>0</v>
      </c>
      <c r="H166" s="4" t="n">
        <v>6.925</v>
      </c>
      <c r="I166" s="5"/>
      <c r="J166" s="9" t="n">
        <f aca="false">0.05*C166</f>
        <v>0.22525</v>
      </c>
      <c r="K166" s="4" t="n">
        <v>5.665</v>
      </c>
      <c r="L166" s="5"/>
      <c r="M166" s="9" t="n">
        <f aca="false">0.05*C166</f>
        <v>0.22525</v>
      </c>
      <c r="N166" s="4" t="n">
        <f aca="false">AVERAGE(H166,K166)</f>
        <v>6.295</v>
      </c>
      <c r="O166" s="5" t="n">
        <f aca="false">I166+L166</f>
        <v>0</v>
      </c>
      <c r="P166" s="6" t="n">
        <f aca="false">(I166*((H166-C166)-0.04-J166))-(L166*((K166-C166)-0.04-M166))</f>
        <v>0</v>
      </c>
    </row>
    <row r="167" customFormat="false" ht="14.65" hidden="true" customHeight="false" outlineLevel="0" collapsed="false">
      <c r="A167" s="3" t="n">
        <v>36768</v>
      </c>
      <c r="B167" s="4" t="n">
        <v>4.665</v>
      </c>
      <c r="C167" s="4" t="n">
        <v>4.525</v>
      </c>
      <c r="D167" s="5"/>
      <c r="E167" s="9" t="n">
        <f aca="false">0.0131*C167</f>
        <v>0.0592775</v>
      </c>
      <c r="F167" s="6" t="n">
        <f aca="false">D167*((B167-C167)-0.0093-E167)</f>
        <v>0</v>
      </c>
      <c r="H167" s="4" t="n">
        <v>7.285</v>
      </c>
      <c r="I167" s="5"/>
      <c r="J167" s="9" t="n">
        <f aca="false">0.05*C167</f>
        <v>0.22625</v>
      </c>
      <c r="K167" s="4" t="n">
        <v>6.63</v>
      </c>
      <c r="L167" s="5"/>
      <c r="M167" s="9" t="n">
        <f aca="false">0.05*C167</f>
        <v>0.22625</v>
      </c>
      <c r="N167" s="4" t="n">
        <f aca="false">AVERAGE(H167,K167)</f>
        <v>6.9575</v>
      </c>
      <c r="O167" s="5" t="n">
        <f aca="false">I167+L167</f>
        <v>0</v>
      </c>
      <c r="P167" s="6" t="n">
        <f aca="false">(I167*((H167-C167)-0.04-J167))-(L167*((K167-C167)-0.04-M167))</f>
        <v>0</v>
      </c>
    </row>
    <row r="168" customFormat="false" ht="14.65" hidden="true" customHeight="false" outlineLevel="0" collapsed="false">
      <c r="A168" s="3" t="n">
        <v>36769</v>
      </c>
      <c r="B168" s="4" t="n">
        <v>4.61</v>
      </c>
      <c r="C168" s="4" t="n">
        <v>4.6</v>
      </c>
      <c r="D168" s="5"/>
      <c r="E168" s="9" t="n">
        <f aca="false">0.0131*C168</f>
        <v>0.06026</v>
      </c>
      <c r="F168" s="6" t="n">
        <f aca="false">D168*((B168-C168)-0.0093-E168)</f>
        <v>-0</v>
      </c>
      <c r="H168" s="4" t="n">
        <v>6.13</v>
      </c>
      <c r="I168" s="5"/>
      <c r="J168" s="9" t="n">
        <f aca="false">0.05*C168</f>
        <v>0.23</v>
      </c>
      <c r="K168" s="4" t="n">
        <v>5.35</v>
      </c>
      <c r="L168" s="5"/>
      <c r="M168" s="9" t="n">
        <f aca="false">0.05*C168</f>
        <v>0.23</v>
      </c>
      <c r="N168" s="4" t="n">
        <f aca="false">AVERAGE(H168,K168)</f>
        <v>5.74</v>
      </c>
      <c r="O168" s="5" t="n">
        <f aca="false">I168+L168</f>
        <v>0</v>
      </c>
      <c r="P168" s="6" t="n">
        <f aca="false">(I168*((H168-C168)-0.04-J168))-(L168*((K168-C168)-0.04-M168))</f>
        <v>0</v>
      </c>
    </row>
    <row r="169" customFormat="false" ht="14.65" hidden="true" customHeight="false" outlineLevel="0" collapsed="false">
      <c r="A169" s="3"/>
      <c r="B169" s="4"/>
      <c r="C169" s="4"/>
      <c r="D169" s="5"/>
      <c r="E169" s="9" t="n">
        <f aca="false">0.0131*C169</f>
        <v>0</v>
      </c>
      <c r="F169" s="6" t="n">
        <f aca="false">D169*((B169-C169)-0.0093-E169)</f>
        <v>-0</v>
      </c>
      <c r="H169" s="4"/>
      <c r="I169" s="5"/>
      <c r="J169" s="9" t="n">
        <f aca="false">0.05*C169</f>
        <v>0</v>
      </c>
      <c r="K169" s="4"/>
      <c r="L169" s="5"/>
      <c r="M169" s="9" t="n">
        <f aca="false">0.05*C169</f>
        <v>0</v>
      </c>
      <c r="N169" s="4"/>
      <c r="O169" s="5" t="n">
        <f aca="false">I169+L169</f>
        <v>0</v>
      </c>
      <c r="P169" s="6" t="n">
        <f aca="false">(I169*((H169-C169)-0.04-J169))-(L169*((K169-C169)-0.04-M169))</f>
        <v>0</v>
      </c>
    </row>
    <row r="170" customFormat="false" ht="14.65" hidden="false" customHeight="false" outlineLevel="0" collapsed="false">
      <c r="A170" s="3" t="s">
        <v>18</v>
      </c>
      <c r="B170" s="4" t="n">
        <f aca="false">AVERAGE(B138:B168)</f>
        <v>4.38290322580645</v>
      </c>
      <c r="C170" s="4" t="n">
        <f aca="false">AVERAGE(C138:C168)</f>
        <v>4.30806451612903</v>
      </c>
      <c r="D170" s="5" t="n">
        <f aca="false">3510582-180488-268921-282470</f>
        <v>2778703</v>
      </c>
      <c r="E170" s="9" t="n">
        <f aca="false">0.0131*C170</f>
        <v>0.0564356451612903</v>
      </c>
      <c r="F170" s="6" t="n">
        <f aca="false">D170*((B170-C170)-0.0093-E170)</f>
        <v>25294.7126801597</v>
      </c>
      <c r="H170" s="4" t="n">
        <f aca="false">AVERAGE(H138:H168)</f>
        <v>5.24241935483871</v>
      </c>
      <c r="I170" s="5" t="n">
        <v>180488</v>
      </c>
      <c r="J170" s="9" t="n">
        <f aca="false">0.05*C170</f>
        <v>0.215403225806452</v>
      </c>
      <c r="K170" s="4" t="n">
        <f aca="false">AVERAGE(K138:K168)</f>
        <v>4.65387096774194</v>
      </c>
      <c r="L170" s="5" t="n">
        <f aca="false">268921+282470</f>
        <v>551391</v>
      </c>
      <c r="M170" s="9" t="n">
        <f aca="false">0.05*C170</f>
        <v>0.215403225806452</v>
      </c>
      <c r="N170" s="4" t="n">
        <f aca="false">AVERAGE(N138:N168)</f>
        <v>4.94814516129032</v>
      </c>
      <c r="O170" s="5" t="n">
        <f aca="false">I170+L170</f>
        <v>731879</v>
      </c>
      <c r="P170" s="6" t="n">
        <f aca="false">(I170*((H170-C170)-0.04-J170))+(L170*((K170-C170)-0.04-M170))</f>
        <v>172390.143790322</v>
      </c>
    </row>
    <row r="171" customFormat="false" ht="14.65" hidden="true" customHeight="false" outlineLevel="0" collapsed="false">
      <c r="A171" s="3"/>
      <c r="B171" s="4"/>
      <c r="C171" s="4"/>
      <c r="D171" s="5"/>
      <c r="E171" s="9" t="n">
        <f aca="false">0.0131*C171</f>
        <v>0</v>
      </c>
      <c r="F171" s="6" t="n">
        <f aca="false">D171*((B171-C171)-0.0093-E171)</f>
        <v>-0</v>
      </c>
      <c r="H171" s="4"/>
      <c r="I171" s="5"/>
      <c r="J171" s="9" t="n">
        <f aca="false">0.05*C171</f>
        <v>0</v>
      </c>
      <c r="K171" s="4"/>
      <c r="L171" s="5"/>
      <c r="M171" s="9" t="n">
        <f aca="false">0.05*C171</f>
        <v>0</v>
      </c>
      <c r="N171" s="4"/>
      <c r="O171" s="5" t="n">
        <f aca="false">I171+L171</f>
        <v>0</v>
      </c>
      <c r="P171" s="6" t="n">
        <f aca="false">(I171*((H171-C171)-0.04-J171))-(L171*((K171-C171)-0.04-M171))</f>
        <v>0</v>
      </c>
    </row>
    <row r="172" customFormat="false" ht="14.65" hidden="true" customHeight="false" outlineLevel="0" collapsed="false">
      <c r="A172" s="3" t="n">
        <v>36770</v>
      </c>
      <c r="B172" s="4" t="n">
        <v>4.785</v>
      </c>
      <c r="C172" s="4" t="n">
        <v>4.7</v>
      </c>
      <c r="D172" s="5"/>
      <c r="E172" s="9" t="n">
        <f aca="false">0.0131*C172</f>
        <v>0.06157</v>
      </c>
      <c r="F172" s="6" t="n">
        <f aca="false">D172*((B172-C172)-0.0093-E172)</f>
        <v>0</v>
      </c>
      <c r="H172" s="4" t="n">
        <v>6.18</v>
      </c>
      <c r="I172" s="5"/>
      <c r="J172" s="9" t="n">
        <f aca="false">0.05*C172</f>
        <v>0.235</v>
      </c>
      <c r="K172" s="4" t="n">
        <v>5.155</v>
      </c>
      <c r="L172" s="5"/>
      <c r="M172" s="9" t="n">
        <f aca="false">0.05*C172</f>
        <v>0.235</v>
      </c>
      <c r="N172" s="4" t="n">
        <f aca="false">AVERAGE(H172,K172)</f>
        <v>5.6675</v>
      </c>
      <c r="O172" s="5" t="n">
        <f aca="false">I172+L172</f>
        <v>0</v>
      </c>
      <c r="P172" s="6" t="n">
        <f aca="false">(I172*((H172-C172)-0.04-J172))-(L172*((K172-C172)-0.04-M172))</f>
        <v>0</v>
      </c>
    </row>
    <row r="173" customFormat="false" ht="14.65" hidden="true" customHeight="false" outlineLevel="0" collapsed="false">
      <c r="A173" s="3" t="n">
        <v>36771</v>
      </c>
      <c r="B173" s="4" t="n">
        <v>4.75</v>
      </c>
      <c r="C173" s="4" t="n">
        <v>4.615</v>
      </c>
      <c r="D173" s="5"/>
      <c r="E173" s="9" t="n">
        <f aca="false">0.0131*C173</f>
        <v>0.0604565</v>
      </c>
      <c r="F173" s="6" t="n">
        <f aca="false">D173*((B173-C173)-0.0093-E173)</f>
        <v>0</v>
      </c>
      <c r="H173" s="4" t="n">
        <v>5.875</v>
      </c>
      <c r="I173" s="5"/>
      <c r="J173" s="9" t="n">
        <f aca="false">0.05*C173</f>
        <v>0.23075</v>
      </c>
      <c r="K173" s="4" t="n">
        <v>5.245</v>
      </c>
      <c r="L173" s="5"/>
      <c r="M173" s="9" t="n">
        <f aca="false">0.05*C173</f>
        <v>0.23075</v>
      </c>
      <c r="N173" s="4" t="n">
        <f aca="false">AVERAGE(H173,K173)</f>
        <v>5.56</v>
      </c>
      <c r="O173" s="5" t="n">
        <f aca="false">I173+L173</f>
        <v>0</v>
      </c>
      <c r="P173" s="6" t="n">
        <f aca="false">(I173*((H173-C173)-0.04-J173))-(L173*((K173-C173)-0.04-M173))</f>
        <v>0</v>
      </c>
    </row>
    <row r="174" customFormat="false" ht="14.65" hidden="true" customHeight="false" outlineLevel="0" collapsed="false">
      <c r="A174" s="3" t="n">
        <v>36772</v>
      </c>
      <c r="B174" s="4" t="n">
        <v>4.75</v>
      </c>
      <c r="C174" s="4" t="n">
        <v>4.615</v>
      </c>
      <c r="D174" s="5"/>
      <c r="E174" s="9" t="n">
        <f aca="false">0.0131*C174</f>
        <v>0.0604565</v>
      </c>
      <c r="F174" s="6" t="n">
        <f aca="false">D174*((B174-C174)-0.0093-E174)</f>
        <v>0</v>
      </c>
      <c r="H174" s="4" t="n">
        <v>5.875</v>
      </c>
      <c r="I174" s="5"/>
      <c r="J174" s="9" t="n">
        <f aca="false">0.05*C174</f>
        <v>0.23075</v>
      </c>
      <c r="K174" s="4" t="n">
        <v>5.245</v>
      </c>
      <c r="L174" s="5"/>
      <c r="M174" s="9" t="n">
        <f aca="false">0.05*C174</f>
        <v>0.23075</v>
      </c>
      <c r="N174" s="4" t="n">
        <f aca="false">AVERAGE(H174,K174)</f>
        <v>5.56</v>
      </c>
      <c r="O174" s="5" t="n">
        <f aca="false">I174+L174</f>
        <v>0</v>
      </c>
      <c r="P174" s="6" t="n">
        <f aca="false">(I174*((H174-C174)-0.04-J174))-(L174*((K174-C174)-0.04-M174))</f>
        <v>0</v>
      </c>
    </row>
    <row r="175" customFormat="false" ht="14.65" hidden="true" customHeight="false" outlineLevel="0" collapsed="false">
      <c r="A175" s="3" t="n">
        <v>36773</v>
      </c>
      <c r="B175" s="4" t="n">
        <v>4.75</v>
      </c>
      <c r="C175" s="4" t="n">
        <v>4.615</v>
      </c>
      <c r="D175" s="5"/>
      <c r="E175" s="9" t="n">
        <f aca="false">0.0131*C175</f>
        <v>0.0604565</v>
      </c>
      <c r="F175" s="6" t="n">
        <f aca="false">D175*((B175-C175)-0.0093-E175)</f>
        <v>0</v>
      </c>
      <c r="H175" s="4" t="n">
        <v>5.875</v>
      </c>
      <c r="I175" s="5"/>
      <c r="J175" s="9" t="n">
        <f aca="false">0.05*C175</f>
        <v>0.23075</v>
      </c>
      <c r="K175" s="4" t="n">
        <v>5.245</v>
      </c>
      <c r="L175" s="5"/>
      <c r="M175" s="9" t="n">
        <f aca="false">0.05*C175</f>
        <v>0.23075</v>
      </c>
      <c r="N175" s="4" t="n">
        <f aca="false">AVERAGE(H175,K175)</f>
        <v>5.56</v>
      </c>
      <c r="O175" s="5" t="n">
        <f aca="false">I175+L175</f>
        <v>0</v>
      </c>
      <c r="P175" s="6" t="n">
        <f aca="false">(I175*((H175-C175)-0.04-J175))-(L175*((K175-C175)-0.04-M175))</f>
        <v>0</v>
      </c>
    </row>
    <row r="176" customFormat="false" ht="14.65" hidden="true" customHeight="false" outlineLevel="0" collapsed="false">
      <c r="A176" s="3" t="n">
        <v>36774</v>
      </c>
      <c r="B176" s="4" t="n">
        <v>4.75</v>
      </c>
      <c r="C176" s="4" t="n">
        <v>4.615</v>
      </c>
      <c r="D176" s="5"/>
      <c r="E176" s="9" t="n">
        <f aca="false">0.0131*C176</f>
        <v>0.0604565</v>
      </c>
      <c r="F176" s="6" t="n">
        <f aca="false">D176*((B176-C176)-0.0093-E176)</f>
        <v>0</v>
      </c>
      <c r="H176" s="4" t="n">
        <v>5.875</v>
      </c>
      <c r="I176" s="5"/>
      <c r="J176" s="9" t="n">
        <f aca="false">0.05*C176</f>
        <v>0.23075</v>
      </c>
      <c r="K176" s="4" t="n">
        <v>5.245</v>
      </c>
      <c r="L176" s="5"/>
      <c r="M176" s="9" t="n">
        <f aca="false">0.05*C176</f>
        <v>0.23075</v>
      </c>
      <c r="N176" s="4" t="n">
        <f aca="false">AVERAGE(H176,K176)</f>
        <v>5.56</v>
      </c>
      <c r="O176" s="5" t="n">
        <f aca="false">I176+L176</f>
        <v>0</v>
      </c>
      <c r="P176" s="6" t="n">
        <f aca="false">(I176*((H176-C176)-0.04-J176))-(L176*((K176-C176)-0.04-M176))</f>
        <v>0</v>
      </c>
    </row>
    <row r="177" customFormat="false" ht="14.65" hidden="true" customHeight="false" outlineLevel="0" collapsed="false">
      <c r="A177" s="3" t="n">
        <v>36775</v>
      </c>
      <c r="B177" s="4" t="n">
        <v>4.88</v>
      </c>
      <c r="C177" s="4" t="n">
        <v>4.785</v>
      </c>
      <c r="D177" s="5"/>
      <c r="E177" s="9" t="n">
        <f aca="false">0.0131*C177</f>
        <v>0.0626835</v>
      </c>
      <c r="F177" s="6" t="n">
        <f aca="false">D177*((B177-C177)-0.0093-E177)</f>
        <v>0</v>
      </c>
      <c r="H177" s="4" t="n">
        <v>6.205</v>
      </c>
      <c r="I177" s="5"/>
      <c r="J177" s="9" t="n">
        <f aca="false">0.05*C177</f>
        <v>0.23925</v>
      </c>
      <c r="K177" s="4" t="n">
        <v>5.71</v>
      </c>
      <c r="L177" s="5"/>
      <c r="M177" s="9" t="n">
        <f aca="false">0.05*C177</f>
        <v>0.23925</v>
      </c>
      <c r="N177" s="4" t="n">
        <f aca="false">AVERAGE(H177,K177)</f>
        <v>5.9575</v>
      </c>
      <c r="O177" s="5" t="n">
        <f aca="false">I177+L177</f>
        <v>0</v>
      </c>
      <c r="P177" s="6" t="n">
        <f aca="false">(I177*((H177-C177)-0.04-J177))-(L177*((K177-C177)-0.04-M177))</f>
        <v>0</v>
      </c>
    </row>
    <row r="178" customFormat="false" ht="14.65" hidden="true" customHeight="false" outlineLevel="0" collapsed="false">
      <c r="A178" s="3" t="n">
        <v>36776</v>
      </c>
      <c r="B178" s="4" t="n">
        <v>4.94</v>
      </c>
      <c r="C178" s="4" t="n">
        <v>4.825</v>
      </c>
      <c r="D178" s="5"/>
      <c r="E178" s="9" t="n">
        <f aca="false">0.0131*C178</f>
        <v>0.0632075</v>
      </c>
      <c r="F178" s="6" t="n">
        <f aca="false">D178*((B178-C178)-0.0093-E178)</f>
        <v>0</v>
      </c>
      <c r="H178" s="4" t="n">
        <v>6.34</v>
      </c>
      <c r="I178" s="5"/>
      <c r="J178" s="9" t="n">
        <f aca="false">0.05*C178</f>
        <v>0.24125</v>
      </c>
      <c r="K178" s="4" t="n">
        <v>5.925</v>
      </c>
      <c r="L178" s="5"/>
      <c r="M178" s="9" t="n">
        <f aca="false">0.05*C178</f>
        <v>0.24125</v>
      </c>
      <c r="N178" s="4" t="n">
        <f aca="false">AVERAGE(H178,K178)</f>
        <v>6.1325</v>
      </c>
      <c r="O178" s="5" t="n">
        <f aca="false">I178+L178</f>
        <v>0</v>
      </c>
      <c r="P178" s="6" t="n">
        <f aca="false">(I178*((H178-C178)-0.04-J178))-(L178*((K178-C178)-0.04-M178))</f>
        <v>0</v>
      </c>
    </row>
    <row r="179" customFormat="false" ht="14.65" hidden="true" customHeight="false" outlineLevel="0" collapsed="false">
      <c r="A179" s="3" t="n">
        <v>36777</v>
      </c>
      <c r="B179" s="4" t="n">
        <v>4.895</v>
      </c>
      <c r="C179" s="4" t="n">
        <v>4.74</v>
      </c>
      <c r="D179" s="5"/>
      <c r="E179" s="9" t="n">
        <f aca="false">0.0131*C179</f>
        <v>0.062094</v>
      </c>
      <c r="F179" s="6" t="n">
        <f aca="false">D179*((B179-C179)-0.0093-E179)</f>
        <v>0</v>
      </c>
      <c r="H179" s="4" t="n">
        <v>6.225</v>
      </c>
      <c r="I179" s="5"/>
      <c r="J179" s="9" t="n">
        <f aca="false">0.05*C179</f>
        <v>0.237</v>
      </c>
      <c r="K179" s="4" t="n">
        <v>5.865</v>
      </c>
      <c r="L179" s="5"/>
      <c r="M179" s="9" t="n">
        <f aca="false">0.05*C179</f>
        <v>0.237</v>
      </c>
      <c r="N179" s="4" t="n">
        <f aca="false">AVERAGE(H179,K179)</f>
        <v>6.045</v>
      </c>
      <c r="O179" s="5" t="n">
        <f aca="false">I179+L179</f>
        <v>0</v>
      </c>
      <c r="P179" s="6" t="n">
        <f aca="false">(I179*((H179-C179)-0.04-J179))-(L179*((K179-C179)-0.04-M179))</f>
        <v>0</v>
      </c>
    </row>
    <row r="180" customFormat="false" ht="14.65" hidden="true" customHeight="false" outlineLevel="0" collapsed="false">
      <c r="A180" s="3" t="n">
        <v>36778</v>
      </c>
      <c r="B180" s="4" t="n">
        <v>4.78</v>
      </c>
      <c r="C180" s="4" t="n">
        <v>4.675</v>
      </c>
      <c r="D180" s="5"/>
      <c r="E180" s="9" t="n">
        <f aca="false">0.0131*C180</f>
        <v>0.0612425</v>
      </c>
      <c r="F180" s="6" t="n">
        <f aca="false">D180*((B180-C180)-0.0093-E180)</f>
        <v>0</v>
      </c>
      <c r="H180" s="4" t="n">
        <v>6.15</v>
      </c>
      <c r="I180" s="5"/>
      <c r="J180" s="9" t="n">
        <f aca="false">0.05*C180</f>
        <v>0.23375</v>
      </c>
      <c r="K180" s="4" t="n">
        <v>5.78</v>
      </c>
      <c r="L180" s="5"/>
      <c r="M180" s="9" t="n">
        <f aca="false">0.05*C180</f>
        <v>0.23375</v>
      </c>
      <c r="N180" s="4" t="n">
        <f aca="false">AVERAGE(H180,K180)</f>
        <v>5.965</v>
      </c>
      <c r="O180" s="5" t="n">
        <f aca="false">I180+L180</f>
        <v>0</v>
      </c>
      <c r="P180" s="6" t="n">
        <f aca="false">(I180*((H180-C180)-0.04-J180))-(L180*((K180-C180)-0.04-M180))</f>
        <v>0</v>
      </c>
    </row>
    <row r="181" customFormat="false" ht="14.65" hidden="true" customHeight="false" outlineLevel="0" collapsed="false">
      <c r="A181" s="3" t="n">
        <v>36779</v>
      </c>
      <c r="B181" s="4" t="n">
        <v>4.78</v>
      </c>
      <c r="C181" s="4" t="n">
        <v>4.675</v>
      </c>
      <c r="D181" s="5"/>
      <c r="E181" s="9" t="n">
        <f aca="false">0.0131*C181</f>
        <v>0.0612425</v>
      </c>
      <c r="F181" s="6" t="n">
        <f aca="false">D181*((B181-C181)-0.0093-E181)</f>
        <v>0</v>
      </c>
      <c r="H181" s="4" t="n">
        <v>6.15</v>
      </c>
      <c r="I181" s="5"/>
      <c r="J181" s="9" t="n">
        <f aca="false">0.05*C181</f>
        <v>0.23375</v>
      </c>
      <c r="K181" s="4" t="n">
        <v>5.78</v>
      </c>
      <c r="L181" s="5"/>
      <c r="M181" s="9" t="n">
        <f aca="false">0.05*C181</f>
        <v>0.23375</v>
      </c>
      <c r="N181" s="4" t="n">
        <f aca="false">AVERAGE(H181,K181)</f>
        <v>5.965</v>
      </c>
      <c r="O181" s="5" t="n">
        <f aca="false">I181+L181</f>
        <v>0</v>
      </c>
      <c r="P181" s="6" t="n">
        <f aca="false">(I181*((H181-C181)-0.04-J181))-(L181*((K181-C181)-0.04-M181))</f>
        <v>0</v>
      </c>
    </row>
    <row r="182" customFormat="false" ht="14.65" hidden="true" customHeight="false" outlineLevel="0" collapsed="false">
      <c r="A182" s="3" t="n">
        <v>36780</v>
      </c>
      <c r="B182" s="4" t="n">
        <v>4.78</v>
      </c>
      <c r="C182" s="4" t="n">
        <v>4.675</v>
      </c>
      <c r="D182" s="5"/>
      <c r="E182" s="9" t="n">
        <f aca="false">0.0131*C182</f>
        <v>0.0612425</v>
      </c>
      <c r="F182" s="6" t="n">
        <f aca="false">D182*((B182-C182)-0.0093-E182)</f>
        <v>0</v>
      </c>
      <c r="H182" s="4" t="n">
        <v>6.15</v>
      </c>
      <c r="I182" s="5"/>
      <c r="J182" s="9" t="n">
        <f aca="false">0.05*C182</f>
        <v>0.23375</v>
      </c>
      <c r="K182" s="4" t="n">
        <v>5.78</v>
      </c>
      <c r="L182" s="5"/>
      <c r="M182" s="9" t="n">
        <f aca="false">0.05*C182</f>
        <v>0.23375</v>
      </c>
      <c r="N182" s="4" t="n">
        <f aca="false">AVERAGE(H182,K182)</f>
        <v>5.965</v>
      </c>
      <c r="O182" s="5" t="n">
        <f aca="false">I182+L182</f>
        <v>0</v>
      </c>
      <c r="P182" s="6" t="n">
        <f aca="false">(I182*((H182-C182)-0.04-J182))-(L182*((K182-C182)-0.04-M182))</f>
        <v>0</v>
      </c>
    </row>
    <row r="183" customFormat="false" ht="14.65" hidden="true" customHeight="false" outlineLevel="0" collapsed="false">
      <c r="A183" s="3" t="n">
        <v>36781</v>
      </c>
      <c r="B183" s="4" t="n">
        <v>4.975</v>
      </c>
      <c r="C183" s="4" t="n">
        <v>4.805</v>
      </c>
      <c r="D183" s="5"/>
      <c r="E183" s="9" t="n">
        <f aca="false">0.0131*C183</f>
        <v>0.0629455</v>
      </c>
      <c r="F183" s="6" t="n">
        <f aca="false">D183*((B183-C183)-0.0093-E183)</f>
        <v>0</v>
      </c>
      <c r="H183" s="4" t="n">
        <v>6.325</v>
      </c>
      <c r="I183" s="5"/>
      <c r="J183" s="9" t="n">
        <f aca="false">0.05*C183</f>
        <v>0.24025</v>
      </c>
      <c r="K183" s="4" t="n">
        <v>5.98</v>
      </c>
      <c r="L183" s="5"/>
      <c r="M183" s="9" t="n">
        <f aca="false">0.05*C183</f>
        <v>0.24025</v>
      </c>
      <c r="N183" s="4" t="n">
        <f aca="false">AVERAGE(H183,K183)</f>
        <v>6.1525</v>
      </c>
      <c r="O183" s="5" t="n">
        <f aca="false">I183+L183</f>
        <v>0</v>
      </c>
      <c r="P183" s="6" t="n">
        <f aca="false">(I183*((H183-C183)-0.04-J183))-(L183*((K183-C183)-0.04-M183))</f>
        <v>0</v>
      </c>
    </row>
    <row r="184" customFormat="false" ht="14.65" hidden="true" customHeight="false" outlineLevel="0" collapsed="false">
      <c r="A184" s="3" t="n">
        <v>36782</v>
      </c>
      <c r="B184" s="4" t="n">
        <v>5.045</v>
      </c>
      <c r="C184" s="4" t="n">
        <v>4.915</v>
      </c>
      <c r="D184" s="5"/>
      <c r="E184" s="9" t="n">
        <f aca="false">0.0131*C184</f>
        <v>0.0643865</v>
      </c>
      <c r="F184" s="6" t="n">
        <f aca="false">D184*((B184-C184)-0.0093-E184)</f>
        <v>0</v>
      </c>
      <c r="H184" s="4" t="n">
        <v>6.36</v>
      </c>
      <c r="I184" s="5"/>
      <c r="J184" s="9" t="n">
        <f aca="false">0.05*C184</f>
        <v>0.24575</v>
      </c>
      <c r="K184" s="4" t="n">
        <v>6.04</v>
      </c>
      <c r="L184" s="5"/>
      <c r="M184" s="9" t="n">
        <f aca="false">0.05*C184</f>
        <v>0.24575</v>
      </c>
      <c r="N184" s="4" t="n">
        <f aca="false">AVERAGE(H184,K184)</f>
        <v>6.2</v>
      </c>
      <c r="O184" s="5" t="n">
        <f aca="false">I184+L184</f>
        <v>0</v>
      </c>
      <c r="P184" s="6" t="n">
        <f aca="false">(I184*((H184-C184)-0.04-J184))-(L184*((K184-C184)-0.04-M184))</f>
        <v>0</v>
      </c>
    </row>
    <row r="185" customFormat="false" ht="14.65" hidden="true" customHeight="false" outlineLevel="0" collapsed="false">
      <c r="A185" s="3" t="n">
        <v>36783</v>
      </c>
      <c r="B185" s="4" t="n">
        <v>5.075</v>
      </c>
      <c r="C185" s="4" t="n">
        <v>4.915</v>
      </c>
      <c r="D185" s="5"/>
      <c r="E185" s="9" t="n">
        <f aca="false">0.0131*C185</f>
        <v>0.0643865</v>
      </c>
      <c r="F185" s="6" t="n">
        <f aca="false">D185*((B185-C185)-0.0093-E185)</f>
        <v>0</v>
      </c>
      <c r="H185" s="4" t="n">
        <v>6.39</v>
      </c>
      <c r="I185" s="5"/>
      <c r="J185" s="9" t="n">
        <f aca="false">0.05*C185</f>
        <v>0.24575</v>
      </c>
      <c r="K185" s="4" t="n">
        <v>6</v>
      </c>
      <c r="L185" s="5"/>
      <c r="M185" s="9" t="n">
        <f aca="false">0.05*C185</f>
        <v>0.24575</v>
      </c>
      <c r="N185" s="4" t="n">
        <f aca="false">AVERAGE(H185,K185)</f>
        <v>6.195</v>
      </c>
      <c r="O185" s="5" t="n">
        <f aca="false">I185+L185</f>
        <v>0</v>
      </c>
      <c r="P185" s="6" t="n">
        <f aca="false">(I185*((H185-C185)-0.04-J185))-(L185*((K185-C185)-0.04-M185))</f>
        <v>0</v>
      </c>
    </row>
    <row r="186" customFormat="false" ht="14.65" hidden="true" customHeight="false" outlineLevel="0" collapsed="false">
      <c r="A186" s="3" t="n">
        <v>36784</v>
      </c>
      <c r="B186" s="4" t="n">
        <v>5.09</v>
      </c>
      <c r="C186" s="4" t="n">
        <v>5.03</v>
      </c>
      <c r="D186" s="5"/>
      <c r="E186" s="9" t="n">
        <f aca="false">0.0131*C186</f>
        <v>0.065893</v>
      </c>
      <c r="F186" s="6" t="n">
        <f aca="false">D186*((B186-C186)-0.0093-E186)</f>
        <v>-0</v>
      </c>
      <c r="H186" s="4" t="n">
        <v>6.37</v>
      </c>
      <c r="I186" s="5"/>
      <c r="J186" s="9" t="n">
        <f aca="false">0.05*C186</f>
        <v>0.2515</v>
      </c>
      <c r="K186" s="4" t="n">
        <v>6.005</v>
      </c>
      <c r="L186" s="5"/>
      <c r="M186" s="9" t="n">
        <f aca="false">0.05*C186</f>
        <v>0.2515</v>
      </c>
      <c r="N186" s="4" t="n">
        <f aca="false">AVERAGE(H186,K186)</f>
        <v>6.1875</v>
      </c>
      <c r="O186" s="5" t="n">
        <f aca="false">I186+L186</f>
        <v>0</v>
      </c>
      <c r="P186" s="6" t="n">
        <f aca="false">(I186*((H186-C186)-0.04-J186))-(L186*((K186-C186)-0.04-M186))</f>
        <v>0</v>
      </c>
    </row>
    <row r="187" customFormat="false" ht="14.65" hidden="true" customHeight="false" outlineLevel="0" collapsed="false">
      <c r="A187" s="3" t="n">
        <v>36785</v>
      </c>
      <c r="B187" s="4" t="n">
        <v>5.185</v>
      </c>
      <c r="C187" s="4" t="n">
        <v>5.04</v>
      </c>
      <c r="D187" s="5"/>
      <c r="E187" s="9" t="n">
        <f aca="false">0.0131*C187</f>
        <v>0.066024</v>
      </c>
      <c r="F187" s="6" t="n">
        <f aca="false">D187*((B187-C187)-0.0093-E187)</f>
        <v>0</v>
      </c>
      <c r="H187" s="4" t="n">
        <v>6.395</v>
      </c>
      <c r="I187" s="5"/>
      <c r="J187" s="9" t="n">
        <f aca="false">0.05*C187</f>
        <v>0.252</v>
      </c>
      <c r="K187" s="4" t="n">
        <v>6.05</v>
      </c>
      <c r="L187" s="5"/>
      <c r="M187" s="9" t="n">
        <f aca="false">0.05*C187</f>
        <v>0.252</v>
      </c>
      <c r="N187" s="4" t="n">
        <f aca="false">AVERAGE(H187,K187)</f>
        <v>6.2225</v>
      </c>
      <c r="O187" s="5" t="n">
        <f aca="false">I187+L187</f>
        <v>0</v>
      </c>
      <c r="P187" s="6" t="n">
        <f aca="false">(I187*((H187-C187)-0.04-J187))-(L187*((K187-C187)-0.04-M187))</f>
        <v>0</v>
      </c>
    </row>
    <row r="188" customFormat="false" ht="14.65" hidden="true" customHeight="false" outlineLevel="0" collapsed="false">
      <c r="A188" s="3" t="n">
        <v>36786</v>
      </c>
      <c r="B188" s="4" t="n">
        <v>5.185</v>
      </c>
      <c r="C188" s="4" t="n">
        <v>5.04</v>
      </c>
      <c r="D188" s="5"/>
      <c r="E188" s="9" t="n">
        <f aca="false">0.0131*C188</f>
        <v>0.066024</v>
      </c>
      <c r="F188" s="6" t="n">
        <f aca="false">D188*((B188-C188)-0.0093-E188)</f>
        <v>0</v>
      </c>
      <c r="H188" s="4" t="n">
        <v>6.395</v>
      </c>
      <c r="I188" s="5"/>
      <c r="J188" s="9" t="n">
        <f aca="false">0.05*C188</f>
        <v>0.252</v>
      </c>
      <c r="K188" s="4" t="n">
        <v>6.05</v>
      </c>
      <c r="L188" s="5"/>
      <c r="M188" s="9" t="n">
        <f aca="false">0.05*C188</f>
        <v>0.252</v>
      </c>
      <c r="N188" s="4" t="n">
        <f aca="false">AVERAGE(H188,K188)</f>
        <v>6.2225</v>
      </c>
      <c r="O188" s="5" t="n">
        <f aca="false">I188+L188</f>
        <v>0</v>
      </c>
      <c r="P188" s="6" t="n">
        <f aca="false">(I188*((H188-C188)-0.04-J188))-(L188*((K188-C188)-0.04-M188))</f>
        <v>0</v>
      </c>
    </row>
    <row r="189" customFormat="false" ht="14.65" hidden="true" customHeight="false" outlineLevel="0" collapsed="false">
      <c r="A189" s="3" t="n">
        <v>36787</v>
      </c>
      <c r="B189" s="4" t="n">
        <v>5.185</v>
      </c>
      <c r="C189" s="4" t="n">
        <v>5.04</v>
      </c>
      <c r="D189" s="5"/>
      <c r="E189" s="9" t="n">
        <f aca="false">0.0131*C189</f>
        <v>0.066024</v>
      </c>
      <c r="F189" s="6" t="n">
        <f aca="false">D189*((B189-C189)-0.0093-E189)</f>
        <v>0</v>
      </c>
      <c r="H189" s="4" t="n">
        <v>6.395</v>
      </c>
      <c r="I189" s="5"/>
      <c r="J189" s="9" t="n">
        <f aca="false">0.05*C189</f>
        <v>0.252</v>
      </c>
      <c r="K189" s="4" t="n">
        <v>6.05</v>
      </c>
      <c r="L189" s="5"/>
      <c r="M189" s="9" t="n">
        <f aca="false">0.05*C189</f>
        <v>0.252</v>
      </c>
      <c r="N189" s="4" t="n">
        <f aca="false">AVERAGE(H189,K189)</f>
        <v>6.2225</v>
      </c>
      <c r="O189" s="5" t="n">
        <f aca="false">I189+L189</f>
        <v>0</v>
      </c>
      <c r="P189" s="6" t="n">
        <f aca="false">(I189*((H189-C189)-0.04-J189))-(L189*((K189-C189)-0.04-M189))</f>
        <v>0</v>
      </c>
    </row>
    <row r="190" customFormat="false" ht="14.65" hidden="true" customHeight="false" outlineLevel="0" collapsed="false">
      <c r="A190" s="3" t="n">
        <v>36788</v>
      </c>
      <c r="B190" s="4" t="n">
        <v>5</v>
      </c>
      <c r="C190" s="4" t="n">
        <v>4.9</v>
      </c>
      <c r="D190" s="5"/>
      <c r="E190" s="9" t="n">
        <f aca="false">0.0131*C190</f>
        <v>0.06419</v>
      </c>
      <c r="F190" s="6" t="n">
        <f aca="false">D190*((B190-C190)-0.0093-E190)</f>
        <v>0</v>
      </c>
      <c r="H190" s="4" t="n">
        <v>6.31</v>
      </c>
      <c r="I190" s="5"/>
      <c r="J190" s="9" t="n">
        <f aca="false">0.05*C190</f>
        <v>0.245</v>
      </c>
      <c r="K190" s="4" t="n">
        <v>5.98</v>
      </c>
      <c r="L190" s="5"/>
      <c r="M190" s="9" t="n">
        <f aca="false">0.05*C190</f>
        <v>0.245</v>
      </c>
      <c r="N190" s="4" t="n">
        <f aca="false">AVERAGE(H190,K190)</f>
        <v>6.145</v>
      </c>
      <c r="O190" s="5" t="n">
        <f aca="false">I190+L190</f>
        <v>0</v>
      </c>
      <c r="P190" s="6" t="n">
        <f aca="false">(I190*((H190-C190)-0.04-J190))-(L190*((K190-C190)-0.04-M190))</f>
        <v>0</v>
      </c>
    </row>
    <row r="191" customFormat="false" ht="14.65" hidden="true" customHeight="false" outlineLevel="0" collapsed="false">
      <c r="A191" s="3" t="n">
        <v>36789</v>
      </c>
      <c r="B191" s="4" t="n">
        <v>5.12</v>
      </c>
      <c r="C191" s="4" t="n">
        <v>5.005</v>
      </c>
      <c r="D191" s="5"/>
      <c r="E191" s="9" t="n">
        <f aca="false">0.0131*C191</f>
        <v>0.0655655</v>
      </c>
      <c r="F191" s="6" t="n">
        <f aca="false">D191*((B191-C191)-0.0093-E191)</f>
        <v>0</v>
      </c>
      <c r="H191" s="4" t="n">
        <v>6.25</v>
      </c>
      <c r="I191" s="5"/>
      <c r="J191" s="9" t="n">
        <f aca="false">0.05*C191</f>
        <v>0.25025</v>
      </c>
      <c r="K191" s="4" t="n">
        <v>5.89</v>
      </c>
      <c r="L191" s="5"/>
      <c r="M191" s="9" t="n">
        <f aca="false">0.05*C191</f>
        <v>0.25025</v>
      </c>
      <c r="N191" s="4" t="n">
        <f aca="false">AVERAGE(H191,K191)</f>
        <v>6.07</v>
      </c>
      <c r="O191" s="5" t="n">
        <f aca="false">I191+L191</f>
        <v>0</v>
      </c>
      <c r="P191" s="6" t="n">
        <f aca="false">(I191*((H191-C191)-0.04-J191))-(L191*((K191-C191)-0.04-M191))</f>
        <v>0</v>
      </c>
    </row>
    <row r="192" customFormat="false" ht="14.65" hidden="true" customHeight="false" outlineLevel="0" collapsed="false">
      <c r="A192" s="3" t="n">
        <v>36790</v>
      </c>
      <c r="B192" s="4" t="n">
        <v>5.18</v>
      </c>
      <c r="C192" s="4" t="n">
        <v>5.05</v>
      </c>
      <c r="D192" s="5"/>
      <c r="E192" s="9" t="n">
        <f aca="false">0.0131*C192</f>
        <v>0.066155</v>
      </c>
      <c r="F192" s="6" t="n">
        <f aca="false">D192*((B192-C192)-0.0093-E192)</f>
        <v>0</v>
      </c>
      <c r="H192" s="4" t="n">
        <v>6.075</v>
      </c>
      <c r="I192" s="5"/>
      <c r="J192" s="9" t="n">
        <f aca="false">0.05*C192</f>
        <v>0.2525</v>
      </c>
      <c r="K192" s="4" t="n">
        <v>5.765</v>
      </c>
      <c r="L192" s="5"/>
      <c r="M192" s="9" t="n">
        <f aca="false">0.05*C192</f>
        <v>0.2525</v>
      </c>
      <c r="N192" s="4" t="n">
        <f aca="false">AVERAGE(H192,K192)</f>
        <v>5.92</v>
      </c>
      <c r="O192" s="5" t="n">
        <f aca="false">I192+L192</f>
        <v>0</v>
      </c>
      <c r="P192" s="6" t="n">
        <f aca="false">(I192*((H192-C192)-0.04-J192))-(L192*((K192-C192)-0.04-M192))</f>
        <v>0</v>
      </c>
    </row>
    <row r="193" customFormat="false" ht="14.65" hidden="true" customHeight="false" outlineLevel="0" collapsed="false">
      <c r="A193" s="3"/>
      <c r="B193" s="4"/>
      <c r="C193" s="4"/>
      <c r="D193" s="5"/>
      <c r="E193" s="9" t="n">
        <f aca="false">0.0131*C193</f>
        <v>0</v>
      </c>
      <c r="F193" s="6" t="n">
        <f aca="false">D193*((B193-C193)-0.0093-E193)</f>
        <v>-0</v>
      </c>
      <c r="H193" s="4"/>
      <c r="I193" s="5"/>
      <c r="J193" s="9" t="n">
        <f aca="false">0.05*C193</f>
        <v>0</v>
      </c>
      <c r="K193" s="4"/>
      <c r="L193" s="5"/>
      <c r="M193" s="9" t="n">
        <f aca="false">0.05*C193</f>
        <v>0</v>
      </c>
      <c r="N193" s="4"/>
      <c r="O193" s="5" t="n">
        <f aca="false">I193+L193</f>
        <v>0</v>
      </c>
      <c r="P193" s="6" t="n">
        <f aca="false">(I193*((H193-C193)-0.04-J193))-(L193*((K193-C193)-0.04-M193))</f>
        <v>0</v>
      </c>
    </row>
    <row r="194" customFormat="false" ht="14.65" hidden="false" customHeight="false" outlineLevel="0" collapsed="false">
      <c r="A194" s="3" t="s">
        <v>19</v>
      </c>
      <c r="B194" s="4" t="n">
        <f aca="false">AVERAGE(B172:B192)</f>
        <v>4.94666666666667</v>
      </c>
      <c r="C194" s="4" t="n">
        <f aca="false">AVERAGE(C172:C192)</f>
        <v>4.82261904761905</v>
      </c>
      <c r="D194" s="5" t="n">
        <f aca="false">2220440-143525-116675-290029</f>
        <v>1670211</v>
      </c>
      <c r="E194" s="9" t="n">
        <f aca="false">0.0131*C194</f>
        <v>0.0631763095238095</v>
      </c>
      <c r="F194" s="6" t="n">
        <f aca="false">D194*((B194-C194)-0.0093-E194)</f>
        <v>86134.9684510705</v>
      </c>
      <c r="H194" s="4" t="n">
        <f aca="false">AVERAGE(H172:H192)</f>
        <v>6.19833333333333</v>
      </c>
      <c r="I194" s="5" t="n">
        <v>143525</v>
      </c>
      <c r="J194" s="9" t="n">
        <f aca="false">0.05*C194</f>
        <v>0.241130952380952</v>
      </c>
      <c r="K194" s="4" t="n">
        <f aca="false">AVERAGE(K172:K192)</f>
        <v>5.75166666666667</v>
      </c>
      <c r="L194" s="5" t="n">
        <f aca="false">116675+290029</f>
        <v>406704</v>
      </c>
      <c r="M194" s="9" t="n">
        <f aca="false">0.05*C194</f>
        <v>0.241130952380952</v>
      </c>
      <c r="N194" s="4" t="n">
        <f aca="false">AVERAGE(N172:N192)</f>
        <v>5.975</v>
      </c>
      <c r="O194" s="5" t="n">
        <f aca="false">I194+L194</f>
        <v>550229</v>
      </c>
      <c r="P194" s="6" t="n">
        <f aca="false">(I194*((H194-C194)-0.04-J194))+(L194*((K194-C194)-0.04-M194))</f>
        <v>420610.372916667</v>
      </c>
    </row>
    <row r="195" customFormat="false" ht="14.65" hidden="true" customHeight="false" outlineLevel="0" collapsed="false">
      <c r="A195" s="3"/>
      <c r="B195" s="4"/>
      <c r="C195" s="4"/>
      <c r="E195" s="9" t="n">
        <f aca="false">0.0131*C195</f>
        <v>0</v>
      </c>
      <c r="F195" s="6"/>
      <c r="H195" s="4"/>
      <c r="I195" s="4"/>
      <c r="J195" s="4"/>
      <c r="K195" s="4"/>
      <c r="L195" s="4"/>
      <c r="M195" s="4"/>
      <c r="N195" s="4"/>
      <c r="P195" s="6"/>
    </row>
    <row r="196" customFormat="false" ht="14.65" hidden="true" customHeight="false" outlineLevel="0" collapsed="false">
      <c r="A196" s="0" t="s">
        <v>20</v>
      </c>
      <c r="B196" s="4" t="n">
        <v>684.345</v>
      </c>
      <c r="C196" s="4" t="n">
        <v>671.045</v>
      </c>
      <c r="E196" s="9" t="n">
        <f aca="false">0.0131*C196</f>
        <v>8.7906895</v>
      </c>
      <c r="F196" s="6" t="n">
        <f aca="false">D196*((B196-C196)-0.0093-E196)</f>
        <v>0</v>
      </c>
      <c r="H196" s="4" t="n">
        <v>777.455</v>
      </c>
      <c r="I196" s="4"/>
      <c r="J196" s="4"/>
      <c r="K196" s="4" t="n">
        <v>730.225</v>
      </c>
      <c r="L196" s="4"/>
      <c r="M196" s="4"/>
      <c r="N196" s="4" t="n">
        <f aca="false">AVERAGE(H196,K196)</f>
        <v>753.84</v>
      </c>
      <c r="P196" s="6"/>
    </row>
    <row r="197" customFormat="false" ht="14.65" hidden="true" customHeight="false" outlineLevel="0" collapsed="false">
      <c r="A197" s="0" t="s">
        <v>21</v>
      </c>
      <c r="B197" s="4" t="n">
        <v>3.933</v>
      </c>
      <c r="C197" s="4" t="n">
        <v>3.8566</v>
      </c>
      <c r="E197" s="9" t="n">
        <f aca="false">0.0131*C197</f>
        <v>0.05052146</v>
      </c>
      <c r="F197" s="6" t="n">
        <f aca="false">D197*((B197-C197)-0.0093-E197)</f>
        <v>0</v>
      </c>
      <c r="H197" s="4" t="n">
        <v>4.4681</v>
      </c>
      <c r="I197" s="4"/>
      <c r="J197" s="4"/>
      <c r="K197" s="4" t="n">
        <v>4.1967</v>
      </c>
      <c r="L197" s="4"/>
      <c r="M197" s="4"/>
      <c r="N197" s="4" t="n">
        <f aca="false">AVERAGE(H197,K197)</f>
        <v>4.3324</v>
      </c>
      <c r="P197" s="6"/>
    </row>
    <row r="198" customFormat="false" ht="14.65" hidden="true" customHeight="false" outlineLevel="0" collapsed="false">
      <c r="A198" s="0" t="s">
        <v>22</v>
      </c>
      <c r="B198" s="4" t="n">
        <v>3.933</v>
      </c>
      <c r="C198" s="4" t="n">
        <v>3.8566</v>
      </c>
      <c r="E198" s="9" t="n">
        <f aca="false">0.0131*C198</f>
        <v>0.05052146</v>
      </c>
      <c r="F198" s="6" t="n">
        <f aca="false">D198*((B198-C198)-0.0093-E198)</f>
        <v>0</v>
      </c>
      <c r="H198" s="4" t="n">
        <v>4.4681</v>
      </c>
      <c r="I198" s="4"/>
      <c r="J198" s="4"/>
      <c r="K198" s="4" t="n">
        <v>4.1967</v>
      </c>
      <c r="L198" s="4"/>
      <c r="M198" s="4"/>
      <c r="N198" s="4" t="n">
        <f aca="false">AVERAGE(H198,K198)</f>
        <v>4.3324</v>
      </c>
      <c r="P198" s="6"/>
    </row>
    <row r="199" customFormat="false" ht="14.65" hidden="true" customHeight="false" outlineLevel="0" collapsed="false">
      <c r="A199" s="0" t="s">
        <v>23</v>
      </c>
      <c r="B199" s="4" t="s">
        <v>24</v>
      </c>
      <c r="C199" s="4" t="s">
        <v>24</v>
      </c>
      <c r="E199" s="9" t="e">
        <f aca="false">0.0131*C199</f>
        <v>#VALUE!</v>
      </c>
      <c r="F199" s="6" t="e">
        <f aca="false">D199*((B199-C199)-0.0093-E199)</f>
        <v>#VALUE!</v>
      </c>
      <c r="H199" s="4" t="s">
        <v>24</v>
      </c>
      <c r="I199" s="4"/>
      <c r="J199" s="4"/>
      <c r="K199" s="4" t="s">
        <v>24</v>
      </c>
      <c r="L199" s="4"/>
      <c r="M199" s="4"/>
      <c r="N199" s="4" t="e">
        <f aca="false">AVERAGE(H199,K199)</f>
        <v>#DIV/0!</v>
      </c>
      <c r="P199" s="6"/>
    </row>
    <row r="200" customFormat="false" ht="14.65" hidden="true" customHeight="false" outlineLevel="0" collapsed="false">
      <c r="A200" s="0" t="s">
        <v>25</v>
      </c>
      <c r="B200" s="4" t="n">
        <v>100</v>
      </c>
      <c r="C200" s="4" t="n">
        <v>100</v>
      </c>
      <c r="E200" s="9" t="n">
        <f aca="false">0.0131*C200</f>
        <v>1.31</v>
      </c>
      <c r="F200" s="6" t="n">
        <f aca="false">D200*((B200-C200)-0.0093-E200)</f>
        <v>-0</v>
      </c>
      <c r="H200" s="4" t="n">
        <v>100</v>
      </c>
      <c r="I200" s="4"/>
      <c r="J200" s="4"/>
      <c r="K200" s="4" t="n">
        <v>100</v>
      </c>
      <c r="L200" s="4"/>
      <c r="M200" s="4"/>
      <c r="N200" s="4" t="n">
        <f aca="false">AVERAGE(H200,K200)</f>
        <v>100</v>
      </c>
      <c r="P200" s="6"/>
    </row>
    <row r="201" customFormat="false" ht="14.65" hidden="true" customHeight="false" outlineLevel="0" collapsed="false">
      <c r="A201" s="0" t="s">
        <v>26</v>
      </c>
      <c r="B201" s="4" t="n">
        <v>0</v>
      </c>
      <c r="C201" s="4" t="n">
        <v>0</v>
      </c>
      <c r="E201" s="9" t="n">
        <f aca="false">0.0131*C201</f>
        <v>0</v>
      </c>
      <c r="F201" s="6" t="n">
        <f aca="false">D201*((B201-C201)-0.0093-E201)</f>
        <v>-0</v>
      </c>
      <c r="H201" s="4" t="n">
        <v>0</v>
      </c>
      <c r="I201" s="4"/>
      <c r="J201" s="4"/>
      <c r="K201" s="4" t="n">
        <v>0</v>
      </c>
      <c r="L201" s="4"/>
      <c r="M201" s="4"/>
      <c r="N201" s="4" t="n">
        <f aca="false">AVERAGE(H201,K201)</f>
        <v>0</v>
      </c>
      <c r="P201" s="6"/>
    </row>
    <row r="202" customFormat="false" ht="14.65" hidden="true" customHeight="false" outlineLevel="0" collapsed="false">
      <c r="A202" s="0" t="s">
        <v>27</v>
      </c>
      <c r="B202" s="4" t="n">
        <v>5.185</v>
      </c>
      <c r="C202" s="4" t="n">
        <v>5.05</v>
      </c>
      <c r="E202" s="9" t="n">
        <f aca="false">0.0131*C202</f>
        <v>0.066155</v>
      </c>
      <c r="F202" s="6" t="n">
        <f aca="false">D202*((B202-C202)-0.0093-E202)</f>
        <v>0</v>
      </c>
      <c r="H202" s="4" t="n">
        <v>7.285</v>
      </c>
      <c r="I202" s="4"/>
      <c r="J202" s="4"/>
      <c r="K202" s="4" t="n">
        <v>6.63</v>
      </c>
      <c r="L202" s="4"/>
      <c r="M202" s="4"/>
      <c r="N202" s="4" t="n">
        <f aca="false">AVERAGE(H202,K202)</f>
        <v>6.9575</v>
      </c>
      <c r="P202" s="6"/>
    </row>
    <row r="203" customFormat="false" ht="14.65" hidden="true" customHeight="false" outlineLevel="0" collapsed="false">
      <c r="A203" s="0" t="s">
        <v>28</v>
      </c>
      <c r="B203" s="4" t="n">
        <v>2.78</v>
      </c>
      <c r="C203" s="4" t="n">
        <v>2.69</v>
      </c>
      <c r="E203" s="9" t="n">
        <f aca="false">0.0131*C203</f>
        <v>0.035239</v>
      </c>
      <c r="F203" s="6" t="n">
        <f aca="false">D203*((B203-C203)-0.0093-E203)</f>
        <v>0</v>
      </c>
      <c r="H203" s="4" t="n">
        <v>2.975</v>
      </c>
      <c r="I203" s="4"/>
      <c r="J203" s="4"/>
      <c r="K203" s="4" t="n">
        <v>2.95</v>
      </c>
      <c r="L203" s="4"/>
      <c r="M203" s="4"/>
      <c r="N203" s="4" t="n">
        <f aca="false">AVERAGE(H203,K203)</f>
        <v>2.9625</v>
      </c>
      <c r="P203" s="6"/>
    </row>
    <row r="204" customFormat="false" ht="14.65" hidden="true" customHeight="false" outlineLevel="0" collapsed="false">
      <c r="A204" s="0" t="s">
        <v>29</v>
      </c>
      <c r="B204" s="4" t="n">
        <v>0.6828</v>
      </c>
      <c r="C204" s="4" t="n">
        <v>0.6728</v>
      </c>
      <c r="E204" s="9" t="n">
        <f aca="false">0.0131*C204</f>
        <v>0.00881368</v>
      </c>
      <c r="F204" s="6" t="n">
        <f aca="false">D204*((B204-C204)-0.0093-E204)</f>
        <v>-0</v>
      </c>
      <c r="H204" s="4" t="n">
        <v>1.0728</v>
      </c>
      <c r="I204" s="4"/>
      <c r="J204" s="4"/>
      <c r="K204" s="4" t="n">
        <v>0.8911</v>
      </c>
      <c r="L204" s="4"/>
      <c r="M204" s="4"/>
      <c r="N204" s="4" t="n">
        <f aca="false">AVERAGE(H204,K204)</f>
        <v>0.98195</v>
      </c>
      <c r="P204" s="6"/>
    </row>
    <row r="205" customFormat="false" ht="14.65" hidden="true" customHeight="false" outlineLevel="0" collapsed="false">
      <c r="A205" s="0" t="s">
        <v>30</v>
      </c>
      <c r="B205" s="4" t="n">
        <v>5.7599</v>
      </c>
      <c r="C205" s="4" t="n">
        <v>5.7324</v>
      </c>
      <c r="E205" s="9" t="n">
        <f aca="false">0.0131*C205</f>
        <v>0.07509444</v>
      </c>
      <c r="F205" s="6" t="n">
        <f aca="false">D205*((B205-C205)-0.0093-E205)</f>
        <v>-0</v>
      </c>
      <c r="H205" s="4" t="n">
        <v>4.1648</v>
      </c>
      <c r="I205" s="4"/>
      <c r="J205" s="4"/>
      <c r="K205" s="4" t="n">
        <v>4.7094</v>
      </c>
      <c r="L205" s="4"/>
      <c r="M205" s="4"/>
      <c r="N205" s="4" t="n">
        <f aca="false">AVERAGE(H205,K205)</f>
        <v>4.4371</v>
      </c>
      <c r="P205" s="6"/>
    </row>
    <row r="206" customFormat="false" ht="14.65" hidden="true" customHeight="false" outlineLevel="0" collapsed="false">
      <c r="A206" s="0" t="s">
        <v>31</v>
      </c>
      <c r="B206" s="4" t="n">
        <v>0.4662</v>
      </c>
      <c r="C206" s="4" t="n">
        <v>0.4526</v>
      </c>
      <c r="E206" s="9" t="n">
        <f aca="false">0.0131*C206</f>
        <v>0.00592906</v>
      </c>
      <c r="F206" s="6" t="n">
        <f aca="false">D206*((B206-C206)-0.0093-E206)</f>
        <v>-0</v>
      </c>
      <c r="H206" s="4" t="n">
        <v>1.151</v>
      </c>
      <c r="I206" s="4"/>
      <c r="J206" s="4"/>
      <c r="K206" s="4" t="n">
        <v>0.7941</v>
      </c>
      <c r="L206" s="4"/>
      <c r="M206" s="4"/>
      <c r="N206" s="4" t="n">
        <f aca="false">AVERAGE(H206,K206)</f>
        <v>0.97255</v>
      </c>
      <c r="P206" s="6"/>
    </row>
    <row r="207" customFormat="false" ht="14.65" hidden="true" customHeight="false" outlineLevel="0" collapsed="false">
      <c r="A207" s="0" t="s">
        <v>32</v>
      </c>
      <c r="B207" s="4" t="n">
        <v>5.18</v>
      </c>
      <c r="C207" s="4" t="n">
        <v>5.05</v>
      </c>
      <c r="E207" s="9" t="n">
        <f aca="false">0.0131*C207</f>
        <v>0.066155</v>
      </c>
      <c r="F207" s="6" t="n">
        <f aca="false">D207*((B207-C207)-0.0093-E207)</f>
        <v>0</v>
      </c>
      <c r="H207" s="4" t="n">
        <v>6.075</v>
      </c>
      <c r="I207" s="4"/>
      <c r="J207" s="4"/>
      <c r="K207" s="4" t="n">
        <v>5.765</v>
      </c>
      <c r="L207" s="4"/>
      <c r="M207" s="4"/>
      <c r="N207" s="4" t="n">
        <f aca="false">AVERAGE(H207,K207)</f>
        <v>5.92</v>
      </c>
      <c r="P207" s="6"/>
    </row>
    <row r="208" customFormat="false" ht="14.65" hidden="false" customHeight="false" outlineLevel="0" collapsed="false">
      <c r="D208" s="5"/>
      <c r="F208" s="6"/>
      <c r="H208" s="4"/>
      <c r="I208" s="5"/>
      <c r="J208" s="4"/>
      <c r="K208" s="4"/>
      <c r="L208" s="5"/>
      <c r="M208" s="4"/>
      <c r="N208" s="4" t="s">
        <v>13</v>
      </c>
      <c r="P208" s="6"/>
    </row>
    <row r="209" customFormat="false" ht="14.65" hidden="false" customHeight="false" outlineLevel="0" collapsed="false">
      <c r="D209" s="5"/>
      <c r="F209" s="6" t="n">
        <f aca="false">SUM(F35:F194)</f>
        <v>300573.217334482</v>
      </c>
      <c r="H209" s="4"/>
      <c r="I209" s="5"/>
      <c r="J209" s="4"/>
      <c r="K209" s="4"/>
      <c r="L209" s="5"/>
      <c r="M209" s="4"/>
      <c r="N209" s="4" t="s">
        <v>13</v>
      </c>
      <c r="P209" s="6" t="n">
        <f aca="false">SUM(P35:P208)</f>
        <v>784694.944990861</v>
      </c>
    </row>
    <row r="210" customFormat="false" ht="14.65" hidden="false" customHeight="false" outlineLevel="0" collapsed="false">
      <c r="D210" s="5"/>
      <c r="F210" s="6"/>
      <c r="H210" s="4"/>
      <c r="I210" s="5"/>
      <c r="J210" s="4"/>
      <c r="K210" s="4"/>
      <c r="L210" s="5"/>
      <c r="M210" s="4"/>
      <c r="N210" s="4" t="s">
        <v>13</v>
      </c>
      <c r="P210" s="6"/>
    </row>
    <row r="211" customFormat="false" ht="14.65" hidden="false" customHeight="false" outlineLevel="0" collapsed="false">
      <c r="D211" s="5"/>
      <c r="F211" s="6"/>
      <c r="H211" s="4"/>
      <c r="I211" s="5"/>
      <c r="J211" s="4"/>
      <c r="K211" s="4"/>
      <c r="L211" s="5"/>
      <c r="M211" s="4"/>
      <c r="N211" s="4" t="s">
        <v>13</v>
      </c>
      <c r="P211" s="6"/>
    </row>
    <row r="212" customFormat="false" ht="14.65" hidden="false" customHeight="false" outlineLevel="0" collapsed="false">
      <c r="D212" s="5"/>
      <c r="F212" s="6"/>
      <c r="H212" s="4"/>
      <c r="I212" s="5"/>
      <c r="J212" s="4"/>
      <c r="K212" s="4"/>
      <c r="L212" s="5"/>
      <c r="M212" s="4"/>
      <c r="N212" s="4" t="s">
        <v>13</v>
      </c>
      <c r="P212" s="6"/>
    </row>
    <row r="213" customFormat="false" ht="14.65" hidden="false" customHeight="false" outlineLevel="0" collapsed="false">
      <c r="D213" s="5"/>
      <c r="F213" s="6"/>
      <c r="H213" s="4"/>
      <c r="I213" s="5"/>
      <c r="J213" s="4"/>
      <c r="K213" s="4"/>
      <c r="L213" s="5"/>
      <c r="M213" s="4"/>
      <c r="N213" s="4" t="s">
        <v>13</v>
      </c>
      <c r="P213" s="6"/>
    </row>
    <row r="214" customFormat="false" ht="14.65" hidden="false" customHeight="false" outlineLevel="0" collapsed="false">
      <c r="D214" s="5"/>
      <c r="F214" s="6"/>
      <c r="H214" s="4"/>
      <c r="I214" s="5"/>
      <c r="J214" s="4"/>
      <c r="K214" s="4"/>
      <c r="L214" s="4"/>
      <c r="M214" s="4"/>
      <c r="N214" s="4" t="s">
        <v>13</v>
      </c>
      <c r="P214" s="7"/>
    </row>
    <row r="215" customFormat="false" ht="14.65" hidden="false" customHeight="false" outlineLevel="0" collapsed="false">
      <c r="F215" s="6"/>
      <c r="H215" s="4"/>
      <c r="I215" s="5"/>
      <c r="J215" s="4"/>
      <c r="K215" s="4"/>
      <c r="L215" s="4"/>
      <c r="M215" s="4"/>
      <c r="N215" s="4" t="s">
        <v>13</v>
      </c>
      <c r="P215" s="7"/>
    </row>
    <row r="216" customFormat="false" ht="14.65" hidden="false" customHeight="false" outlineLevel="0" collapsed="false">
      <c r="F216" s="6"/>
      <c r="H216" s="4"/>
      <c r="I216" s="4"/>
      <c r="J216" s="4"/>
      <c r="K216" s="4"/>
      <c r="L216" s="4"/>
      <c r="M216" s="4"/>
      <c r="N216" s="4" t="s">
        <v>13</v>
      </c>
    </row>
    <row r="217" customFormat="false" ht="14.65" hidden="false" customHeight="false" outlineLevel="0" collapsed="false">
      <c r="F217" s="6"/>
      <c r="H217" s="4"/>
      <c r="I217" s="4"/>
      <c r="J217" s="4"/>
      <c r="K217" s="4"/>
      <c r="L217" s="4"/>
      <c r="M217" s="4"/>
      <c r="N217" s="4" t="s">
        <v>13</v>
      </c>
    </row>
    <row r="218" customFormat="false" ht="14.65" hidden="false" customHeight="false" outlineLevel="0" collapsed="false">
      <c r="H218" s="4"/>
      <c r="I218" s="4"/>
      <c r="J218" s="4"/>
      <c r="K218" s="4"/>
      <c r="L218" s="4"/>
      <c r="M218" s="4"/>
      <c r="N218" s="4" t="s">
        <v>13</v>
      </c>
    </row>
    <row r="219" customFormat="false" ht="14.65" hidden="false" customHeight="false" outlineLevel="0" collapsed="false">
      <c r="H219" s="4"/>
      <c r="I219" s="4"/>
      <c r="J219" s="4"/>
      <c r="K219" s="4"/>
      <c r="L219" s="4"/>
      <c r="M219" s="4"/>
      <c r="N219" s="4" t="s">
        <v>13</v>
      </c>
    </row>
    <row r="220" customFormat="false" ht="14.65" hidden="false" customHeight="false" outlineLevel="0" collapsed="false">
      <c r="H220" s="4"/>
      <c r="I220" s="4"/>
      <c r="J220" s="4"/>
      <c r="K220" s="4"/>
      <c r="L220" s="4"/>
      <c r="M220" s="4"/>
      <c r="N220" s="4" t="s">
        <v>13</v>
      </c>
    </row>
    <row r="221" customFormat="false" ht="14.65" hidden="false" customHeight="false" outlineLevel="0" collapsed="false">
      <c r="H221" s="4"/>
      <c r="I221" s="4"/>
      <c r="J221" s="4"/>
      <c r="K221" s="4"/>
      <c r="L221" s="4"/>
      <c r="M221" s="4"/>
      <c r="N221" s="4" t="s">
        <v>13</v>
      </c>
    </row>
    <row r="222" customFormat="false" ht="14.65" hidden="false" customHeight="false" outlineLevel="0" collapsed="false">
      <c r="H222" s="4"/>
      <c r="I222" s="4"/>
      <c r="J222" s="4"/>
      <c r="K222" s="4"/>
      <c r="L222" s="4"/>
      <c r="M222" s="4"/>
      <c r="N222" s="4" t="s">
        <v>13</v>
      </c>
    </row>
    <row r="223" customFormat="false" ht="14.65" hidden="false" customHeight="false" outlineLevel="0" collapsed="false">
      <c r="H223" s="4"/>
      <c r="I223" s="4"/>
      <c r="J223" s="4"/>
      <c r="K223" s="4"/>
      <c r="L223" s="4"/>
      <c r="M223" s="4"/>
      <c r="N223" s="4" t="s">
        <v>13</v>
      </c>
    </row>
    <row r="224" customFormat="false" ht="14.65" hidden="false" customHeight="false" outlineLevel="0" collapsed="false">
      <c r="H224" s="4"/>
      <c r="I224" s="4"/>
      <c r="J224" s="4"/>
      <c r="K224" s="4"/>
      <c r="L224" s="4"/>
      <c r="M224" s="4"/>
      <c r="N224" s="4" t="s">
        <v>13</v>
      </c>
    </row>
    <row r="225" customFormat="false" ht="14.65" hidden="false" customHeight="false" outlineLevel="0" collapsed="false">
      <c r="H225" s="4"/>
      <c r="I225" s="4"/>
      <c r="J225" s="4"/>
      <c r="K225" s="4"/>
      <c r="L225" s="4"/>
      <c r="M225" s="4"/>
      <c r="N225" s="4" t="s">
        <v>13</v>
      </c>
    </row>
    <row r="226" customFormat="false" ht="14.65" hidden="false" customHeight="false" outlineLevel="0" collapsed="false">
      <c r="H226" s="4"/>
      <c r="I226" s="4"/>
      <c r="J226" s="4"/>
      <c r="K226" s="4"/>
      <c r="L226" s="4"/>
      <c r="M226" s="4"/>
      <c r="N226" s="4" t="s">
        <v>13</v>
      </c>
    </row>
    <row r="227" customFormat="false" ht="14.65" hidden="false" customHeight="false" outlineLevel="0" collapsed="false">
      <c r="H227" s="4"/>
      <c r="I227" s="4"/>
      <c r="J227" s="4"/>
      <c r="K227" s="4"/>
      <c r="L227" s="4"/>
      <c r="M227" s="4"/>
      <c r="N227" s="4" t="s">
        <v>13</v>
      </c>
    </row>
    <row r="228" customFormat="false" ht="14.65" hidden="false" customHeight="false" outlineLevel="0" collapsed="false">
      <c r="H228" s="4"/>
      <c r="I228" s="4"/>
      <c r="J228" s="4"/>
      <c r="K228" s="4"/>
      <c r="L228" s="4"/>
      <c r="M228" s="4"/>
      <c r="N228" s="4" t="s">
        <v>13</v>
      </c>
    </row>
    <row r="229" customFormat="false" ht="14.65" hidden="false" customHeight="false" outlineLevel="0" collapsed="false">
      <c r="H229" s="4"/>
      <c r="I229" s="4"/>
      <c r="J229" s="4"/>
      <c r="K229" s="4"/>
      <c r="L229" s="4"/>
      <c r="M229" s="4"/>
      <c r="N229" s="4" t="s">
        <v>13</v>
      </c>
    </row>
    <row r="230" customFormat="false" ht="14.65" hidden="false" customHeight="false" outlineLevel="0" collapsed="false">
      <c r="H230" s="4"/>
      <c r="I230" s="4"/>
      <c r="J230" s="4"/>
      <c r="K230" s="4"/>
      <c r="L230" s="4"/>
      <c r="M230" s="4"/>
      <c r="N230" s="4" t="s">
        <v>33</v>
      </c>
    </row>
    <row r="231" customFormat="false" ht="14.65" hidden="false" customHeight="false" outlineLevel="0" collapsed="false">
      <c r="H231" s="4"/>
      <c r="I231" s="4"/>
      <c r="J231" s="4"/>
      <c r="K231" s="4"/>
      <c r="L231" s="4"/>
      <c r="M231" s="4"/>
      <c r="N231" s="4" t="s">
        <v>13</v>
      </c>
    </row>
    <row r="232" customFormat="false" ht="14.65" hidden="false" customHeight="false" outlineLevel="0" collapsed="false">
      <c r="H232" s="4"/>
      <c r="I232" s="4"/>
      <c r="J232" s="4"/>
      <c r="K232" s="4"/>
      <c r="L232" s="4"/>
      <c r="M232" s="4"/>
      <c r="N232" s="4" t="s">
        <v>13</v>
      </c>
    </row>
    <row r="233" customFormat="false" ht="14.65" hidden="false" customHeight="false" outlineLevel="0" collapsed="false">
      <c r="H233" s="4"/>
      <c r="I233" s="4"/>
      <c r="J233" s="4"/>
      <c r="K233" s="4"/>
      <c r="L233" s="4"/>
      <c r="M233" s="4"/>
      <c r="N233" s="4" t="s">
        <v>13</v>
      </c>
    </row>
    <row r="234" customFormat="false" ht="14.65" hidden="false" customHeight="false" outlineLevel="0" collapsed="false">
      <c r="H234" s="4"/>
      <c r="I234" s="4"/>
      <c r="J234" s="4"/>
      <c r="K234" s="4"/>
      <c r="L234" s="4"/>
      <c r="M234" s="4"/>
      <c r="N234" s="4" t="s">
        <v>13</v>
      </c>
    </row>
    <row r="235" customFormat="false" ht="14.65" hidden="false" customHeight="false" outlineLevel="0" collapsed="false">
      <c r="H235" s="4"/>
      <c r="I235" s="4"/>
      <c r="J235" s="4"/>
      <c r="K235" s="4"/>
      <c r="L235" s="4"/>
      <c r="M235" s="4"/>
      <c r="N235" s="4" t="s">
        <v>13</v>
      </c>
    </row>
    <row r="236" customFormat="false" ht="14.65" hidden="false" customHeight="false" outlineLevel="0" collapsed="false">
      <c r="H236" s="4"/>
      <c r="I236" s="4"/>
      <c r="J236" s="4"/>
      <c r="K236" s="4"/>
      <c r="L236" s="4"/>
      <c r="M236" s="4"/>
      <c r="N236" s="4" t="s">
        <v>13</v>
      </c>
    </row>
    <row r="237" customFormat="false" ht="14.65" hidden="false" customHeight="false" outlineLevel="0" collapsed="false">
      <c r="H237" s="4"/>
      <c r="I237" s="4"/>
      <c r="J237" s="4"/>
      <c r="K237" s="4"/>
      <c r="L237" s="4"/>
      <c r="M237" s="4"/>
      <c r="N237" s="4" t="s">
        <v>13</v>
      </c>
    </row>
    <row r="238" customFormat="false" ht="14.65" hidden="false" customHeight="false" outlineLevel="0" collapsed="false">
      <c r="H238" s="4"/>
      <c r="I238" s="4"/>
      <c r="J238" s="4"/>
      <c r="K238" s="4"/>
      <c r="L238" s="4"/>
      <c r="M238" s="4"/>
      <c r="N238" s="4" t="s">
        <v>13</v>
      </c>
    </row>
    <row r="239" customFormat="false" ht="14.65" hidden="false" customHeight="false" outlineLevel="0" collapsed="false">
      <c r="H239" s="4"/>
      <c r="I239" s="4"/>
      <c r="J239" s="4"/>
      <c r="K239" s="4"/>
      <c r="L239" s="4"/>
      <c r="M239" s="4"/>
      <c r="N239" s="4" t="s">
        <v>13</v>
      </c>
    </row>
    <row r="240" customFormat="false" ht="14.65" hidden="false" customHeight="false" outlineLevel="0" collapsed="false">
      <c r="H240" s="4"/>
      <c r="I240" s="4"/>
      <c r="J240" s="4"/>
      <c r="K240" s="4"/>
      <c r="L240" s="4"/>
      <c r="M240" s="4"/>
      <c r="N240" s="4" t="s">
        <v>13</v>
      </c>
    </row>
    <row r="241" customFormat="false" ht="14.65" hidden="false" customHeight="false" outlineLevel="0" collapsed="false">
      <c r="H241" s="4"/>
      <c r="I241" s="4"/>
      <c r="J241" s="4"/>
      <c r="K241" s="4"/>
      <c r="L241" s="4"/>
      <c r="M241" s="4"/>
      <c r="N241" s="4" t="s">
        <v>13</v>
      </c>
    </row>
    <row r="242" customFormat="false" ht="14.65" hidden="false" customHeight="false" outlineLevel="0" collapsed="false">
      <c r="N242" s="4" t="s">
        <v>13</v>
      </c>
    </row>
    <row r="243" customFormat="false" ht="14.65" hidden="false" customHeight="false" outlineLevel="0" collapsed="false">
      <c r="N243" s="4" t="s">
        <v>13</v>
      </c>
    </row>
    <row r="244" customFormat="false" ht="14.65" hidden="false" customHeight="false" outlineLevel="0" collapsed="false">
      <c r="N244" s="4" t="s">
        <v>13</v>
      </c>
    </row>
    <row r="245" customFormat="false" ht="14.65" hidden="false" customHeight="false" outlineLevel="0" collapsed="false">
      <c r="N245" s="4" t="s">
        <v>13</v>
      </c>
    </row>
    <row r="246" customFormat="false" ht="14.65" hidden="false" customHeight="false" outlineLevel="0" collapsed="false">
      <c r="N246" s="4" t="s">
        <v>13</v>
      </c>
    </row>
    <row r="247" customFormat="false" ht="14.65" hidden="false" customHeight="false" outlineLevel="0" collapsed="false">
      <c r="N247" s="0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