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Payments"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4" authorId="0">
      <text>
        <r>
          <rPr>
            <b val="true"/>
            <sz val="8"/>
            <color rgb="FF000000"/>
            <rFont val="Tahoma"/>
            <family val="0"/>
          </rPr>
          <t xml:space="preserve">jngo:
</t>
        </r>
        <r>
          <rPr>
            <sz val="8"/>
            <color rgb="FF000000"/>
            <rFont val="Tahoma"/>
            <family val="0"/>
          </rPr>
          <t xml:space="preserve">Difference is between what we billed and what they paid.
</t>
        </r>
      </text>
      <mc:AlternateContent>
        <mc:Choice Requires="v2">
          <commentPr autoFill="true" autoScale="false" colHidden="false" locked="false" rowHidden="false" textHAlign="justify" textVAlign="top">
            <anchor moveWithCells="false" sizeWithCells="false">
              <xdr:from>
                <xdr:col>5</xdr:col>
                <xdr:colOff>10</xdr:colOff>
                <xdr:row>2</xdr:row>
                <xdr:rowOff>7</xdr:rowOff>
              </xdr:from>
              <xdr:to>
                <xdr:col>6</xdr:col>
                <xdr:colOff>61</xdr:colOff>
                <xdr:row>6</xdr:row>
                <xdr:rowOff>13</xdr:rowOff>
              </xdr:to>
            </anchor>
          </commentPr>
        </mc:Choice>
        <mc:Fallback/>
      </mc:AlternateContent>
    </comment>
    <comment ref="E23" authorId="0">
      <text>
        <r>
          <rPr>
            <b val="true"/>
            <sz val="8"/>
            <color rgb="FF000000"/>
            <rFont val="Tahoma"/>
            <family val="0"/>
          </rPr>
          <t xml:space="preserve">jngo:
</t>
        </r>
        <r>
          <rPr>
            <sz val="8"/>
            <color rgb="FF000000"/>
            <rFont val="Tahoma"/>
            <family val="0"/>
          </rPr>
          <t xml:space="preserve">Difference is between what we billed and what they paid.
</t>
        </r>
      </text>
      <mc:AlternateContent>
        <mc:Choice Requires="v2">
          <commentPr autoFill="true" autoScale="false" colHidden="false" locked="false" rowHidden="false" textHAlign="justify" textVAlign="top">
            <anchor moveWithCells="false" sizeWithCells="false">
              <xdr:from>
                <xdr:col>5</xdr:col>
                <xdr:colOff>4</xdr:colOff>
                <xdr:row>21</xdr:row>
                <xdr:rowOff>7</xdr:rowOff>
              </xdr:from>
              <xdr:to>
                <xdr:col>6</xdr:col>
                <xdr:colOff>56</xdr:colOff>
                <xdr:row>25</xdr:row>
                <xdr:rowOff>13</xdr:rowOff>
              </xdr:to>
            </anchor>
          </commentPr>
        </mc:Choice>
        <mc:Fallback/>
      </mc:AlternateContent>
    </comment>
    <comment ref="F16" authorId="0">
      <text>
        <r>
          <rPr>
            <b val="true"/>
            <sz val="8"/>
            <color rgb="FF000000"/>
            <rFont val="Tahoma"/>
            <family val="0"/>
          </rPr>
          <t xml:space="preserve">jngo:
</t>
        </r>
        <r>
          <rPr>
            <sz val="8"/>
            <color rgb="FF000000"/>
            <rFont val="Tahoma"/>
            <family val="0"/>
          </rPr>
          <t xml:space="preserve">Originally manual billed Tufco for an extra 30000 mmbtu.  They paid it but is now asking for the credit.</t>
        </r>
      </text>
      <mc:AlternateContent>
        <mc:Choice Requires="v2">
          <commentPr autoFill="true" autoScale="false" colHidden="false" locked="false" rowHidden="false" textHAlign="justify" textVAlign="top">
            <anchor moveWithCells="false" sizeWithCells="false">
              <xdr:from>
                <xdr:col>6</xdr:col>
                <xdr:colOff>4</xdr:colOff>
                <xdr:row>14</xdr:row>
                <xdr:rowOff>7</xdr:rowOff>
              </xdr:from>
              <xdr:to>
                <xdr:col>7</xdr:col>
                <xdr:colOff>70</xdr:colOff>
                <xdr:row>20</xdr:row>
                <xdr:rowOff>2</xdr:rowOff>
              </xdr:to>
            </anchor>
          </commentPr>
        </mc:Choice>
        <mc:Fallback/>
      </mc:AlternateContent>
    </comment>
    <comment ref="G16" authorId="0">
      <text>
        <r>
          <rPr>
            <b val="true"/>
            <sz val="8"/>
            <color rgb="FF000000"/>
            <rFont val="Tahoma"/>
            <family val="0"/>
          </rPr>
          <t xml:space="preserve">jngo:
</t>
        </r>
        <r>
          <rPr>
            <sz val="8"/>
            <color rgb="FF000000"/>
            <rFont val="Tahoma"/>
            <family val="0"/>
          </rPr>
          <t xml:space="preserve">Ami C. originally wanted to bill 926,250 to keep contract whole.  Since the 30,000 mmbtu did not flow, we have no backup for it, and it was never entered into the system.</t>
        </r>
      </text>
      <mc:AlternateContent>
        <mc:Choice Requires="v2">
          <commentPr autoFill="true" autoScale="false" colHidden="false" locked="false" rowHidden="false" textHAlign="justify" textVAlign="top">
            <anchor moveWithCells="false" sizeWithCells="false">
              <xdr:from>
                <xdr:col>7</xdr:col>
                <xdr:colOff>4</xdr:colOff>
                <xdr:row>14</xdr:row>
                <xdr:rowOff>7</xdr:rowOff>
              </xdr:from>
              <xdr:to>
                <xdr:col>8</xdr:col>
                <xdr:colOff>55</xdr:colOff>
                <xdr:row>18</xdr:row>
                <xdr:rowOff>13</xdr:rowOff>
              </xdr:to>
            </anchor>
          </commentPr>
        </mc:Choice>
        <mc:Fallback/>
      </mc:AlternateContent>
    </comment>
    <comment ref="M26" authorId="0">
      <text>
        <r>
          <rPr>
            <b val="true"/>
            <sz val="8"/>
            <color rgb="FF000000"/>
            <rFont val="Tahoma"/>
            <family val="0"/>
          </rPr>
          <t xml:space="preserve">klilly: 4/27 TUFCO didn't show flow of 20,000 on 4/28 on HPL meter 67</t>
        </r>
      </text>
      <mc:AlternateContent>
        <mc:Choice Requires="v2">
          <commentPr autoFill="true" autoScale="false" colHidden="false" locked="false" rowHidden="false" textHAlign="justify" textVAlign="top">
            <anchor moveWithCells="false" sizeWithCells="false">
              <xdr:from>
                <xdr:col>12</xdr:col>
                <xdr:colOff>68</xdr:colOff>
                <xdr:row>24</xdr:row>
                <xdr:rowOff>7</xdr:rowOff>
              </xdr:from>
              <xdr:to>
                <xdr:col>14</xdr:col>
                <xdr:colOff>51</xdr:colOff>
                <xdr:row>27</xdr:row>
                <xdr:rowOff>15</xdr:rowOff>
              </xdr:to>
            </anchor>
          </commentPr>
        </mc:Choice>
        <mc:Fallback/>
      </mc:AlternateContent>
    </comment>
  </commentList>
</comments>
</file>

<file path=xl/sharedStrings.xml><?xml version="1.0" encoding="utf-8"?>
<sst xmlns="http://schemas.openxmlformats.org/spreadsheetml/2006/main" count="59" uniqueCount="20">
  <si>
    <t xml:space="preserve">IFERC</t>
  </si>
  <si>
    <t xml:space="preserve">WAGNER BROWN</t>
  </si>
  <si>
    <t xml:space="preserve">GAS DAILY</t>
  </si>
  <si>
    <t xml:space="preserve">TUFCO</t>
  </si>
  <si>
    <t xml:space="preserve">US</t>
  </si>
  <si>
    <t xml:space="preserve">PAID</t>
  </si>
  <si>
    <t xml:space="preserve">DIFF</t>
  </si>
  <si>
    <t xml:space="preserve">Jan</t>
  </si>
  <si>
    <t xml:space="preserve">Feb</t>
  </si>
  <si>
    <t xml:space="preserve">Mar</t>
  </si>
  <si>
    <t xml:space="preserve">Apr</t>
  </si>
  <si>
    <t xml:space="preserve">May</t>
  </si>
  <si>
    <t xml:space="preserve">Jun</t>
  </si>
  <si>
    <t xml:space="preserve">Jul</t>
  </si>
  <si>
    <t xml:space="preserve">Aug</t>
  </si>
  <si>
    <t xml:space="preserve">Sep</t>
  </si>
  <si>
    <t xml:space="preserve">Oct</t>
  </si>
  <si>
    <t xml:space="preserve">Nov</t>
  </si>
  <si>
    <t xml:space="preserve">Dec</t>
  </si>
  <si>
    <t xml:space="preserve">DECEMBER MAKE UP GAS IFHSC + .13</t>
  </si>
</sst>
</file>

<file path=xl/styles.xml><?xml version="1.0" encoding="utf-8"?>
<styleSheet xmlns="http://schemas.openxmlformats.org/spreadsheetml/2006/main">
  <numFmts count="3">
    <numFmt numFmtId="164" formatCode="General"/>
    <numFmt numFmtId="165" formatCode="_(* #,##0.00_);_(* \(#,##0.00\);_(* \-??_);_(@_)"/>
    <numFmt numFmtId="166" formatCode="_(* #,##0_);_(* \(#,##0\);_(* \-??_);_(@_)"/>
  </numFmts>
  <fonts count="8">
    <font>
      <sz val="10"/>
      <name val="Arial"/>
      <family val="0"/>
    </font>
    <font>
      <sz val="10"/>
      <name val="Arial"/>
      <family val="0"/>
    </font>
    <font>
      <sz val="10"/>
      <name val="Arial"/>
      <family val="0"/>
    </font>
    <font>
      <sz val="10"/>
      <name val="Arial"/>
      <family val="0"/>
    </font>
    <font>
      <b val="true"/>
      <u val="single"/>
      <sz val="10"/>
      <name val="Arial"/>
      <family val="2"/>
    </font>
    <font>
      <b val="true"/>
      <sz val="10"/>
      <name val="Arial"/>
      <family val="2"/>
    </font>
    <font>
      <b val="true"/>
      <sz val="8"/>
      <color rgb="FF000000"/>
      <name val="Tahoma"/>
      <family val="0"/>
    </font>
    <font>
      <sz val="8"/>
      <color rgb="FF000000"/>
      <name val="Tahoma"/>
      <family val="0"/>
    </font>
  </fonts>
  <fills count="2">
    <fill>
      <patternFill patternType="none"/>
    </fill>
    <fill>
      <patternFill patternType="gray125"/>
    </fill>
  </fills>
  <borders count="9">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false" applyAlignment="true" applyProtection="true">
      <alignment horizontal="general" vertical="bottom" textRotation="0" wrapText="false" indent="0" shrinkToFit="false"/>
      <protection locked="true" hidden="false"/>
    </xf>
  </cellStyleXfs>
  <cellXfs count="22">
    <xf numFmtId="164"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15"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6" fontId="4" fillId="0" borderId="0" xfId="15" applyFont="true" applyBorder="true" applyAlignment="true" applyProtection="true">
      <alignment horizontal="center" vertical="bottom" textRotation="0" wrapText="false" indent="0" shrinkToFit="false"/>
      <protection locked="true" hidden="false"/>
    </xf>
    <xf numFmtId="164" fontId="0" fillId="0" borderId="1" xfId="0" applyFont="false" applyBorder="true" applyAlignment="true" applyProtection="false">
      <alignment horizontal="right" vertical="bottom" textRotation="0" wrapText="false" indent="0" shrinkToFit="false"/>
      <protection locked="true" hidden="false"/>
    </xf>
    <xf numFmtId="166" fontId="5" fillId="0" borderId="1" xfId="15" applyFont="true" applyBorder="true" applyAlignment="true" applyProtection="true">
      <alignment horizontal="center" vertical="bottom" textRotation="0" wrapText="false" indent="0" shrinkToFit="false"/>
      <protection locked="true" hidden="false"/>
    </xf>
    <xf numFmtId="166" fontId="5" fillId="0" borderId="2" xfId="15" applyFont="true" applyBorder="true" applyAlignment="true" applyProtection="true">
      <alignment horizontal="center" vertical="bottom" textRotation="0" wrapText="false" indent="0" shrinkToFit="false"/>
      <protection locked="true" hidden="false"/>
    </xf>
    <xf numFmtId="164" fontId="5" fillId="0" borderId="2" xfId="0" applyFont="true" applyBorder="true" applyAlignment="true" applyProtection="false">
      <alignment horizontal="center" vertical="bottom" textRotation="0" wrapText="false" indent="0" shrinkToFit="false"/>
      <protection locked="true" hidden="false"/>
    </xf>
    <xf numFmtId="164" fontId="5" fillId="0" borderId="3" xfId="0" applyFont="true" applyBorder="true" applyAlignment="true" applyProtection="false">
      <alignment horizontal="center" vertical="bottom" textRotation="0" wrapText="false" indent="0" shrinkToFit="false"/>
      <protection locked="true" hidden="false"/>
    </xf>
    <xf numFmtId="164" fontId="0" fillId="0" borderId="4" xfId="0" applyFont="true" applyBorder="true" applyAlignment="true" applyProtection="false">
      <alignment horizontal="right" vertical="bottom" textRotation="0" wrapText="false" indent="0" shrinkToFit="false"/>
      <protection locked="true" hidden="false"/>
    </xf>
    <xf numFmtId="166" fontId="0" fillId="0" borderId="4" xfId="15" applyFont="true" applyBorder="true" applyAlignment="true" applyProtection="true">
      <alignment horizontal="center" vertical="bottom" textRotation="0" wrapText="false" indent="0" shrinkToFit="false"/>
      <protection locked="true" hidden="false"/>
    </xf>
    <xf numFmtId="166" fontId="0" fillId="0" borderId="0" xfId="0" applyFont="false" applyBorder="true" applyAlignment="true" applyProtection="false">
      <alignment horizontal="center" vertical="bottom" textRotation="0" wrapText="false" indent="0" shrinkToFit="false"/>
      <protection locked="true" hidden="false"/>
    </xf>
    <xf numFmtId="166" fontId="0" fillId="0" borderId="5" xfId="0" applyFont="false" applyBorder="true" applyAlignment="true" applyProtection="false">
      <alignment horizontal="center" vertical="bottom" textRotation="0" wrapText="false" indent="0" shrinkToFit="false"/>
      <protection locked="true" hidden="false"/>
    </xf>
    <xf numFmtId="164" fontId="0" fillId="0" borderId="6" xfId="0" applyFont="true" applyBorder="true" applyAlignment="true" applyProtection="false">
      <alignment horizontal="right" vertical="bottom" textRotation="0" wrapText="false" indent="0" shrinkToFit="false"/>
      <protection locked="true" hidden="false"/>
    </xf>
    <xf numFmtId="166" fontId="0" fillId="0" borderId="6" xfId="15" applyFont="true" applyBorder="true" applyAlignment="true" applyProtection="true">
      <alignment horizontal="center" vertical="bottom" textRotation="0" wrapText="false" indent="0" shrinkToFit="false"/>
      <protection locked="true" hidden="false"/>
    </xf>
    <xf numFmtId="166" fontId="0" fillId="0" borderId="7" xfId="15" applyFont="true" applyBorder="true" applyAlignment="true" applyProtection="true">
      <alignment horizontal="center" vertical="bottom" textRotation="0" wrapText="false" indent="0" shrinkToFit="false"/>
      <protection locked="true" hidden="false"/>
    </xf>
    <xf numFmtId="166" fontId="0" fillId="0" borderId="7" xfId="0" applyFont="false" applyBorder="true" applyAlignment="true" applyProtection="false">
      <alignment horizontal="center" vertical="bottom" textRotation="0" wrapText="false" indent="0" shrinkToFit="false"/>
      <protection locked="true" hidden="false"/>
    </xf>
    <xf numFmtId="166" fontId="0" fillId="0" borderId="8" xfId="0" applyFont="fals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6" fontId="0" fillId="0" borderId="0" xfId="0" applyFont="fals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Entexmanualinv" xfId="20"/>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Q3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4.7"/>
    <col collapsed="false" customWidth="true" hidden="false" outlineLevel="0" max="2" min="2" style="1" width="11.28"/>
    <col collapsed="false" customWidth="true" hidden="false" outlineLevel="0" max="3" min="3" style="1" width="11.56"/>
    <col collapsed="false" customWidth="true" hidden="false" outlineLevel="0" max="4" min="4" style="2" width="11.13"/>
    <col collapsed="false" customWidth="true" hidden="false" outlineLevel="0" max="5" min="5" style="2" width="10.85"/>
    <col collapsed="false" customWidth="true" hidden="false" outlineLevel="0" max="7" min="6" style="1" width="11.28"/>
    <col collapsed="false" customWidth="true" hidden="false" outlineLevel="0" max="9" min="8" style="2" width="11.42"/>
    <col collapsed="false" customWidth="true" hidden="false" outlineLevel="0" max="10" min="10" style="1" width="11.56"/>
    <col collapsed="false" customWidth="true" hidden="false" outlineLevel="0" max="11" min="11" style="1" width="11.42"/>
    <col collapsed="false" customWidth="true" hidden="false" outlineLevel="0" max="12" min="12" style="2" width="10.56"/>
    <col collapsed="false" customWidth="true" hidden="false" outlineLevel="0" max="13" min="13" style="2" width="9.7"/>
  </cols>
  <sheetData>
    <row r="2" customFormat="false" ht="15" hidden="false" customHeight="false" outlineLevel="0" collapsed="false">
      <c r="A2" s="3" t="n">
        <v>1999</v>
      </c>
      <c r="C2" s="4" t="s">
        <v>0</v>
      </c>
      <c r="D2" s="4"/>
      <c r="G2" s="4" t="s">
        <v>1</v>
      </c>
      <c r="H2" s="4"/>
      <c r="K2" s="4" t="s">
        <v>2</v>
      </c>
      <c r="L2" s="4"/>
    </row>
    <row r="4" customFormat="false" ht="12.75" hidden="false" customHeight="false" outlineLevel="0" collapsed="false">
      <c r="A4" s="5"/>
      <c r="B4" s="6" t="s">
        <v>3</v>
      </c>
      <c r="C4" s="7" t="s">
        <v>4</v>
      </c>
      <c r="D4" s="8" t="s">
        <v>5</v>
      </c>
      <c r="E4" s="8" t="s">
        <v>6</v>
      </c>
      <c r="F4" s="6" t="s">
        <v>3</v>
      </c>
      <c r="G4" s="7" t="s">
        <v>4</v>
      </c>
      <c r="H4" s="8" t="s">
        <v>5</v>
      </c>
      <c r="I4" s="9" t="s">
        <v>6</v>
      </c>
      <c r="J4" s="6" t="s">
        <v>3</v>
      </c>
      <c r="K4" s="7" t="s">
        <v>4</v>
      </c>
      <c r="L4" s="8" t="s">
        <v>5</v>
      </c>
      <c r="M4" s="9" t="s">
        <v>6</v>
      </c>
    </row>
    <row r="5" customFormat="false" ht="12.75" hidden="false" customHeight="false" outlineLevel="0" collapsed="false">
      <c r="A5" s="10" t="s">
        <v>7</v>
      </c>
      <c r="B5" s="11" t="n">
        <v>620000</v>
      </c>
      <c r="C5" s="1" t="n">
        <v>619853</v>
      </c>
      <c r="D5" s="12" t="n">
        <f aca="false">+B5</f>
        <v>620000</v>
      </c>
      <c r="E5" s="12" t="n">
        <f aca="false">+C5-D5</f>
        <v>-147</v>
      </c>
      <c r="F5" s="11" t="n">
        <v>930000</v>
      </c>
      <c r="G5" s="1" t="n">
        <v>930000</v>
      </c>
      <c r="H5" s="1" t="n">
        <v>930000</v>
      </c>
      <c r="I5" s="13" t="n">
        <f aca="false">+G5-H5</f>
        <v>0</v>
      </c>
      <c r="J5" s="11" t="n">
        <v>264416</v>
      </c>
      <c r="K5" s="1" t="n">
        <v>289416</v>
      </c>
      <c r="L5" s="12" t="n">
        <f aca="false">+J5</f>
        <v>264416</v>
      </c>
      <c r="M5" s="13" t="n">
        <f aca="false">+K5-L5</f>
        <v>25000</v>
      </c>
    </row>
    <row r="6" customFormat="false" ht="12.75" hidden="false" customHeight="false" outlineLevel="0" collapsed="false">
      <c r="A6" s="10" t="s">
        <v>8</v>
      </c>
      <c r="B6" s="11" t="n">
        <v>560000</v>
      </c>
      <c r="C6" s="1" t="n">
        <v>530066</v>
      </c>
      <c r="D6" s="12" t="n">
        <f aca="false">+B6</f>
        <v>560000</v>
      </c>
      <c r="E6" s="12" t="n">
        <f aca="false">+C6-D6</f>
        <v>-29934</v>
      </c>
      <c r="F6" s="11" t="n">
        <v>840000</v>
      </c>
      <c r="G6" s="1" t="n">
        <v>840000</v>
      </c>
      <c r="H6" s="1" t="n">
        <v>840000</v>
      </c>
      <c r="I6" s="13" t="n">
        <f aca="false">+G6-H6</f>
        <v>0</v>
      </c>
      <c r="J6" s="11" t="n">
        <v>97793</v>
      </c>
      <c r="K6" s="1" t="n">
        <v>97793</v>
      </c>
      <c r="L6" s="12" t="n">
        <f aca="false">+J6</f>
        <v>97793</v>
      </c>
      <c r="M6" s="13" t="n">
        <f aca="false">+K6-L6</f>
        <v>0</v>
      </c>
    </row>
    <row r="7" customFormat="false" ht="12.75" hidden="false" customHeight="false" outlineLevel="0" collapsed="false">
      <c r="A7" s="10" t="s">
        <v>9</v>
      </c>
      <c r="B7" s="11" t="n">
        <v>775000</v>
      </c>
      <c r="C7" s="1" t="n">
        <v>775000</v>
      </c>
      <c r="D7" s="12" t="n">
        <f aca="false">+B7</f>
        <v>775000</v>
      </c>
      <c r="E7" s="12" t="n">
        <f aca="false">+C7-D7</f>
        <v>0</v>
      </c>
      <c r="F7" s="11" t="n">
        <v>930000</v>
      </c>
      <c r="G7" s="1" t="n">
        <v>930000</v>
      </c>
      <c r="H7" s="1" t="n">
        <v>930000</v>
      </c>
      <c r="I7" s="13" t="n">
        <f aca="false">+G7-H7</f>
        <v>0</v>
      </c>
      <c r="J7" s="11" t="n">
        <v>1229067</v>
      </c>
      <c r="K7" s="1" t="n">
        <v>1251667</v>
      </c>
      <c r="L7" s="12" t="n">
        <f aca="false">+J7</f>
        <v>1229067</v>
      </c>
      <c r="M7" s="13" t="n">
        <f aca="false">+K7-L7</f>
        <v>22600</v>
      </c>
    </row>
    <row r="8" customFormat="false" ht="12.75" hidden="false" customHeight="false" outlineLevel="0" collapsed="false">
      <c r="A8" s="10" t="s">
        <v>10</v>
      </c>
      <c r="B8" s="11" t="n">
        <v>1200000</v>
      </c>
      <c r="C8" s="1" t="n">
        <v>1200000</v>
      </c>
      <c r="D8" s="12" t="n">
        <f aca="false">+B8</f>
        <v>1200000</v>
      </c>
      <c r="E8" s="12" t="n">
        <f aca="false">+C8-D8</f>
        <v>0</v>
      </c>
      <c r="F8" s="11" t="n">
        <v>900000</v>
      </c>
      <c r="G8" s="1" t="n">
        <v>900000</v>
      </c>
      <c r="H8" s="1" t="n">
        <v>900000</v>
      </c>
      <c r="I8" s="13" t="n">
        <f aca="false">+G8-H8</f>
        <v>0</v>
      </c>
      <c r="J8" s="11" t="n">
        <v>239400</v>
      </c>
      <c r="K8" s="1" t="n">
        <v>239400</v>
      </c>
      <c r="L8" s="12" t="n">
        <f aca="false">+K8</f>
        <v>239400</v>
      </c>
      <c r="M8" s="13" t="n">
        <f aca="false">+K8-L8</f>
        <v>0</v>
      </c>
    </row>
    <row r="9" customFormat="false" ht="12.75" hidden="false" customHeight="false" outlineLevel="0" collapsed="false">
      <c r="A9" s="10" t="s">
        <v>11</v>
      </c>
      <c r="B9" s="11" t="n">
        <v>1240000</v>
      </c>
      <c r="C9" s="1" t="n">
        <v>1240001</v>
      </c>
      <c r="D9" s="12" t="n">
        <f aca="false">+B9</f>
        <v>1240000</v>
      </c>
      <c r="E9" s="12" t="n">
        <f aca="false">+C9-D9</f>
        <v>1</v>
      </c>
      <c r="F9" s="11" t="n">
        <v>930000</v>
      </c>
      <c r="G9" s="1" t="n">
        <v>930000</v>
      </c>
      <c r="H9" s="1" t="n">
        <v>930000</v>
      </c>
      <c r="I9" s="13" t="n">
        <f aca="false">+G9-H9</f>
        <v>0</v>
      </c>
      <c r="J9" s="11" t="n">
        <v>477500</v>
      </c>
      <c r="K9" s="1" t="n">
        <v>477499</v>
      </c>
      <c r="L9" s="12" t="n">
        <f aca="false">+K9</f>
        <v>477499</v>
      </c>
      <c r="M9" s="13" t="n">
        <f aca="false">+K9-L9</f>
        <v>0</v>
      </c>
    </row>
    <row r="10" customFormat="false" ht="12.75" hidden="false" customHeight="false" outlineLevel="0" collapsed="false">
      <c r="A10" s="10" t="s">
        <v>12</v>
      </c>
      <c r="B10" s="11" t="n">
        <v>1200000</v>
      </c>
      <c r="C10" s="1" t="n">
        <v>1196452</v>
      </c>
      <c r="D10" s="12" t="n">
        <f aca="false">+C10</f>
        <v>1196452</v>
      </c>
      <c r="E10" s="12" t="n">
        <f aca="false">+C10-D10</f>
        <v>0</v>
      </c>
      <c r="F10" s="11" t="n">
        <v>1200000</v>
      </c>
      <c r="G10" s="1" t="n">
        <v>1200000</v>
      </c>
      <c r="H10" s="1" t="n">
        <v>1200000</v>
      </c>
      <c r="I10" s="13" t="n">
        <f aca="false">+G10-H10</f>
        <v>0</v>
      </c>
      <c r="J10" s="11" t="n">
        <v>1280677</v>
      </c>
      <c r="K10" s="1" t="n">
        <v>1284225</v>
      </c>
      <c r="L10" s="12" t="n">
        <f aca="false">+K10</f>
        <v>1284225</v>
      </c>
      <c r="M10" s="13" t="n">
        <f aca="false">+K10-L10</f>
        <v>0</v>
      </c>
    </row>
    <row r="11" customFormat="false" ht="12.75" hidden="false" customHeight="false" outlineLevel="0" collapsed="false">
      <c r="A11" s="10" t="s">
        <v>13</v>
      </c>
      <c r="B11" s="11" t="n">
        <v>1860000</v>
      </c>
      <c r="C11" s="1" t="n">
        <v>1841246</v>
      </c>
      <c r="D11" s="12" t="n">
        <f aca="false">+C11</f>
        <v>1841246</v>
      </c>
      <c r="E11" s="12" t="n">
        <f aca="false">+C11-D11</f>
        <v>0</v>
      </c>
      <c r="F11" s="11" t="n">
        <v>1243750</v>
      </c>
      <c r="G11" s="1" t="n">
        <v>1243750</v>
      </c>
      <c r="H11" s="1" t="n">
        <v>1243750</v>
      </c>
      <c r="I11" s="13" t="n">
        <f aca="false">+G11-H11</f>
        <v>0</v>
      </c>
      <c r="J11" s="11" t="n">
        <v>1076332</v>
      </c>
      <c r="K11" s="1" t="n">
        <v>1095086</v>
      </c>
      <c r="L11" s="12" t="n">
        <f aca="false">+K11</f>
        <v>1095086</v>
      </c>
      <c r="M11" s="13" t="n">
        <f aca="false">+K11-L11</f>
        <v>0</v>
      </c>
    </row>
    <row r="12" customFormat="false" ht="12.75" hidden="false" customHeight="false" outlineLevel="0" collapsed="false">
      <c r="A12" s="10" t="s">
        <v>14</v>
      </c>
      <c r="B12" s="11" t="n">
        <v>620000</v>
      </c>
      <c r="C12" s="1" t="n">
        <v>620000</v>
      </c>
      <c r="D12" s="12" t="n">
        <f aca="false">+C12</f>
        <v>620000</v>
      </c>
      <c r="E12" s="12" t="n">
        <f aca="false">+C12-D12</f>
        <v>0</v>
      </c>
      <c r="F12" s="11" t="n">
        <v>1240000</v>
      </c>
      <c r="G12" s="1" t="n">
        <v>1240000</v>
      </c>
      <c r="H12" s="1" t="n">
        <v>1240000</v>
      </c>
      <c r="I12" s="13" t="n">
        <f aca="false">+G12-H12</f>
        <v>0</v>
      </c>
      <c r="J12" s="11" t="n">
        <v>2166263</v>
      </c>
      <c r="K12" s="1" t="n">
        <v>2144654</v>
      </c>
      <c r="L12" s="12" t="n">
        <f aca="false">+J12</f>
        <v>2166263</v>
      </c>
      <c r="M12" s="13" t="n">
        <f aca="false">+K12-L12</f>
        <v>-21609</v>
      </c>
    </row>
    <row r="13" customFormat="false" ht="12.75" hidden="false" customHeight="false" outlineLevel="0" collapsed="false">
      <c r="A13" s="10" t="s">
        <v>15</v>
      </c>
      <c r="B13" s="11" t="n">
        <v>600000</v>
      </c>
      <c r="C13" s="1" t="n">
        <v>600003</v>
      </c>
      <c r="D13" s="12" t="n">
        <f aca="false">+B13</f>
        <v>600000</v>
      </c>
      <c r="E13" s="12" t="n">
        <f aca="false">+C13-D13</f>
        <v>3</v>
      </c>
      <c r="F13" s="11" t="n">
        <v>1200000</v>
      </c>
      <c r="G13" s="1" t="n">
        <v>1200001</v>
      </c>
      <c r="H13" s="1" t="n">
        <v>1200001</v>
      </c>
      <c r="I13" s="13" t="n">
        <f aca="false">+G13-H13</f>
        <v>0</v>
      </c>
      <c r="J13" s="11" t="n">
        <v>1572624</v>
      </c>
      <c r="K13" s="1" t="n">
        <v>1572621</v>
      </c>
      <c r="L13" s="12" t="n">
        <f aca="false">+J13</f>
        <v>1572624</v>
      </c>
      <c r="M13" s="13" t="n">
        <f aca="false">+K13-L13</f>
        <v>-3</v>
      </c>
    </row>
    <row r="14" customFormat="false" ht="12.75" hidden="false" customHeight="false" outlineLevel="0" collapsed="false">
      <c r="A14" s="10" t="s">
        <v>16</v>
      </c>
      <c r="B14" s="11" t="n">
        <v>2015000</v>
      </c>
      <c r="C14" s="1" t="n">
        <v>2014740</v>
      </c>
      <c r="D14" s="12" t="n">
        <f aca="false">+B14</f>
        <v>2015000</v>
      </c>
      <c r="E14" s="12" t="n">
        <f aca="false">+C14-D14</f>
        <v>-260</v>
      </c>
      <c r="F14" s="11" t="n">
        <v>930000</v>
      </c>
      <c r="G14" s="1" t="n">
        <v>930000</v>
      </c>
      <c r="H14" s="1" t="n">
        <v>930000</v>
      </c>
      <c r="I14" s="13" t="n">
        <f aca="false">+G14-H14</f>
        <v>0</v>
      </c>
      <c r="J14" s="11" t="n">
        <v>288829</v>
      </c>
      <c r="K14" s="1" t="n">
        <v>286067</v>
      </c>
      <c r="L14" s="12" t="n">
        <f aca="false">+J14</f>
        <v>288829</v>
      </c>
      <c r="M14" s="13" t="n">
        <f aca="false">+K14-L14</f>
        <v>-2762</v>
      </c>
    </row>
    <row r="15" customFormat="false" ht="12.75" hidden="false" customHeight="false" outlineLevel="0" collapsed="false">
      <c r="A15" s="10" t="s">
        <v>17</v>
      </c>
      <c r="B15" s="11" t="n">
        <v>1050000</v>
      </c>
      <c r="C15" s="1" t="n">
        <v>1050000</v>
      </c>
      <c r="D15" s="12" t="n">
        <f aca="false">+B15</f>
        <v>1050000</v>
      </c>
      <c r="E15" s="12" t="n">
        <f aca="false">+C15-D15</f>
        <v>0</v>
      </c>
      <c r="F15" s="11" t="n">
        <v>900000</v>
      </c>
      <c r="G15" s="1" t="n">
        <v>900000</v>
      </c>
      <c r="H15" s="1" t="n">
        <v>900000</v>
      </c>
      <c r="I15" s="13" t="n">
        <f aca="false">+G15-H15</f>
        <v>0</v>
      </c>
      <c r="J15" s="11" t="n">
        <v>294542</v>
      </c>
      <c r="K15" s="1" t="n">
        <v>294542</v>
      </c>
      <c r="L15" s="12" t="n">
        <f aca="false">+J15</f>
        <v>294542</v>
      </c>
      <c r="M15" s="13" t="n">
        <f aca="false">+K15-L15</f>
        <v>0</v>
      </c>
    </row>
    <row r="16" customFormat="false" ht="12.75" hidden="false" customHeight="false" outlineLevel="0" collapsed="false">
      <c r="A16" s="14" t="s">
        <v>18</v>
      </c>
      <c r="B16" s="15" t="n">
        <v>913958</v>
      </c>
      <c r="C16" s="16" t="n">
        <v>913958</v>
      </c>
      <c r="D16" s="17" t="n">
        <f aca="false">+C16</f>
        <v>913958</v>
      </c>
      <c r="E16" s="17" t="n">
        <f aca="false">+C16-D16</f>
        <v>0</v>
      </c>
      <c r="F16" s="15" t="n">
        <v>896250</v>
      </c>
      <c r="G16" s="16" t="n">
        <v>896250</v>
      </c>
      <c r="H16" s="16" t="n">
        <v>896250</v>
      </c>
      <c r="I16" s="18" t="n">
        <f aca="false">+G16-H16</f>
        <v>0</v>
      </c>
      <c r="J16" s="15" t="n">
        <v>101124</v>
      </c>
      <c r="K16" s="16" t="n">
        <v>101124</v>
      </c>
      <c r="L16" s="17" t="n">
        <f aca="false">+J16</f>
        <v>101124</v>
      </c>
      <c r="M16" s="18" t="n">
        <f aca="false">+K16-L16</f>
        <v>0</v>
      </c>
    </row>
    <row r="17" customFormat="false" ht="12.75" hidden="false" customHeight="false" outlineLevel="0" collapsed="false">
      <c r="A17" s="19"/>
    </row>
    <row r="18" customFormat="false" ht="12.75" hidden="false" customHeight="false" outlineLevel="0" collapsed="false">
      <c r="A18" s="19"/>
      <c r="B18" s="1" t="n">
        <f aca="false">SUM(B5:B17)</f>
        <v>12653958</v>
      </c>
      <c r="C18" s="1" t="n">
        <f aca="false">SUM(C5:C17)</f>
        <v>12601319</v>
      </c>
      <c r="D18" s="20" t="n">
        <f aca="false">SUM(D5:D16)</f>
        <v>12631656</v>
      </c>
      <c r="E18" s="20" t="n">
        <f aca="false">SUM(E5:E16)</f>
        <v>-30337</v>
      </c>
      <c r="F18" s="1" t="n">
        <f aca="false">SUM(F5:F17)</f>
        <v>12140000</v>
      </c>
      <c r="G18" s="1" t="n">
        <f aca="false">SUM(G5:G17)</f>
        <v>12140001</v>
      </c>
      <c r="H18" s="20" t="n">
        <f aca="false">SUM(H5:H16)</f>
        <v>12140001</v>
      </c>
      <c r="I18" s="20" t="n">
        <f aca="false">SUM(I5:I16)</f>
        <v>0</v>
      </c>
      <c r="J18" s="1" t="n">
        <f aca="false">SUM(J5:J16)</f>
        <v>9088567</v>
      </c>
      <c r="K18" s="1" t="n">
        <f aca="false">SUM(K5:K16)</f>
        <v>9134094</v>
      </c>
      <c r="L18" s="20" t="n">
        <f aca="false">SUM(L5:L16)</f>
        <v>9110868</v>
      </c>
      <c r="M18" s="20" t="n">
        <f aca="false">SUM(M5:M16)</f>
        <v>23226</v>
      </c>
    </row>
    <row r="19" customFormat="false" ht="12.75" hidden="false" customHeight="false" outlineLevel="0" collapsed="false">
      <c r="A19" s="19"/>
    </row>
    <row r="20" customFormat="false" ht="12.75" hidden="false" customHeight="false" outlineLevel="0" collapsed="false">
      <c r="A20" s="19"/>
    </row>
    <row r="21" customFormat="false" ht="15" hidden="false" customHeight="false" outlineLevel="0" collapsed="false">
      <c r="A21" s="3" t="n">
        <v>2000</v>
      </c>
      <c r="C21" s="4" t="s">
        <v>0</v>
      </c>
      <c r="D21" s="4"/>
      <c r="G21" s="4" t="s">
        <v>1</v>
      </c>
      <c r="H21" s="4"/>
      <c r="K21" s="4" t="s">
        <v>2</v>
      </c>
      <c r="L21" s="4"/>
      <c r="N21" s="21" t="s">
        <v>19</v>
      </c>
      <c r="O21" s="21"/>
    </row>
    <row r="23" customFormat="false" ht="12.75" hidden="false" customHeight="false" outlineLevel="0" collapsed="false">
      <c r="A23" s="5"/>
      <c r="B23" s="6" t="s">
        <v>3</v>
      </c>
      <c r="C23" s="7" t="s">
        <v>4</v>
      </c>
      <c r="D23" s="8" t="s">
        <v>5</v>
      </c>
      <c r="E23" s="8" t="s">
        <v>6</v>
      </c>
      <c r="F23" s="6" t="s">
        <v>3</v>
      </c>
      <c r="G23" s="7" t="s">
        <v>4</v>
      </c>
      <c r="H23" s="8" t="s">
        <v>5</v>
      </c>
      <c r="I23" s="9" t="s">
        <v>6</v>
      </c>
      <c r="J23" s="6" t="s">
        <v>3</v>
      </c>
      <c r="K23" s="7" t="s">
        <v>4</v>
      </c>
      <c r="L23" s="8" t="s">
        <v>5</v>
      </c>
      <c r="M23" s="9" t="s">
        <v>6</v>
      </c>
      <c r="N23" s="6" t="s">
        <v>3</v>
      </c>
      <c r="O23" s="7" t="s">
        <v>4</v>
      </c>
      <c r="P23" s="8" t="s">
        <v>5</v>
      </c>
      <c r="Q23" s="9" t="s">
        <v>6</v>
      </c>
    </row>
    <row r="24" customFormat="false" ht="12.75" hidden="false" customHeight="false" outlineLevel="0" collapsed="false">
      <c r="A24" s="10" t="s">
        <v>7</v>
      </c>
      <c r="B24" s="11" t="n">
        <v>775000</v>
      </c>
      <c r="C24" s="1" t="n">
        <v>775000</v>
      </c>
      <c r="D24" s="12" t="n">
        <f aca="false">+B24</f>
        <v>775000</v>
      </c>
      <c r="E24" s="12" t="n">
        <f aca="false">+C24-D24</f>
        <v>0</v>
      </c>
      <c r="F24" s="11" t="n">
        <v>930000</v>
      </c>
      <c r="G24" s="1" t="n">
        <v>930000</v>
      </c>
      <c r="H24" s="1" t="n">
        <v>930000</v>
      </c>
      <c r="I24" s="13" t="n">
        <f aca="false">+G24-H24</f>
        <v>0</v>
      </c>
      <c r="J24" s="11" t="n">
        <v>917457</v>
      </c>
      <c r="K24" s="1" t="n">
        <v>917457</v>
      </c>
      <c r="L24" s="12" t="n">
        <f aca="false">+J24</f>
        <v>917457</v>
      </c>
      <c r="M24" s="13" t="n">
        <f aca="false">+K24-L24</f>
        <v>0</v>
      </c>
      <c r="N24" s="11" t="n">
        <v>30000</v>
      </c>
      <c r="O24" s="1" t="n">
        <v>30000</v>
      </c>
      <c r="P24" s="12" t="n">
        <f aca="false">+N24</f>
        <v>30000</v>
      </c>
      <c r="Q24" s="13" t="n">
        <f aca="false">+O24-P24</f>
        <v>0</v>
      </c>
    </row>
    <row r="25" customFormat="false" ht="12.75" hidden="false" customHeight="false" outlineLevel="0" collapsed="false">
      <c r="A25" s="10" t="s">
        <v>8</v>
      </c>
      <c r="B25" s="11" t="n">
        <v>725000</v>
      </c>
      <c r="C25" s="11" t="n">
        <v>725000</v>
      </c>
      <c r="D25" s="12" t="n">
        <f aca="false">+B25</f>
        <v>725000</v>
      </c>
      <c r="E25" s="12" t="n">
        <f aca="false">+C25-D25</f>
        <v>0</v>
      </c>
      <c r="F25" s="11" t="n">
        <v>870000</v>
      </c>
      <c r="G25" s="1" t="n">
        <v>870000</v>
      </c>
      <c r="H25" s="1" t="n">
        <v>870000</v>
      </c>
      <c r="I25" s="13" t="n">
        <f aca="false">+G25-H25</f>
        <v>0</v>
      </c>
      <c r="J25" s="11" t="n">
        <v>421918</v>
      </c>
      <c r="K25" s="1" t="n">
        <v>421918</v>
      </c>
      <c r="L25" s="12" t="n">
        <f aca="false">+J25</f>
        <v>421918</v>
      </c>
      <c r="M25" s="13" t="n">
        <f aca="false">+K25-L25</f>
        <v>0</v>
      </c>
      <c r="N25" s="11"/>
      <c r="O25" s="1"/>
      <c r="P25" s="12" t="n">
        <f aca="false">+N25</f>
        <v>0</v>
      </c>
      <c r="Q25" s="13" t="n">
        <f aca="false">+O25-P25</f>
        <v>0</v>
      </c>
    </row>
    <row r="26" customFormat="false" ht="12.75" hidden="false" customHeight="false" outlineLevel="0" collapsed="false">
      <c r="A26" s="10" t="s">
        <v>9</v>
      </c>
      <c r="B26" s="11" t="n">
        <v>775000</v>
      </c>
      <c r="C26" s="1" t="n">
        <v>775000</v>
      </c>
      <c r="D26" s="12" t="n">
        <f aca="false">+B26</f>
        <v>775000</v>
      </c>
      <c r="E26" s="12" t="n">
        <f aca="false">+C26-D26</f>
        <v>0</v>
      </c>
      <c r="F26" s="11" t="n">
        <v>930000</v>
      </c>
      <c r="G26" s="1" t="n">
        <v>930000</v>
      </c>
      <c r="H26" s="1" t="n">
        <v>930000</v>
      </c>
      <c r="I26" s="13" t="n">
        <f aca="false">+G26-H26</f>
        <v>0</v>
      </c>
      <c r="J26" s="11" t="n">
        <v>327081</v>
      </c>
      <c r="K26" s="1" t="n">
        <v>347081</v>
      </c>
      <c r="L26" s="12" t="n">
        <v>327081</v>
      </c>
      <c r="M26" s="13" t="n">
        <f aca="false">+K26-L26</f>
        <v>20000</v>
      </c>
      <c r="N26" s="11"/>
      <c r="O26" s="1"/>
      <c r="P26" s="12" t="n">
        <f aca="false">+N26</f>
        <v>0</v>
      </c>
      <c r="Q26" s="13" t="n">
        <f aca="false">+O26-P26</f>
        <v>0</v>
      </c>
    </row>
    <row r="27" customFormat="false" ht="12.75" hidden="false" customHeight="false" outlineLevel="0" collapsed="false">
      <c r="A27" s="10" t="s">
        <v>10</v>
      </c>
      <c r="B27" s="11" t="n">
        <v>600000</v>
      </c>
      <c r="C27" s="1" t="n">
        <v>600000</v>
      </c>
      <c r="D27" s="12" t="n">
        <f aca="false">+B27</f>
        <v>600000</v>
      </c>
      <c r="E27" s="12" t="n">
        <f aca="false">+C27-D27</f>
        <v>0</v>
      </c>
      <c r="F27" s="11" t="n">
        <v>900000</v>
      </c>
      <c r="G27" s="1" t="n">
        <v>900000</v>
      </c>
      <c r="H27" s="1" t="n">
        <f aca="false">F27</f>
        <v>900000</v>
      </c>
      <c r="I27" s="13" t="n">
        <f aca="false">+G27-H27</f>
        <v>0</v>
      </c>
      <c r="J27" s="11" t="n">
        <v>495582</v>
      </c>
      <c r="K27" s="1" t="n">
        <v>495582</v>
      </c>
      <c r="L27" s="20" t="n">
        <f aca="false">J27</f>
        <v>495582</v>
      </c>
      <c r="M27" s="13" t="n">
        <f aca="false">+K27-L27</f>
        <v>0</v>
      </c>
      <c r="N27" s="11"/>
      <c r="O27" s="1"/>
      <c r="P27" s="12" t="n">
        <f aca="false">+O27</f>
        <v>0</v>
      </c>
      <c r="Q27" s="13" t="n">
        <f aca="false">+O27-P27</f>
        <v>0</v>
      </c>
    </row>
    <row r="28" customFormat="false" ht="12.75" hidden="false" customHeight="false" outlineLevel="0" collapsed="false">
      <c r="A28" s="10" t="s">
        <v>11</v>
      </c>
      <c r="B28" s="11" t="n">
        <v>1240000</v>
      </c>
      <c r="C28" s="1" t="n">
        <v>1240000</v>
      </c>
      <c r="D28" s="12" t="n">
        <f aca="false">+B28</f>
        <v>1240000</v>
      </c>
      <c r="E28" s="12" t="n">
        <f aca="false">+C28-D28</f>
        <v>0</v>
      </c>
      <c r="F28" s="11" t="n">
        <v>930000</v>
      </c>
      <c r="G28" s="1" t="n">
        <v>930000</v>
      </c>
      <c r="H28" s="1" t="n">
        <f aca="false">F28</f>
        <v>930000</v>
      </c>
      <c r="I28" s="13" t="n">
        <f aca="false">+G28-H28</f>
        <v>0</v>
      </c>
      <c r="J28" s="11" t="n">
        <v>1033416</v>
      </c>
      <c r="K28" s="1" t="n">
        <v>1033416</v>
      </c>
      <c r="L28" s="12" t="n">
        <f aca="false">+K28</f>
        <v>1033416</v>
      </c>
      <c r="M28" s="13" t="n">
        <f aca="false">+K28-L28</f>
        <v>0</v>
      </c>
      <c r="N28" s="11"/>
      <c r="O28" s="1"/>
      <c r="P28" s="12" t="n">
        <f aca="false">+O28</f>
        <v>0</v>
      </c>
      <c r="Q28" s="13" t="n">
        <f aca="false">+O28-P28</f>
        <v>0</v>
      </c>
    </row>
    <row r="29" customFormat="false" ht="12.75" hidden="false" customHeight="false" outlineLevel="0" collapsed="false">
      <c r="A29" s="10" t="s">
        <v>12</v>
      </c>
      <c r="B29" s="11" t="n">
        <v>1950000</v>
      </c>
      <c r="C29" s="1" t="n">
        <v>1950000</v>
      </c>
      <c r="D29" s="12" t="n">
        <f aca="false">+C29</f>
        <v>1950000</v>
      </c>
      <c r="E29" s="12" t="n">
        <f aca="false">+C29-D29</f>
        <v>0</v>
      </c>
      <c r="F29" s="11" t="n">
        <v>1200000</v>
      </c>
      <c r="G29" s="1" t="n">
        <v>1200000</v>
      </c>
      <c r="H29" s="1" t="n">
        <f aca="false">F29</f>
        <v>1200000</v>
      </c>
      <c r="I29" s="13" t="n">
        <f aca="false">+G29-H29</f>
        <v>0</v>
      </c>
      <c r="J29" s="11" t="n">
        <v>475417</v>
      </c>
      <c r="K29" s="1" t="n">
        <v>475417</v>
      </c>
      <c r="L29" s="12" t="n">
        <f aca="false">+K29</f>
        <v>475417</v>
      </c>
      <c r="M29" s="13" t="n">
        <f aca="false">+K29-L29</f>
        <v>0</v>
      </c>
      <c r="N29" s="11"/>
      <c r="O29" s="1"/>
      <c r="P29" s="12" t="n">
        <f aca="false">+O29</f>
        <v>0</v>
      </c>
      <c r="Q29" s="13" t="n">
        <f aca="false">+O29-P29</f>
        <v>0</v>
      </c>
    </row>
    <row r="30" customFormat="false" ht="12.75" hidden="false" customHeight="false" outlineLevel="0" collapsed="false">
      <c r="A30" s="10" t="s">
        <v>13</v>
      </c>
      <c r="B30" s="11" t="n">
        <v>2015000</v>
      </c>
      <c r="C30" s="1" t="n">
        <v>2015000</v>
      </c>
      <c r="D30" s="12" t="n">
        <f aca="false">+C30</f>
        <v>2015000</v>
      </c>
      <c r="E30" s="12" t="n">
        <f aca="false">+C30-D30</f>
        <v>0</v>
      </c>
      <c r="F30" s="11" t="n">
        <v>1240000</v>
      </c>
      <c r="G30" s="1" t="n">
        <v>1240000</v>
      </c>
      <c r="H30" s="1" t="n">
        <f aca="false">F30</f>
        <v>1240000</v>
      </c>
      <c r="I30" s="13" t="n">
        <f aca="false">+G30-H30</f>
        <v>0</v>
      </c>
      <c r="J30" s="11" t="n">
        <v>328750</v>
      </c>
      <c r="K30" s="1" t="n">
        <v>328750</v>
      </c>
      <c r="L30" s="12" t="n">
        <f aca="false">+K30</f>
        <v>328750</v>
      </c>
      <c r="M30" s="13" t="n">
        <f aca="false">+K30-L30</f>
        <v>0</v>
      </c>
      <c r="N30" s="11"/>
      <c r="O30" s="1"/>
      <c r="P30" s="12" t="n">
        <f aca="false">+O30</f>
        <v>0</v>
      </c>
      <c r="Q30" s="13" t="n">
        <f aca="false">+O30-P30</f>
        <v>0</v>
      </c>
    </row>
    <row r="31" customFormat="false" ht="12.75" hidden="false" customHeight="false" outlineLevel="0" collapsed="false">
      <c r="A31" s="10" t="s">
        <v>14</v>
      </c>
      <c r="B31" s="11" t="n">
        <v>2015000</v>
      </c>
      <c r="C31" s="1" t="n">
        <v>2015000</v>
      </c>
      <c r="D31" s="12" t="n">
        <f aca="false">+C31</f>
        <v>2015000</v>
      </c>
      <c r="E31" s="12" t="n">
        <f aca="false">+C31-D31</f>
        <v>0</v>
      </c>
      <c r="F31" s="11" t="n">
        <v>1240000</v>
      </c>
      <c r="G31" s="1" t="n">
        <v>1240000</v>
      </c>
      <c r="H31" s="1" t="n">
        <f aca="false">F31</f>
        <v>1240000</v>
      </c>
      <c r="I31" s="13" t="n">
        <f aca="false">+G31-H31</f>
        <v>0</v>
      </c>
      <c r="J31" s="11" t="n">
        <v>910127</v>
      </c>
      <c r="K31" s="1" t="n">
        <v>910127</v>
      </c>
      <c r="L31" s="12" t="n">
        <f aca="false">+J31</f>
        <v>910127</v>
      </c>
      <c r="M31" s="13" t="n">
        <f aca="false">+K31-L31</f>
        <v>0</v>
      </c>
      <c r="N31" s="11"/>
      <c r="O31" s="1"/>
      <c r="P31" s="12" t="n">
        <f aca="false">+N31</f>
        <v>0</v>
      </c>
      <c r="Q31" s="13" t="n">
        <f aca="false">+O31-P31</f>
        <v>0</v>
      </c>
    </row>
    <row r="32" customFormat="false" ht="12.75" hidden="false" customHeight="false" outlineLevel="0" collapsed="false">
      <c r="A32" s="10" t="s">
        <v>15</v>
      </c>
      <c r="B32" s="11"/>
      <c r="D32" s="12" t="n">
        <f aca="false">+B32</f>
        <v>0</v>
      </c>
      <c r="E32" s="12" t="n">
        <f aca="false">+C32-D32</f>
        <v>0</v>
      </c>
      <c r="F32" s="11"/>
      <c r="H32" s="1" t="n">
        <f aca="false">F32</f>
        <v>0</v>
      </c>
      <c r="I32" s="13" t="n">
        <f aca="false">+G32-H32</f>
        <v>0</v>
      </c>
      <c r="J32" s="11"/>
      <c r="L32" s="12" t="n">
        <f aca="false">+J32</f>
        <v>0</v>
      </c>
      <c r="M32" s="13" t="n">
        <f aca="false">+K32-L32</f>
        <v>0</v>
      </c>
      <c r="N32" s="11"/>
      <c r="O32" s="1"/>
      <c r="P32" s="12" t="n">
        <f aca="false">+N32</f>
        <v>0</v>
      </c>
      <c r="Q32" s="13" t="n">
        <f aca="false">+O32-P32</f>
        <v>0</v>
      </c>
    </row>
    <row r="33" customFormat="false" ht="12.75" hidden="false" customHeight="false" outlineLevel="0" collapsed="false">
      <c r="A33" s="10" t="s">
        <v>16</v>
      </c>
      <c r="B33" s="11"/>
      <c r="D33" s="12" t="n">
        <f aca="false">+B33</f>
        <v>0</v>
      </c>
      <c r="E33" s="12" t="n">
        <f aca="false">+C33-D33</f>
        <v>0</v>
      </c>
      <c r="F33" s="11"/>
      <c r="H33" s="1" t="n">
        <f aca="false">F33</f>
        <v>0</v>
      </c>
      <c r="I33" s="13" t="n">
        <f aca="false">+G33-H33</f>
        <v>0</v>
      </c>
      <c r="J33" s="11"/>
      <c r="L33" s="12" t="n">
        <f aca="false">+J33</f>
        <v>0</v>
      </c>
      <c r="M33" s="13" t="n">
        <f aca="false">+K33-L33</f>
        <v>0</v>
      </c>
      <c r="N33" s="11"/>
      <c r="O33" s="1"/>
      <c r="P33" s="12" t="n">
        <f aca="false">+N33</f>
        <v>0</v>
      </c>
      <c r="Q33" s="13" t="n">
        <f aca="false">+O33-P33</f>
        <v>0</v>
      </c>
    </row>
    <row r="34" customFormat="false" ht="12.75" hidden="false" customHeight="false" outlineLevel="0" collapsed="false">
      <c r="A34" s="10" t="s">
        <v>17</v>
      </c>
      <c r="B34" s="11"/>
      <c r="D34" s="12" t="n">
        <f aca="false">+B34</f>
        <v>0</v>
      </c>
      <c r="E34" s="12" t="n">
        <f aca="false">+C34-D34</f>
        <v>0</v>
      </c>
      <c r="F34" s="11"/>
      <c r="H34" s="1" t="n">
        <f aca="false">F34</f>
        <v>0</v>
      </c>
      <c r="I34" s="13" t="n">
        <f aca="false">+G34-H34</f>
        <v>0</v>
      </c>
      <c r="J34" s="11"/>
      <c r="L34" s="12" t="n">
        <f aca="false">+J34</f>
        <v>0</v>
      </c>
      <c r="M34" s="13" t="n">
        <f aca="false">+K34-L34</f>
        <v>0</v>
      </c>
      <c r="N34" s="11"/>
      <c r="O34" s="1"/>
      <c r="P34" s="12" t="n">
        <f aca="false">+N34</f>
        <v>0</v>
      </c>
      <c r="Q34" s="13" t="n">
        <f aca="false">+O34-P34</f>
        <v>0</v>
      </c>
    </row>
    <row r="35" customFormat="false" ht="12.75" hidden="false" customHeight="false" outlineLevel="0" collapsed="false">
      <c r="A35" s="14" t="s">
        <v>18</v>
      </c>
      <c r="B35" s="15"/>
      <c r="C35" s="16"/>
      <c r="D35" s="17" t="n">
        <f aca="false">+C35</f>
        <v>0</v>
      </c>
      <c r="E35" s="17" t="n">
        <f aca="false">+C35-D35</f>
        <v>0</v>
      </c>
      <c r="F35" s="15"/>
      <c r="G35" s="16"/>
      <c r="H35" s="16" t="n">
        <f aca="false">F35</f>
        <v>0</v>
      </c>
      <c r="I35" s="18" t="n">
        <f aca="false">+G35-H35</f>
        <v>0</v>
      </c>
      <c r="J35" s="15"/>
      <c r="K35" s="16"/>
      <c r="L35" s="17" t="n">
        <f aca="false">+J35</f>
        <v>0</v>
      </c>
      <c r="M35" s="18" t="n">
        <f aca="false">+K35-L35</f>
        <v>0</v>
      </c>
      <c r="N35" s="15"/>
      <c r="O35" s="16"/>
      <c r="P35" s="17" t="n">
        <f aca="false">+N35</f>
        <v>0</v>
      </c>
      <c r="Q35" s="18" t="n">
        <f aca="false">+O35-P35</f>
        <v>0</v>
      </c>
    </row>
    <row r="36" customFormat="false" ht="12.75" hidden="false" customHeight="false" outlineLevel="0" collapsed="false">
      <c r="A36" s="19"/>
    </row>
    <row r="37" customFormat="false" ht="12.75" hidden="false" customHeight="false" outlineLevel="0" collapsed="false">
      <c r="A37" s="19"/>
      <c r="B37" s="1" t="n">
        <f aca="false">SUM(B24:B36)</f>
        <v>10095000</v>
      </c>
      <c r="C37" s="1" t="n">
        <f aca="false">SUM(C24:C36)</f>
        <v>10095000</v>
      </c>
      <c r="D37" s="20" t="n">
        <f aca="false">SUM(D24:D35)</f>
        <v>10095000</v>
      </c>
      <c r="E37" s="20" t="n">
        <f aca="false">SUM(E24:E35)</f>
        <v>0</v>
      </c>
      <c r="F37" s="1" t="n">
        <f aca="false">SUM(F24:F36)</f>
        <v>8240000</v>
      </c>
      <c r="G37" s="1" t="n">
        <f aca="false">SUM(G24:G36)</f>
        <v>8240000</v>
      </c>
      <c r="H37" s="20" t="n">
        <f aca="false">SUM(H24:H35)</f>
        <v>8240000</v>
      </c>
      <c r="I37" s="20" t="n">
        <f aca="false">SUM(I24:I35)</f>
        <v>0</v>
      </c>
      <c r="J37" s="1" t="n">
        <f aca="false">SUM(J24:J35)</f>
        <v>4909748</v>
      </c>
      <c r="K37" s="1" t="n">
        <f aca="false">SUM(K24:K35)</f>
        <v>4929748</v>
      </c>
      <c r="L37" s="20" t="n">
        <f aca="false">SUM(L24:L35)</f>
        <v>4909748</v>
      </c>
      <c r="M37" s="20" t="n">
        <f aca="false">SUM(M24:M35)</f>
        <v>20000</v>
      </c>
      <c r="N37" s="1" t="n">
        <f aca="false">SUM(N24:N35)</f>
        <v>30000</v>
      </c>
      <c r="O37" s="1" t="n">
        <f aca="false">SUM(O24:O35)</f>
        <v>30000</v>
      </c>
      <c r="P37" s="20" t="n">
        <f aca="false">SUM(P24:P35)</f>
        <v>30000</v>
      </c>
      <c r="Q37" s="20" t="n">
        <f aca="false">SUM(Q24:Q35)</f>
        <v>0</v>
      </c>
    </row>
  </sheetData>
  <mergeCells count="6">
    <mergeCell ref="C2:D2"/>
    <mergeCell ref="G2:H2"/>
    <mergeCell ref="K2:L2"/>
    <mergeCell ref="C21:D21"/>
    <mergeCell ref="G21:H21"/>
    <mergeCell ref="K21:L21"/>
  </mergeCells>
  <printOptions headings="false" gridLines="false" gridLinesSet="true" horizontalCentered="false" verticalCentered="false"/>
  <pageMargins left="0.25" right="0.25"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2000-01-25T13:20:52Z</dcterms:created>
  <dc:creator>jngo</dc:creator>
  <dc:description/>
  <dc:language>en-US</dc:language>
  <cp:lastModifiedBy>rgriffin</cp:lastModifiedBy>
  <cp:lastPrinted>2000-04-19T17:29:23Z</cp:lastPrinted>
  <cp:revision>0</cp:revision>
  <dc:subject/>
  <dc:title/>
</cp:coreProperties>
</file>