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Sheet1!$A$2:$J$58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<sst xmlns="http://schemas.openxmlformats.org/spreadsheetml/2006/main" count="92" uniqueCount="75">
  <si>
    <t xml:space="preserve">FOR SALE</t>
  </si>
  <si>
    <t xml:space="preserve">THE SMITH COMPANY</t>
  </si>
  <si>
    <t xml:space="preserve">REAL ESTATE SERVICES</t>
  </si>
  <si>
    <t xml:space="preserve">Treaty Oak Apartments</t>
  </si>
  <si>
    <t xml:space="preserve">9400 Circle Drive</t>
  </si>
  <si>
    <t xml:space="preserve">3700 Manchaca Road</t>
  </si>
  <si>
    <t xml:space="preserve">Austin,  Texas  78736</t>
  </si>
  <si>
    <t xml:space="preserve">Austin, Texas 78704</t>
  </si>
  <si>
    <t xml:space="preserve">CONTACT:  JEFF SMITH</t>
  </si>
  <si>
    <t xml:space="preserve">(512)394-0908</t>
  </si>
  <si>
    <t xml:space="preserve">PRICE:</t>
  </si>
  <si>
    <t xml:space="preserve"> </t>
  </si>
  <si>
    <t xml:space="preserve">(512)394-0913 Fax</t>
  </si>
  <si>
    <t xml:space="preserve">RATIOS:</t>
  </si>
  <si>
    <t xml:space="preserve">PROPERTY INFORMATION:</t>
  </si>
  <si>
    <t xml:space="preserve">Price\Unit:</t>
  </si>
  <si>
    <t xml:space="preserve">Number of Units:</t>
  </si>
  <si>
    <t xml:space="preserve">Price\S.F.:</t>
  </si>
  <si>
    <t xml:space="preserve">Net Rentable Area:</t>
  </si>
  <si>
    <t xml:space="preserve">Rent\Sq. Ft.</t>
  </si>
  <si>
    <t xml:space="preserve">Number of Stories:</t>
  </si>
  <si>
    <t xml:space="preserve">Expenses\Unit:</t>
  </si>
  <si>
    <t xml:space="preserve">Number of Buildings:</t>
  </si>
  <si>
    <t xml:space="preserve">Expenses\Sq. Ft.</t>
  </si>
  <si>
    <t xml:space="preserve">Land Area:</t>
  </si>
  <si>
    <t xml:space="preserve">62,291 s.f.</t>
  </si>
  <si>
    <t xml:space="preserve">Gross Rent Multiplier:</t>
  </si>
  <si>
    <t xml:space="preserve">Year Built:</t>
  </si>
  <si>
    <t xml:space="preserve">Cap Rate:</t>
  </si>
  <si>
    <t xml:space="preserve">Exterior:</t>
  </si>
  <si>
    <t xml:space="preserve">Wood and brick</t>
  </si>
  <si>
    <t xml:space="preserve">Roof:</t>
  </si>
  <si>
    <t xml:space="preserve">Pitched Comp. Shingles</t>
  </si>
  <si>
    <t xml:space="preserve">Proforma Income and Expenses:</t>
  </si>
  <si>
    <t xml:space="preserve">HVAC:</t>
  </si>
  <si>
    <t xml:space="preserve">Individual units</t>
  </si>
  <si>
    <t xml:space="preserve">Gross Rental Income</t>
  </si>
  <si>
    <t xml:space="preserve">Electricity:</t>
  </si>
  <si>
    <t xml:space="preserve">Separately metered </t>
  </si>
  <si>
    <t xml:space="preserve">Less V &amp; C: (5.00%)</t>
  </si>
  <si>
    <t xml:space="preserve">Gas:</t>
  </si>
  <si>
    <t xml:space="preserve">Master - Laundry Only</t>
  </si>
  <si>
    <t xml:space="preserve">Effective Gross Income</t>
  </si>
  <si>
    <t xml:space="preserve">Hot Water:</t>
  </si>
  <si>
    <t xml:space="preserve">Other Income (1.00%)</t>
  </si>
  <si>
    <t xml:space="preserve">Occupancy:</t>
  </si>
  <si>
    <t xml:space="preserve">Total Income</t>
  </si>
  <si>
    <t xml:space="preserve">Amenities:</t>
  </si>
  <si>
    <t xml:space="preserve">Laundry Room</t>
  </si>
  <si>
    <t xml:space="preserve">Less Operating Expenses:</t>
  </si>
  <si>
    <t xml:space="preserve">Pool</t>
  </si>
  <si>
    <t xml:space="preserve">Net Operating Income:</t>
  </si>
  <si>
    <t xml:space="preserve">UNIT MIX AND PROFORMA RENT SCHEDULES</t>
  </si>
  <si>
    <t xml:space="preserve">Unit</t>
  </si>
  <si>
    <t xml:space="preserve">Total</t>
  </si>
  <si>
    <t xml:space="preserve">Rent\</t>
  </si>
  <si>
    <t xml:space="preserve">Unit Type</t>
  </si>
  <si>
    <t xml:space="preserve"># Units</t>
  </si>
  <si>
    <t xml:space="preserve">Sq. Ft.</t>
  </si>
  <si>
    <t xml:space="preserve">Month</t>
  </si>
  <si>
    <t xml:space="preserve">Rent</t>
  </si>
  <si>
    <t xml:space="preserve">1\1</t>
  </si>
  <si>
    <t xml:space="preserve">2\2</t>
  </si>
  <si>
    <t xml:space="preserve">Totals\Ave.</t>
  </si>
  <si>
    <t xml:space="preserve">  </t>
  </si>
  <si>
    <t xml:space="preserve">Comments:</t>
  </si>
  <si>
    <t xml:space="preserve">Good location in South Austin near downtown, major roads and employers.</t>
  </si>
  <si>
    <t xml:space="preserve">Improvements have been extensively renovated .</t>
  </si>
  <si>
    <t xml:space="preserve">PLEASE DO NOT VISIT THE SITE WITHOUT AN APPOINTMENT, </t>
  </si>
  <si>
    <t xml:space="preserve">OR COMMUNICATE WITH THE MANAGER OR TENANTS.</t>
  </si>
  <si>
    <t xml:space="preserve">The information herein, while based upon information supplied by the owner and from other sources deemed reliable, is not in any way warranted by </t>
  </si>
  <si>
    <t xml:space="preserve">The Smith Co. or the owner of the property and is presented prior to sale, change in price, or removal from the market without notice.  Interested</t>
  </si>
  <si>
    <t xml:space="preserve">persons are encouraged to retain legal and technical consultants to advise them of any and all aspects of this property.  This information is provided </t>
  </si>
  <si>
    <t xml:space="preserve">for your use as long as you have need of it, but at all times remains the property of The Smith Co.  Under no circumstances is any part of this </t>
  </si>
  <si>
    <t xml:space="preserve">report to be reproduced, copied or in any way duplicated without the express written consent of The Smith Company.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</si>
</sst>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$#,##0"/>
    <numFmt numFmtId="166" formatCode="\$#,##0.00"/>
    <numFmt numFmtId="167" formatCode="_(* #,##0.00_);_(* \(#,##0.00\);_(* \-??_);_(@_)"/>
    <numFmt numFmtId="168" formatCode="0.00"/>
    <numFmt numFmtId="169" formatCode="0.00%"/>
    <numFmt numFmtId="170" formatCode="_(\$* #,##0.00_);_(\$* \(#,##0.00\);_(\$* \-??_);_(@_)"/>
    <numFmt numFmtId="171" formatCode="0%"/>
    <numFmt numFmtId="172" formatCode="0"/>
    <numFmt numFmtId="173" formatCode="\$#,##0.00_);&quot;($&quot;#,##0.00\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24"/>
      <name val="Times New Roman"/>
      <family val="1"/>
    </font>
    <font>
      <b val="true"/>
      <u val="single"/>
      <sz val="20"/>
      <name val="Times New Roman"/>
      <family val="1"/>
    </font>
    <font>
      <sz val="10"/>
      <name val="Times New Roman"/>
      <family val="1"/>
    </font>
    <font>
      <b val="true"/>
      <sz val="20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4"/>
      <name val="Times New Roman"/>
      <family val="1"/>
    </font>
    <font>
      <b val="true"/>
      <u val="single"/>
      <sz val="16"/>
      <name val="Times New Roman"/>
      <family val="1"/>
    </font>
    <font>
      <b val="true"/>
      <sz val="10"/>
      <name val="Arial"/>
      <family val="0"/>
    </font>
    <font>
      <sz val="16"/>
      <name val="Times New Roman"/>
      <family val="1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sz val="12"/>
      <name val="Times New Roman"/>
      <family val="1"/>
    </font>
    <font>
      <u val="single"/>
      <sz val="10"/>
      <name val="Times New Roman"/>
      <family val="1"/>
    </font>
    <font>
      <u val="single"/>
      <sz val="8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13"/>
    <col collapsed="false" customWidth="true" hidden="false" outlineLevel="0" max="5" min="5" style="0" width="7.7"/>
    <col collapsed="false" customWidth="true" hidden="false" outlineLevel="0" max="6" min="6" style="0" width="9.7"/>
    <col collapsed="false" customWidth="true" hidden="false" outlineLevel="0" max="7" min="7" style="0" width="11.99"/>
    <col collapsed="false" customWidth="true" hidden="false" outlineLevel="0" max="9" min="8" style="0" width="9.85"/>
  </cols>
  <sheetData>
    <row r="2" customFormat="false" ht="30" hidden="false" customHeight="false" outlineLevel="0" collapsed="false">
      <c r="A2" s="1" t="s">
        <v>0</v>
      </c>
      <c r="B2" s="2"/>
      <c r="C2" s="3"/>
      <c r="D2" s="4"/>
      <c r="E2" s="4"/>
      <c r="F2" s="4"/>
      <c r="G2" s="4"/>
      <c r="H2" s="5" t="s">
        <v>1</v>
      </c>
      <c r="I2" s="6"/>
      <c r="J2" s="5"/>
    </row>
    <row r="3" customFormat="false" ht="25.5" hidden="false" customHeight="false" outlineLevel="0" collapsed="false">
      <c r="E3" s="4"/>
      <c r="F3" s="7"/>
      <c r="G3" s="7"/>
      <c r="H3" s="8" t="s">
        <v>2</v>
      </c>
      <c r="I3" s="6"/>
      <c r="J3" s="5"/>
    </row>
    <row r="4" customFormat="false" ht="19.9" hidden="false" customHeight="true" outlineLevel="0" collapsed="false">
      <c r="A4" s="9" t="s">
        <v>3</v>
      </c>
      <c r="B4" s="9"/>
      <c r="C4" s="9"/>
      <c r="D4" s="9"/>
      <c r="F4" s="7"/>
      <c r="G4" s="7"/>
      <c r="H4" s="10" t="s">
        <v>4</v>
      </c>
      <c r="I4" s="6"/>
      <c r="J4" s="5"/>
    </row>
    <row r="5" customFormat="false" ht="19.9" hidden="false" customHeight="true" outlineLevel="0" collapsed="false">
      <c r="A5" s="9" t="s">
        <v>5</v>
      </c>
      <c r="B5" s="9"/>
      <c r="C5" s="9"/>
      <c r="D5" s="9"/>
      <c r="F5" s="7"/>
      <c r="G5" s="7"/>
      <c r="H5" s="10" t="s">
        <v>6</v>
      </c>
      <c r="I5" s="6"/>
      <c r="J5" s="5"/>
    </row>
    <row r="6" customFormat="false" ht="19.9" hidden="false" customHeight="true" outlineLevel="0" collapsed="false">
      <c r="A6" s="9" t="s">
        <v>7</v>
      </c>
      <c r="B6" s="3"/>
      <c r="C6" s="7"/>
      <c r="D6" s="4"/>
      <c r="F6" s="7"/>
      <c r="G6" s="7"/>
      <c r="H6" s="10" t="s">
        <v>8</v>
      </c>
      <c r="I6" s="6"/>
      <c r="J6" s="5"/>
    </row>
    <row r="7" customFormat="false" ht="19.9" hidden="false" customHeight="true" outlineLevel="0" collapsed="false">
      <c r="B7" s="11"/>
      <c r="F7" s="7"/>
      <c r="G7" s="7"/>
      <c r="H7" s="10" t="s">
        <v>9</v>
      </c>
      <c r="I7" s="6"/>
      <c r="J7" s="5"/>
    </row>
    <row r="8" customFormat="false" ht="19.9" hidden="false" customHeight="true" outlineLevel="0" collapsed="false">
      <c r="A8" s="12" t="s">
        <v>10</v>
      </c>
      <c r="B8" s="13" t="s">
        <v>11</v>
      </c>
      <c r="F8" s="10"/>
      <c r="G8" s="6"/>
      <c r="H8" s="10" t="s">
        <v>12</v>
      </c>
      <c r="I8" s="6"/>
      <c r="J8" s="6"/>
    </row>
    <row r="9" customFormat="false" ht="20.25" hidden="false" customHeight="false" outlineLevel="0" collapsed="false">
      <c r="A9" s="14" t="n">
        <v>1700000</v>
      </c>
      <c r="F9" s="15"/>
    </row>
    <row r="10" customFormat="false" ht="12.75" hidden="false" customHeight="false" outlineLevel="0" collapsed="false">
      <c r="B10" s="16"/>
      <c r="C10" s="16"/>
      <c r="D10" s="16"/>
      <c r="E10" s="16"/>
      <c r="F10" s="17" t="s">
        <v>13</v>
      </c>
      <c r="G10" s="4"/>
      <c r="H10" s="4"/>
    </row>
    <row r="11" customFormat="false" ht="15.75" hidden="false" customHeight="false" outlineLevel="0" collapsed="false">
      <c r="A11" s="18" t="s">
        <v>14</v>
      </c>
      <c r="B11" s="18"/>
      <c r="C11" s="18"/>
      <c r="D11" s="4"/>
      <c r="E11" s="19"/>
      <c r="F11" s="4" t="s">
        <v>15</v>
      </c>
      <c r="G11" s="4"/>
      <c r="H11" s="20" t="n">
        <f aca="false">A9/C12</f>
        <v>35416.6666666667</v>
      </c>
    </row>
    <row r="12" customFormat="false" ht="15.75" hidden="false" customHeight="false" outlineLevel="0" collapsed="false">
      <c r="A12" s="4" t="s">
        <v>16</v>
      </c>
      <c r="B12" s="4"/>
      <c r="C12" s="3" t="n">
        <v>48</v>
      </c>
      <c r="D12" s="4"/>
      <c r="E12" s="19"/>
      <c r="F12" s="4" t="s">
        <v>17</v>
      </c>
      <c r="G12" s="4"/>
      <c r="H12" s="21" t="n">
        <f aca="false">A9/C13</f>
        <v>63.7611582026855</v>
      </c>
      <c r="I12" s="4"/>
      <c r="J12" s="22"/>
    </row>
    <row r="13" customFormat="false" ht="12.75" hidden="false" customHeight="false" outlineLevel="0" collapsed="false">
      <c r="A13" s="4" t="s">
        <v>18</v>
      </c>
      <c r="B13" s="4"/>
      <c r="C13" s="23" t="n">
        <v>26662</v>
      </c>
      <c r="D13" s="4"/>
      <c r="E13" s="4"/>
      <c r="F13" s="4" t="s">
        <v>19</v>
      </c>
      <c r="G13" s="4"/>
      <c r="H13" s="21" t="n">
        <f aca="false">G34</f>
        <v>1.09290132770066</v>
      </c>
      <c r="I13" s="4"/>
      <c r="J13" s="22"/>
    </row>
    <row r="14" customFormat="false" ht="12.75" hidden="false" customHeight="false" outlineLevel="0" collapsed="false">
      <c r="A14" s="4" t="s">
        <v>20</v>
      </c>
      <c r="B14" s="4"/>
      <c r="C14" s="3" t="n">
        <v>2</v>
      </c>
      <c r="D14" s="4"/>
      <c r="E14" s="4"/>
      <c r="F14" s="4" t="s">
        <v>21</v>
      </c>
      <c r="G14" s="4"/>
      <c r="H14" s="20" t="n">
        <v>3000</v>
      </c>
      <c r="I14" s="4"/>
      <c r="J14" s="22"/>
    </row>
    <row r="15" customFormat="false" ht="12.75" hidden="false" customHeight="false" outlineLevel="0" collapsed="false">
      <c r="A15" s="4" t="s">
        <v>22</v>
      </c>
      <c r="B15" s="4"/>
      <c r="C15" s="3" t="n">
        <v>4</v>
      </c>
      <c r="D15" s="4"/>
      <c r="E15" s="4"/>
      <c r="F15" s="4" t="s">
        <v>23</v>
      </c>
      <c r="G15" s="4"/>
      <c r="H15" s="21" t="n">
        <f aca="false">H25/C13</f>
        <v>5.40094516540395</v>
      </c>
      <c r="I15" s="4"/>
      <c r="J15" s="22"/>
    </row>
    <row r="16" customFormat="false" ht="12.75" hidden="false" customHeight="false" outlineLevel="0" collapsed="false">
      <c r="A16" s="4" t="s">
        <v>24</v>
      </c>
      <c r="B16" s="4"/>
      <c r="C16" s="4" t="s">
        <v>25</v>
      </c>
      <c r="D16" s="4"/>
      <c r="E16" s="4"/>
      <c r="F16" s="4" t="s">
        <v>26</v>
      </c>
      <c r="G16" s="4"/>
      <c r="H16" s="24" t="n">
        <f aca="false">A9/H24</f>
        <v>5.09564602525372</v>
      </c>
      <c r="I16" s="4"/>
      <c r="J16" s="4"/>
    </row>
    <row r="17" customFormat="false" ht="12.75" hidden="false" customHeight="false" outlineLevel="0" collapsed="false">
      <c r="A17" s="4" t="s">
        <v>27</v>
      </c>
      <c r="B17" s="4"/>
      <c r="C17" s="3" t="n">
        <v>1980</v>
      </c>
      <c r="D17" s="4"/>
      <c r="E17" s="4"/>
      <c r="F17" s="4" t="s">
        <v>28</v>
      </c>
      <c r="G17" s="4"/>
      <c r="H17" s="25" t="n">
        <f aca="false">H26/A9</f>
        <v>0.111540088235294</v>
      </c>
      <c r="I17" s="4"/>
      <c r="J17" s="4"/>
    </row>
    <row r="18" customFormat="false" ht="12.75" hidden="false" customHeight="false" outlineLevel="0" collapsed="false">
      <c r="A18" s="4" t="s">
        <v>29</v>
      </c>
      <c r="B18" s="4"/>
      <c r="C18" s="4" t="s">
        <v>30</v>
      </c>
      <c r="D18" s="4"/>
      <c r="E18" s="4"/>
      <c r="I18" s="4"/>
      <c r="J18" s="4"/>
    </row>
    <row r="19" customFormat="false" ht="12.75" hidden="false" customHeight="false" outlineLevel="0" collapsed="false">
      <c r="A19" s="4" t="s">
        <v>31</v>
      </c>
      <c r="B19" s="4"/>
      <c r="C19" s="4" t="s">
        <v>32</v>
      </c>
      <c r="D19" s="4"/>
      <c r="E19" s="4"/>
      <c r="F19" s="17" t="s">
        <v>33</v>
      </c>
      <c r="G19" s="17"/>
      <c r="I19" s="4"/>
      <c r="J19" s="4"/>
    </row>
    <row r="20" customFormat="false" ht="12.75" hidden="false" customHeight="false" outlineLevel="0" collapsed="false">
      <c r="A20" s="4" t="s">
        <v>34</v>
      </c>
      <c r="B20" s="4"/>
      <c r="C20" s="4" t="s">
        <v>35</v>
      </c>
      <c r="D20" s="4"/>
      <c r="E20" s="4"/>
      <c r="F20" s="4" t="s">
        <v>36</v>
      </c>
      <c r="G20" s="4"/>
      <c r="H20" s="20" t="n">
        <f aca="false">F34*12</f>
        <v>347700</v>
      </c>
      <c r="J20" s="4"/>
    </row>
    <row r="21" customFormat="false" ht="12.75" hidden="false" customHeight="false" outlineLevel="0" collapsed="false">
      <c r="A21" s="4" t="s">
        <v>37</v>
      </c>
      <c r="B21" s="4"/>
      <c r="C21" s="4" t="s">
        <v>38</v>
      </c>
      <c r="D21" s="4"/>
      <c r="E21" s="4"/>
      <c r="F21" s="4" t="s">
        <v>39</v>
      </c>
      <c r="G21" s="4"/>
      <c r="H21" s="26" t="n">
        <f aca="false">H20*0.05</f>
        <v>17385</v>
      </c>
      <c r="I21" s="4"/>
      <c r="J21" s="4"/>
    </row>
    <row r="22" customFormat="false" ht="12.75" hidden="false" customHeight="false" outlineLevel="0" collapsed="false">
      <c r="A22" s="4" t="s">
        <v>40</v>
      </c>
      <c r="B22" s="4"/>
      <c r="C22" s="4" t="s">
        <v>41</v>
      </c>
      <c r="D22" s="4"/>
      <c r="E22" s="4"/>
      <c r="F22" s="4" t="s">
        <v>42</v>
      </c>
      <c r="H22" s="27" t="n">
        <f aca="false">H20-H21</f>
        <v>330315</v>
      </c>
      <c r="I22" s="4"/>
      <c r="J22" s="4"/>
    </row>
    <row r="23" customFormat="false" ht="12.75" hidden="false" customHeight="false" outlineLevel="0" collapsed="false">
      <c r="A23" s="4" t="s">
        <v>43</v>
      </c>
      <c r="B23" s="4"/>
      <c r="C23" s="4" t="s">
        <v>35</v>
      </c>
      <c r="D23" s="4"/>
      <c r="E23" s="4"/>
      <c r="F23" s="4" t="s">
        <v>44</v>
      </c>
      <c r="G23" s="4"/>
      <c r="H23" s="26" t="n">
        <f aca="false">H22*0.01</f>
        <v>3303.15</v>
      </c>
      <c r="J23" s="4"/>
    </row>
    <row r="24" customFormat="false" ht="12.75" hidden="false" customHeight="false" outlineLevel="0" collapsed="false">
      <c r="A24" s="4" t="s">
        <v>45</v>
      </c>
      <c r="B24" s="4"/>
      <c r="C24" s="28" t="n">
        <v>0.98</v>
      </c>
      <c r="D24" s="4"/>
      <c r="E24" s="4"/>
      <c r="F24" s="4" t="s">
        <v>46</v>
      </c>
      <c r="G24" s="4"/>
      <c r="H24" s="20" t="n">
        <f aca="false">H22+H23</f>
        <v>333618.15</v>
      </c>
      <c r="J24" s="4"/>
    </row>
    <row r="25" customFormat="false" ht="12.75" hidden="false" customHeight="false" outlineLevel="0" collapsed="false">
      <c r="A25" s="4" t="s">
        <v>47</v>
      </c>
      <c r="B25" s="4"/>
      <c r="C25" s="4" t="s">
        <v>48</v>
      </c>
      <c r="D25" s="4"/>
      <c r="E25" s="4"/>
      <c r="F25" s="4" t="s">
        <v>49</v>
      </c>
      <c r="G25" s="4"/>
      <c r="H25" s="26" t="n">
        <f aca="false">C12*H14</f>
        <v>144000</v>
      </c>
      <c r="J25" s="4"/>
    </row>
    <row r="26" customFormat="false" ht="12.75" hidden="false" customHeight="false" outlineLevel="0" collapsed="false">
      <c r="C26" s="4" t="s">
        <v>50</v>
      </c>
      <c r="E26" s="4"/>
      <c r="F26" s="4" t="s">
        <v>51</v>
      </c>
      <c r="G26" s="4"/>
      <c r="H26" s="20" t="n">
        <f aca="false">H24-H25</f>
        <v>189618.15</v>
      </c>
      <c r="J26" s="4"/>
    </row>
    <row r="27" customFormat="false" ht="12.75" hidden="false" customHeight="false" outlineLevel="0" collapsed="false">
      <c r="A27" s="4"/>
      <c r="B27" s="4"/>
      <c r="C27" s="4" t="s">
        <v>11</v>
      </c>
      <c r="D27" s="4"/>
      <c r="E27" s="4"/>
      <c r="F27" s="4" t="s">
        <v>11</v>
      </c>
      <c r="G27" s="4"/>
      <c r="H27" s="26" t="s">
        <v>11</v>
      </c>
      <c r="I27" s="4"/>
      <c r="J27" s="4"/>
    </row>
    <row r="28" customFormat="false" ht="12.75" hidden="false" customHeight="false" outlineLevel="0" collapsed="false">
      <c r="A28" s="4"/>
      <c r="B28" s="4"/>
      <c r="C28" s="4" t="s">
        <v>11</v>
      </c>
      <c r="D28" s="4"/>
      <c r="E28" s="4"/>
      <c r="F28" s="4" t="s">
        <v>11</v>
      </c>
      <c r="G28" s="4"/>
      <c r="H28" s="20" t="s">
        <v>11</v>
      </c>
      <c r="I28" s="4"/>
      <c r="J28" s="4"/>
    </row>
    <row r="29" customFormat="false" ht="12.75" hidden="false" customHeight="false" outlineLevel="0" collapsed="false">
      <c r="A29" s="17" t="s">
        <v>52</v>
      </c>
      <c r="B29" s="17"/>
      <c r="C29" s="17"/>
      <c r="D29" s="17"/>
      <c r="E29" s="4"/>
      <c r="I29" s="4"/>
      <c r="J29" s="4"/>
    </row>
    <row r="30" customFormat="false" ht="12.75" hidden="false" customHeight="false" outlineLevel="0" collapsed="false">
      <c r="A30" s="29"/>
      <c r="B30" s="29"/>
      <c r="C30" s="29" t="s">
        <v>53</v>
      </c>
      <c r="D30" s="29" t="s">
        <v>54</v>
      </c>
      <c r="E30" s="29" t="s">
        <v>55</v>
      </c>
      <c r="F30" s="29" t="s">
        <v>54</v>
      </c>
      <c r="G30" s="29" t="s">
        <v>55</v>
      </c>
      <c r="H30" s="4"/>
      <c r="I30" s="4" t="s">
        <v>11</v>
      </c>
      <c r="J30" s="4"/>
    </row>
    <row r="31" customFormat="false" ht="12.75" hidden="false" customHeight="false" outlineLevel="0" collapsed="false">
      <c r="A31" s="30" t="s">
        <v>56</v>
      </c>
      <c r="B31" s="30" t="s">
        <v>57</v>
      </c>
      <c r="C31" s="30" t="s">
        <v>58</v>
      </c>
      <c r="D31" s="30" t="s">
        <v>58</v>
      </c>
      <c r="E31" s="30" t="s">
        <v>59</v>
      </c>
      <c r="F31" s="30" t="s">
        <v>60</v>
      </c>
      <c r="G31" s="30" t="s">
        <v>58</v>
      </c>
      <c r="H31" s="4"/>
      <c r="I31" s="4"/>
      <c r="J31" s="4"/>
      <c r="L31" s="0" t="n">
        <v>12</v>
      </c>
    </row>
    <row r="32" customFormat="false" ht="12.75" hidden="false" customHeight="false" outlineLevel="0" collapsed="false">
      <c r="A32" s="31" t="s">
        <v>61</v>
      </c>
      <c r="B32" s="31" t="n">
        <v>47</v>
      </c>
      <c r="C32" s="32" t="n">
        <v>546</v>
      </c>
      <c r="D32" s="32" t="n">
        <f aca="false">B32*C32</f>
        <v>25662</v>
      </c>
      <c r="E32" s="33" t="n">
        <v>600</v>
      </c>
      <c r="F32" s="33" t="n">
        <f aca="false">B32*E32</f>
        <v>28200</v>
      </c>
      <c r="G32" s="34" t="n">
        <f aca="false">E32/C32</f>
        <v>1.0989010989011</v>
      </c>
      <c r="H32" s="4"/>
      <c r="I32" s="4"/>
      <c r="J32" s="4"/>
    </row>
    <row r="33" customFormat="false" ht="12.75" hidden="false" customHeight="false" outlineLevel="0" collapsed="false">
      <c r="A33" s="31" t="s">
        <v>62</v>
      </c>
      <c r="B33" s="31" t="n">
        <v>1</v>
      </c>
      <c r="C33" s="32" t="n">
        <v>850</v>
      </c>
      <c r="D33" s="32" t="n">
        <f aca="false">B33*C33</f>
        <v>850</v>
      </c>
      <c r="E33" s="33" t="n">
        <v>775</v>
      </c>
      <c r="F33" s="33" t="n">
        <f aca="false">B33*E33</f>
        <v>775</v>
      </c>
      <c r="G33" s="34" t="n">
        <f aca="false">E33/C33</f>
        <v>0.911764705882353</v>
      </c>
      <c r="H33" s="4"/>
      <c r="I33" s="4"/>
      <c r="J33" s="4"/>
    </row>
    <row r="34" customFormat="false" ht="12.75" hidden="false" customHeight="false" outlineLevel="0" collapsed="false">
      <c r="A34" s="29" t="s">
        <v>63</v>
      </c>
      <c r="B34" s="29" t="n">
        <f aca="false">SUM(B32:B33)</f>
        <v>48</v>
      </c>
      <c r="C34" s="35" t="n">
        <f aca="false">D34/B34</f>
        <v>552.333333333333</v>
      </c>
      <c r="D34" s="36" t="n">
        <f aca="false">SUM(D32:D33)</f>
        <v>26512</v>
      </c>
      <c r="E34" s="37"/>
      <c r="F34" s="37" t="n">
        <f aca="false">SUM(F32:F33)</f>
        <v>28975</v>
      </c>
      <c r="G34" s="38" t="n">
        <f aca="false">F34/D34</f>
        <v>1.09290132770066</v>
      </c>
      <c r="H34" s="4"/>
      <c r="I34" s="4"/>
      <c r="J34" s="4"/>
    </row>
    <row r="35" customFormat="false" ht="12.75" hidden="false" customHeight="false" outlineLevel="0" collapsed="false">
      <c r="A35" s="39"/>
      <c r="B35" s="39"/>
      <c r="C35" s="40"/>
      <c r="D35" s="39"/>
      <c r="E35" s="41"/>
      <c r="F35" s="39"/>
      <c r="G35" s="42"/>
      <c r="H35" s="4"/>
      <c r="I35" s="4"/>
      <c r="J35" s="4"/>
      <c r="L35" s="0" t="s">
        <v>64</v>
      </c>
    </row>
    <row r="36" customFormat="false" ht="12.75" hidden="false" customHeight="false" outlineLevel="0" collapsed="false">
      <c r="A36" s="15" t="s">
        <v>11</v>
      </c>
      <c r="B36" s="4" t="s">
        <v>11</v>
      </c>
      <c r="C36" s="4"/>
      <c r="D36" s="4"/>
      <c r="E36" s="4"/>
      <c r="F36" s="4"/>
      <c r="G36" s="4"/>
      <c r="H36" s="4"/>
      <c r="I36" s="4"/>
      <c r="J36" s="4"/>
    </row>
    <row r="37" customFormat="false" ht="13.15" hidden="false" customHeight="true" outlineLevel="0" collapsed="false">
      <c r="A37" s="15" t="s">
        <v>65</v>
      </c>
      <c r="B37" s="4" t="s">
        <v>66</v>
      </c>
      <c r="C37" s="4"/>
      <c r="D37" s="4"/>
      <c r="E37" s="4"/>
      <c r="F37" s="4"/>
      <c r="G37" s="4"/>
      <c r="H37" s="4"/>
      <c r="I37" s="4"/>
      <c r="J37" s="4"/>
    </row>
    <row r="38" customFormat="false" ht="13.15" hidden="false" customHeight="true" outlineLevel="0" collapsed="false">
      <c r="A38" s="4"/>
      <c r="B38" s="4" t="s">
        <v>67</v>
      </c>
      <c r="C38" s="4"/>
      <c r="D38" s="4"/>
      <c r="E38" s="4"/>
      <c r="F38" s="4"/>
      <c r="G38" s="4"/>
      <c r="H38" s="4"/>
      <c r="I38" s="4"/>
      <c r="J38" s="4"/>
    </row>
    <row r="39" customFormat="false" ht="13.15" hidden="false" customHeight="true" outlineLevel="0" collapsed="false">
      <c r="A39" s="4"/>
      <c r="B39" s="4" t="s">
        <v>11</v>
      </c>
      <c r="C39" s="20" t="s">
        <v>11</v>
      </c>
      <c r="D39" s="4" t="s">
        <v>11</v>
      </c>
      <c r="E39" s="4"/>
      <c r="F39" s="4"/>
      <c r="G39" s="4"/>
      <c r="H39" s="4"/>
      <c r="I39" s="4"/>
      <c r="J39" s="4"/>
    </row>
    <row r="40" customFormat="false" ht="13.15" hidden="false" customHeight="true" outlineLevel="0" collapsed="false">
      <c r="A40" s="4"/>
      <c r="B40" s="17" t="s">
        <v>68</v>
      </c>
      <c r="C40" s="43"/>
      <c r="D40" s="17"/>
      <c r="E40" s="17"/>
      <c r="F40" s="17"/>
      <c r="G40" s="17"/>
      <c r="H40" s="17"/>
      <c r="I40" s="4"/>
      <c r="J40" s="4"/>
    </row>
    <row r="41" customFormat="false" ht="13.15" hidden="false" customHeight="true" outlineLevel="0" collapsed="false">
      <c r="A41" s="4"/>
      <c r="B41" s="17" t="s">
        <v>69</v>
      </c>
      <c r="C41" s="17"/>
      <c r="D41" s="17"/>
      <c r="E41" s="17"/>
      <c r="F41" s="17"/>
      <c r="G41" s="17"/>
      <c r="H41" s="17"/>
      <c r="I41" s="4"/>
      <c r="J41" s="4"/>
    </row>
    <row r="42" customFormat="false" ht="13.15" hidden="false" customHeight="tru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customFormat="false" ht="13.15" hidden="false" customHeight="true" outlineLevel="0" collapsed="false">
      <c r="A43" s="44" t="s">
        <v>70</v>
      </c>
      <c r="B43" s="45"/>
      <c r="C43" s="45"/>
      <c r="D43" s="45"/>
      <c r="E43" s="45"/>
      <c r="F43" s="45"/>
      <c r="G43" s="44"/>
      <c r="H43" s="45"/>
      <c r="I43" s="45"/>
      <c r="J43" s="45"/>
      <c r="K43" s="46"/>
      <c r="L43" s="46"/>
      <c r="M43" s="46"/>
      <c r="N43" s="46"/>
    </row>
    <row r="44" customFormat="false" ht="13.15" hidden="false" customHeight="true" outlineLevel="0" collapsed="false">
      <c r="A44" s="44" t="s">
        <v>71</v>
      </c>
      <c r="B44" s="45"/>
      <c r="C44" s="45"/>
      <c r="D44" s="45"/>
      <c r="E44" s="44"/>
      <c r="F44" s="44"/>
      <c r="G44" s="44"/>
      <c r="H44" s="44"/>
      <c r="I44" s="44"/>
      <c r="J44" s="44"/>
      <c r="K44" s="46"/>
      <c r="L44" s="46"/>
      <c r="M44" s="46"/>
      <c r="N44" s="46"/>
    </row>
    <row r="45" customFormat="false" ht="13.15" hidden="false" customHeight="true" outlineLevel="0" collapsed="false">
      <c r="A45" s="44" t="s">
        <v>72</v>
      </c>
      <c r="B45" s="45"/>
      <c r="C45" s="45"/>
      <c r="D45" s="45"/>
      <c r="E45" s="44"/>
      <c r="F45" s="44"/>
      <c r="G45" s="44"/>
      <c r="H45" s="44"/>
      <c r="I45" s="44"/>
      <c r="J45" s="44"/>
      <c r="K45" s="46"/>
      <c r="L45" s="46"/>
      <c r="M45" s="46"/>
      <c r="N45" s="46"/>
    </row>
    <row r="46" customFormat="false" ht="11.1" hidden="false" customHeight="true" outlineLevel="0" collapsed="false">
      <c r="A46" s="44" t="s">
        <v>73</v>
      </c>
      <c r="B46" s="45"/>
      <c r="C46" s="45"/>
      <c r="D46" s="45"/>
      <c r="E46" s="44"/>
      <c r="F46" s="44"/>
      <c r="G46" s="44"/>
      <c r="H46" s="44"/>
      <c r="I46" s="44"/>
      <c r="J46" s="44"/>
      <c r="K46" s="46"/>
      <c r="L46" s="46"/>
      <c r="M46" s="46"/>
      <c r="N46" s="46"/>
    </row>
    <row r="47" customFormat="false" ht="11.1" hidden="false" customHeight="true" outlineLevel="0" collapsed="false">
      <c r="A47" s="44" t="s">
        <v>74</v>
      </c>
      <c r="B47" s="45"/>
      <c r="C47" s="45"/>
      <c r="D47" s="45"/>
      <c r="E47" s="44"/>
      <c r="F47" s="45"/>
      <c r="G47" s="45"/>
      <c r="H47" s="45"/>
      <c r="I47" s="45"/>
      <c r="J47" s="45"/>
      <c r="L47" s="46"/>
      <c r="M47" s="46"/>
      <c r="N47" s="46"/>
    </row>
    <row r="48" customFormat="false" ht="11.1" hidden="false" customHeight="true" outlineLevel="0" collapsed="false"/>
    <row r="49" customFormat="false" ht="11.1" hidden="false" customHeight="true" outlineLevel="0" collapsed="false">
      <c r="K49" s="46"/>
    </row>
    <row r="50" customFormat="false" ht="11.1" hidden="false" customHeight="true" outlineLevel="0" collapsed="false">
      <c r="K50" s="46"/>
    </row>
    <row r="51" customFormat="false" ht="13.15" hidden="false" customHeight="true" outlineLevel="0" collapsed="false">
      <c r="K51" s="46"/>
    </row>
    <row r="52" customFormat="false" ht="13.15" hidden="false" customHeight="true" outlineLevel="0" collapsed="false">
      <c r="K52" s="46"/>
    </row>
    <row r="53" customFormat="false" ht="12.75" hidden="false" customHeight="false" outlineLevel="0" collapsed="false">
      <c r="K53" s="46"/>
    </row>
    <row r="54" customFormat="false" ht="10.15" hidden="false" customHeight="true" outlineLevel="0" collapsed="false"/>
    <row r="55" customFormat="false" ht="10.15" hidden="false" customHeight="true" outlineLevel="0" collapsed="false"/>
    <row r="56" customFormat="false" ht="10.15" hidden="false" customHeight="true" outlineLevel="0" collapsed="false"/>
    <row r="57" customFormat="false" ht="10.15" hidden="false" customHeight="true" outlineLevel="0" collapsed="false"/>
  </sheetData>
  <printOptions headings="false" gridLines="false" gridLinesSet="true" horizontalCentered="false" verticalCentered="false"/>
  <pageMargins left="0.5" right="0.5" top="0.5" bottom="0.25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1996-09-24T17:50:51Z</dcterms:created>
  <dc:creator>CompUSA Customer</dc:creator>
  <dc:description/>
  <dc:language>en-US</dc:language>
  <cp:lastModifiedBy>jeff smith</cp:lastModifiedBy>
  <cp:lastPrinted>2001-10-16T13:17:22Z</cp:lastPrinted>
  <cp:revision>0</cp:revision>
  <dc:subject/>
  <dc:title/>
</cp:coreProperties>
</file>