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<sst xmlns="http://schemas.openxmlformats.org/spreadsheetml/2006/main" count="86" uniqueCount="63">
  <si>
    <t xml:space="preserve">Transportation:</t>
  </si>
  <si>
    <t xml:space="preserve">Termination Date</t>
  </si>
  <si>
    <t xml:space="preserve">Mileage Marker-Delivery PT</t>
  </si>
  <si>
    <t xml:space="preserve">Contract</t>
  </si>
  <si>
    <t xml:space="preserve">Amount</t>
  </si>
  <si>
    <t xml:space="preserve">Service Level</t>
  </si>
  <si>
    <t xml:space="preserve">Pipe</t>
  </si>
  <si>
    <t xml:space="preserve">Type</t>
  </si>
  <si>
    <t xml:space="preserve">Monthly Rate</t>
  </si>
  <si>
    <t xml:space="preserve">Daily Rate</t>
  </si>
  <si>
    <t xml:space="preserve">Receipt Point</t>
  </si>
  <si>
    <t xml:space="preserve">2800/day</t>
  </si>
  <si>
    <t xml:space="preserve">Enhanced Firm</t>
  </si>
  <si>
    <t xml:space="preserve">Pepl</t>
  </si>
  <si>
    <t xml:space="preserve">Demand</t>
  </si>
  <si>
    <t xml:space="preserve">Panh Tx/Ok Pool</t>
  </si>
  <si>
    <t xml:space="preserve">201-300</t>
  </si>
  <si>
    <t xml:space="preserve">Max Rate</t>
  </si>
  <si>
    <t xml:space="preserve">Missouri Public Service (MPB)</t>
  </si>
  <si>
    <t xml:space="preserve">105/day</t>
  </si>
  <si>
    <t xml:space="preserve">Commodity</t>
  </si>
  <si>
    <t xml:space="preserve">301-400</t>
  </si>
  <si>
    <t xml:space="preserve">Ameren Union Electric (UEL)</t>
  </si>
  <si>
    <t xml:space="preserve">645/day</t>
  </si>
  <si>
    <t xml:space="preserve">401-500</t>
  </si>
  <si>
    <t xml:space="preserve">Central Illinois Public Service Co. (CIPS)</t>
  </si>
  <si>
    <t xml:space="preserve">415/day</t>
  </si>
  <si>
    <t xml:space="preserve">501-600</t>
  </si>
  <si>
    <t xml:space="preserve">Illinois Power (ILP), Central Illinois Light Co. (CIL)</t>
  </si>
  <si>
    <t xml:space="preserve">382/day</t>
  </si>
  <si>
    <t xml:space="preserve">601-700</t>
  </si>
  <si>
    <t xml:space="preserve">Indiana Gas (ING)</t>
  </si>
  <si>
    <t xml:space="preserve">1253/day</t>
  </si>
  <si>
    <t xml:space="preserve">See above</t>
  </si>
  <si>
    <t xml:space="preserve">10,000/day</t>
  </si>
  <si>
    <t xml:space="preserve">IT</t>
  </si>
  <si>
    <t xml:space="preserve">Same as above</t>
  </si>
  <si>
    <t xml:space="preserve">N/A</t>
  </si>
  <si>
    <t xml:space="preserve">3583/day</t>
  </si>
  <si>
    <t xml:space="preserve">Firm</t>
  </si>
  <si>
    <t xml:space="preserve">MRT</t>
  </si>
  <si>
    <t xml:space="preserve">Perryville Hub</t>
  </si>
  <si>
    <t xml:space="preserve">Laclede Gas Company (LAC), Illinois Power (ILP)</t>
  </si>
  <si>
    <t xml:space="preserve">577/day</t>
  </si>
  <si>
    <t xml:space="preserve">Laclede Gas Company (LAC)</t>
  </si>
  <si>
    <t xml:space="preserve">Wisconsin Gas-Milwaukee#28842</t>
  </si>
  <si>
    <t xml:space="preserve">2025/d-winter</t>
  </si>
  <si>
    <t xml:space="preserve">ANR</t>
  </si>
  <si>
    <t xml:space="preserve">ANR/SW Headstation</t>
  </si>
  <si>
    <t xml:space="preserve">1000/d-summer</t>
  </si>
  <si>
    <t xml:space="preserve">Wisconsin Gas-New London # 28862</t>
  </si>
  <si>
    <t xml:space="preserve">480/d-Winter</t>
  </si>
  <si>
    <t xml:space="preserve">200/d-Summer</t>
  </si>
  <si>
    <t xml:space="preserve">Wisconsin Public Service-Stevens Point #28794</t>
  </si>
  <si>
    <t xml:space="preserve">235/d-Winter</t>
  </si>
  <si>
    <t xml:space="preserve">100/d-Summer</t>
  </si>
  <si>
    <t xml:space="preserve">Iowa Electric Service(IES)-Centerville #4561</t>
  </si>
  <si>
    <t xml:space="preserve">210/d-winter</t>
  </si>
  <si>
    <t xml:space="preserve">100/d-summer</t>
  </si>
  <si>
    <t xml:space="preserve">Iowa Electric Service(IES)-Burlington #4619</t>
  </si>
  <si>
    <t xml:space="preserve">1650/d-Winter</t>
  </si>
  <si>
    <t xml:space="preserve">$$7.4458</t>
  </si>
  <si>
    <t xml:space="preserve">600/d-Summer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</si>
</sst>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_(\$* #,##0.0000_);_(\$* \(#,##0.0000\);_(\$* \-??_);_(@_)"/>
    <numFmt numFmtId="168" formatCode="\$#,##0.0000_);[RED]&quot;($&quot;#,##0.0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42.56"/>
    <col collapsed="false" customWidth="true" hidden="false" outlineLevel="0" max="4" min="4" style="0" width="13.56"/>
    <col collapsed="false" customWidth="true" hidden="false" outlineLevel="0" max="5" min="5" style="0" width="13.7"/>
    <col collapsed="false" customWidth="true" hidden="false" outlineLevel="0" max="7" min="7" style="0" width="10.41"/>
    <col collapsed="false" customWidth="true" hidden="false" outlineLevel="0" max="8" min="8" style="0" width="17.7"/>
    <col collapsed="false" customWidth="true" hidden="false" outlineLevel="0" max="9" min="9" style="0" width="10.28"/>
    <col collapsed="false" customWidth="true" hidden="false" outlineLevel="0" max="10" min="10" style="0" width="18.28"/>
  </cols>
  <sheetData>
    <row r="2" customFormat="false" ht="13.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customFormat="false" ht="12.75" hidden="false" customHeight="false" outlineLevel="0" collapsed="false">
      <c r="A4" s="3" t="n">
        <v>37741</v>
      </c>
      <c r="B4" s="3"/>
      <c r="C4" s="4" t="n">
        <v>15528</v>
      </c>
      <c r="D4" s="4" t="s">
        <v>11</v>
      </c>
      <c r="E4" s="4" t="s">
        <v>12</v>
      </c>
      <c r="F4" s="4" t="s">
        <v>13</v>
      </c>
      <c r="G4" s="5" t="s">
        <v>14</v>
      </c>
      <c r="H4" s="6" t="n">
        <f aca="false">4.71+3.28+4.2+0.09-0.01</f>
        <v>12.27</v>
      </c>
      <c r="I4" s="7" t="n">
        <f aca="false">H4/30.416667</f>
        <v>0.403397255853181</v>
      </c>
      <c r="J4" s="4" t="s">
        <v>15</v>
      </c>
    </row>
    <row r="5" customFormat="false" ht="13.5" hidden="false" customHeight="false" outlineLevel="0" collapsed="false">
      <c r="A5" s="3"/>
      <c r="B5" s="8" t="s">
        <v>16</v>
      </c>
      <c r="C5" s="4"/>
      <c r="D5" s="4"/>
      <c r="E5" s="4"/>
      <c r="F5" s="4"/>
      <c r="G5" s="4" t="s">
        <v>17</v>
      </c>
      <c r="H5" s="6" t="n">
        <f aca="false">4.71+3.28+1.8+0.08</f>
        <v>9.87</v>
      </c>
      <c r="I5" s="7" t="n">
        <f aca="false">H5/30.416667</f>
        <v>0.324493147128842</v>
      </c>
      <c r="J5" s="4"/>
    </row>
    <row r="6" customFormat="false" ht="12.75" hidden="false" customHeight="false" outlineLevel="0" collapsed="false">
      <c r="A6" s="3"/>
      <c r="B6" s="3" t="s">
        <v>18</v>
      </c>
      <c r="C6" s="4"/>
      <c r="D6" s="9" t="s">
        <v>19</v>
      </c>
      <c r="E6" s="4"/>
      <c r="F6" s="4"/>
      <c r="G6" s="4" t="s">
        <v>20</v>
      </c>
      <c r="H6" s="10"/>
      <c r="I6" s="7" t="n">
        <f aca="false">0.0195+0.0006+0.0075+0.007+0.0022-0.0003</f>
        <v>0.0365</v>
      </c>
      <c r="J6" s="4"/>
    </row>
    <row r="7" customFormat="false" ht="12.75" hidden="false" customHeight="false" outlineLevel="0" collapsed="false">
      <c r="A7" s="3"/>
      <c r="B7" s="8" t="s">
        <v>21</v>
      </c>
      <c r="C7" s="4"/>
      <c r="D7" s="11"/>
      <c r="E7" s="4"/>
      <c r="F7" s="4"/>
      <c r="G7" s="4" t="s">
        <v>17</v>
      </c>
      <c r="H7" s="10" t="n">
        <f aca="false">4.71+3.28+2.4+0.08</f>
        <v>10.47</v>
      </c>
      <c r="I7" s="7" t="n">
        <f aca="false">H7/30.416667</f>
        <v>0.344219174309927</v>
      </c>
      <c r="J7" s="4"/>
    </row>
    <row r="8" customFormat="false" ht="12.75" hidden="false" customHeight="false" outlineLevel="0" collapsed="false">
      <c r="A8" s="3"/>
      <c r="B8" s="3" t="s">
        <v>22</v>
      </c>
      <c r="C8" s="4"/>
      <c r="D8" s="12" t="s">
        <v>23</v>
      </c>
      <c r="E8" s="4"/>
      <c r="F8" s="4"/>
      <c r="G8" s="4" t="s">
        <v>20</v>
      </c>
      <c r="H8" s="10"/>
      <c r="I8" s="7" t="n">
        <f aca="false">0.0195+0.0006+0.01+0.007+0.0022-0.0003</f>
        <v>0.039</v>
      </c>
      <c r="J8" s="4"/>
    </row>
    <row r="9" customFormat="false" ht="12.75" hidden="false" customHeight="false" outlineLevel="0" collapsed="false">
      <c r="A9" s="3"/>
      <c r="B9" s="8" t="s">
        <v>24</v>
      </c>
      <c r="C9" s="4"/>
      <c r="D9" s="11"/>
      <c r="E9" s="4"/>
      <c r="F9" s="4"/>
      <c r="G9" s="4" t="s">
        <v>17</v>
      </c>
      <c r="H9" s="10" t="n">
        <f aca="false">4.71+3.28+3+0.08</f>
        <v>11.07</v>
      </c>
      <c r="I9" s="7" t="n">
        <f aca="false">H9/30.416667</f>
        <v>0.363945201491012</v>
      </c>
      <c r="J9" s="4"/>
    </row>
    <row r="10" customFormat="false" ht="12.75" hidden="false" customHeight="false" outlineLevel="0" collapsed="false">
      <c r="A10" s="3"/>
      <c r="B10" s="3" t="s">
        <v>25</v>
      </c>
      <c r="C10" s="4"/>
      <c r="D10" s="12" t="s">
        <v>26</v>
      </c>
      <c r="E10" s="4"/>
      <c r="F10" s="4"/>
      <c r="G10" s="4" t="s">
        <v>20</v>
      </c>
      <c r="H10" s="10"/>
      <c r="I10" s="7" t="n">
        <f aca="false">0.0195+0.0006+0.0125+0.007+0.0022-0.0003</f>
        <v>0.0415</v>
      </c>
      <c r="J10" s="4"/>
    </row>
    <row r="11" customFormat="false" ht="12.75" hidden="false" customHeight="false" outlineLevel="0" collapsed="false">
      <c r="A11" s="3"/>
      <c r="B11" s="8" t="s">
        <v>27</v>
      </c>
      <c r="C11" s="4"/>
      <c r="D11" s="11"/>
      <c r="E11" s="4"/>
      <c r="F11" s="4"/>
      <c r="G11" s="4" t="s">
        <v>17</v>
      </c>
      <c r="H11" s="10" t="n">
        <f aca="false">4.71+3.28+3.6+0.08</f>
        <v>11.67</v>
      </c>
      <c r="I11" s="7" t="n">
        <f aca="false">H11/30.416667</f>
        <v>0.383671228672096</v>
      </c>
      <c r="J11" s="4"/>
    </row>
    <row r="12" customFormat="false" ht="12.75" hidden="false" customHeight="false" outlineLevel="0" collapsed="false">
      <c r="A12" s="3"/>
      <c r="B12" s="3" t="s">
        <v>28</v>
      </c>
      <c r="C12" s="4"/>
      <c r="D12" s="12" t="s">
        <v>29</v>
      </c>
      <c r="E12" s="4"/>
      <c r="F12" s="4"/>
      <c r="G12" s="4" t="s">
        <v>20</v>
      </c>
      <c r="H12" s="10"/>
      <c r="I12" s="7" t="n">
        <f aca="false">0.0195+0.0006+0.015+0.007+0.0022-0.0003</f>
        <v>0.044</v>
      </c>
      <c r="J12" s="4"/>
    </row>
    <row r="13" customFormat="false" ht="12.75" hidden="false" customHeight="false" outlineLevel="0" collapsed="false">
      <c r="A13" s="3"/>
      <c r="B13" s="8" t="s">
        <v>30</v>
      </c>
      <c r="C13" s="4"/>
      <c r="D13" s="11"/>
      <c r="E13" s="4"/>
      <c r="F13" s="4"/>
      <c r="G13" s="4" t="s">
        <v>17</v>
      </c>
      <c r="H13" s="10" t="n">
        <f aca="false">4.71+3.28+4.2+0.08</f>
        <v>12.27</v>
      </c>
      <c r="I13" s="7" t="n">
        <f aca="false">H13/30.4166667</f>
        <v>0.403397259831893</v>
      </c>
      <c r="J13" s="4"/>
    </row>
    <row r="14" customFormat="false" ht="13.5" hidden="false" customHeight="false" outlineLevel="0" collapsed="false">
      <c r="A14" s="3"/>
      <c r="B14" s="3" t="s">
        <v>31</v>
      </c>
      <c r="C14" s="4"/>
      <c r="D14" s="13" t="s">
        <v>32</v>
      </c>
      <c r="E14" s="4"/>
      <c r="F14" s="4"/>
      <c r="G14" s="4" t="s">
        <v>20</v>
      </c>
      <c r="H14" s="4"/>
      <c r="I14" s="14" t="n">
        <f aca="false">0.0195+0.0006+0.0175+0.007+0.0022-0.0003</f>
        <v>0.0465</v>
      </c>
      <c r="J14" s="4"/>
    </row>
    <row r="15" customFormat="false" ht="12.75" hidden="false" customHeight="false" outlineLevel="0" collapsed="false">
      <c r="A15" s="3"/>
      <c r="B15" s="3"/>
      <c r="C15" s="4"/>
      <c r="D15" s="4"/>
      <c r="E15" s="4"/>
      <c r="F15" s="4"/>
      <c r="G15" s="4"/>
      <c r="H15" s="4"/>
      <c r="I15" s="4"/>
      <c r="J15" s="4"/>
    </row>
    <row r="16" customFormat="false" ht="12.75" hidden="false" customHeight="false" outlineLevel="0" collapsed="false">
      <c r="A16" s="3" t="n">
        <v>37711</v>
      </c>
      <c r="B16" s="3" t="s">
        <v>33</v>
      </c>
      <c r="C16" s="4" t="n">
        <v>16515</v>
      </c>
      <c r="D16" s="4" t="s">
        <v>34</v>
      </c>
      <c r="E16" s="15" t="s">
        <v>35</v>
      </c>
      <c r="F16" s="4" t="s">
        <v>13</v>
      </c>
      <c r="G16" s="4" t="s">
        <v>17</v>
      </c>
      <c r="H16" s="4" t="s">
        <v>36</v>
      </c>
      <c r="I16" s="4"/>
      <c r="J16" s="4" t="s">
        <v>15</v>
      </c>
    </row>
    <row r="17" customFormat="false" ht="12.75" hidden="false" customHeight="false" outlineLevel="0" collapsed="false">
      <c r="A17" s="3"/>
      <c r="B17" s="3"/>
      <c r="C17" s="4"/>
      <c r="D17" s="4"/>
      <c r="E17" s="4"/>
      <c r="F17" s="4"/>
      <c r="G17" s="4"/>
      <c r="H17" s="4"/>
      <c r="I17" s="4"/>
      <c r="J17" s="4"/>
    </row>
    <row r="18" customFormat="false" ht="12.75" hidden="false" customHeight="false" outlineLevel="0" collapsed="false">
      <c r="A18" s="3"/>
      <c r="B18" s="3"/>
      <c r="C18" s="4"/>
      <c r="D18" s="4"/>
      <c r="E18" s="4"/>
      <c r="F18" s="4"/>
      <c r="G18" s="4"/>
      <c r="H18" s="4"/>
      <c r="I18" s="4"/>
      <c r="J18" s="4"/>
    </row>
    <row r="19" customFormat="false" ht="12.75" hidden="false" customHeight="false" outlineLevel="0" collapsed="false">
      <c r="A19" s="3" t="n">
        <v>38138</v>
      </c>
      <c r="B19" s="3" t="s">
        <v>37</v>
      </c>
      <c r="C19" s="4" t="n">
        <v>434</v>
      </c>
      <c r="D19" s="4" t="s">
        <v>38</v>
      </c>
      <c r="E19" s="4" t="s">
        <v>39</v>
      </c>
      <c r="F19" s="4" t="s">
        <v>40</v>
      </c>
      <c r="G19" s="4" t="s">
        <v>17</v>
      </c>
      <c r="H19" s="4"/>
      <c r="I19" s="4"/>
      <c r="J19" s="4" t="s">
        <v>41</v>
      </c>
    </row>
    <row r="20" customFormat="false" ht="12.75" hidden="false" customHeight="false" outlineLevel="0" collapsed="false">
      <c r="A20" s="3"/>
      <c r="B20" s="3" t="s">
        <v>42</v>
      </c>
      <c r="C20" s="4"/>
      <c r="D20" s="4"/>
      <c r="E20" s="4"/>
      <c r="F20" s="4"/>
      <c r="G20" s="4" t="s">
        <v>14</v>
      </c>
      <c r="H20" s="14" t="n">
        <f aca="false">2.079+2.62</f>
        <v>4.699</v>
      </c>
      <c r="I20" s="14" t="n">
        <f aca="false">H20/30.4166667</f>
        <v>0.154487671063575</v>
      </c>
      <c r="J20" s="4"/>
    </row>
    <row r="21" customFormat="false" ht="12.75" hidden="false" customHeight="false" outlineLevel="0" collapsed="false">
      <c r="A21" s="3"/>
      <c r="B21" s="3"/>
      <c r="C21" s="4"/>
      <c r="D21" s="4"/>
      <c r="E21" s="4"/>
      <c r="F21" s="4"/>
      <c r="G21" s="4" t="s">
        <v>20</v>
      </c>
      <c r="H21" s="4"/>
      <c r="I21" s="14" t="n">
        <f aca="false">0.0016+0.0129</f>
        <v>0.0145</v>
      </c>
      <c r="J21" s="4"/>
    </row>
    <row r="22" customFormat="false" ht="12.75" hidden="false" customHeight="false" outlineLevel="0" collapsed="false">
      <c r="A22" s="3"/>
      <c r="B22" s="3"/>
      <c r="C22" s="4"/>
      <c r="D22" s="4"/>
      <c r="E22" s="4"/>
      <c r="F22" s="4"/>
      <c r="G22" s="4"/>
      <c r="H22" s="10"/>
      <c r="I22" s="4"/>
      <c r="J22" s="4"/>
    </row>
    <row r="23" customFormat="false" ht="12.75" hidden="false" customHeight="false" outlineLevel="0" collapsed="false">
      <c r="A23" s="3"/>
      <c r="B23" s="3"/>
      <c r="C23" s="4"/>
      <c r="D23" s="4"/>
      <c r="E23" s="4"/>
      <c r="F23" s="4"/>
      <c r="G23" s="4"/>
      <c r="H23" s="10"/>
      <c r="I23" s="4"/>
      <c r="J23" s="4"/>
    </row>
    <row r="24" customFormat="false" ht="12.75" hidden="false" customHeight="false" outlineLevel="0" collapsed="false">
      <c r="A24" s="3" t="n">
        <v>38291</v>
      </c>
      <c r="B24" s="3" t="s">
        <v>37</v>
      </c>
      <c r="C24" s="4" t="n">
        <v>416</v>
      </c>
      <c r="D24" s="4" t="s">
        <v>43</v>
      </c>
      <c r="E24" s="4" t="s">
        <v>39</v>
      </c>
      <c r="F24" s="4" t="s">
        <v>40</v>
      </c>
      <c r="G24" s="4" t="s">
        <v>17</v>
      </c>
      <c r="H24" s="10"/>
      <c r="I24" s="14"/>
      <c r="J24" s="4" t="s">
        <v>41</v>
      </c>
    </row>
    <row r="25" customFormat="false" ht="12.75" hidden="false" customHeight="false" outlineLevel="0" collapsed="false">
      <c r="A25" s="4"/>
      <c r="B25" s="3" t="s">
        <v>44</v>
      </c>
      <c r="C25" s="4"/>
      <c r="D25" s="4"/>
      <c r="E25" s="4"/>
      <c r="F25" s="4"/>
      <c r="G25" s="4" t="s">
        <v>14</v>
      </c>
      <c r="H25" s="14" t="n">
        <f aca="false">2.079+2.62</f>
        <v>4.699</v>
      </c>
      <c r="I25" s="14" t="n">
        <f aca="false">H25/30.4166667</f>
        <v>0.154487671063575</v>
      </c>
      <c r="J25" s="4"/>
    </row>
    <row r="26" customFormat="false" ht="12.75" hidden="false" customHeight="false" outlineLevel="0" collapsed="false">
      <c r="A26" s="4"/>
      <c r="B26" s="4"/>
      <c r="C26" s="4"/>
      <c r="D26" s="4"/>
      <c r="E26" s="4"/>
      <c r="F26" s="4"/>
      <c r="G26" s="4" t="s">
        <v>20</v>
      </c>
      <c r="H26" s="4"/>
      <c r="I26" s="14" t="n">
        <f aca="false">0.0016+0.0129</f>
        <v>0.0145</v>
      </c>
      <c r="J26" s="4"/>
    </row>
    <row r="27" customFormat="false" ht="12.7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customFormat="false" ht="12.75" hidden="false" customHeight="false" outlineLevel="0" collapsed="false">
      <c r="A28" s="3" t="n">
        <v>37560</v>
      </c>
      <c r="B28" s="4" t="s">
        <v>45</v>
      </c>
      <c r="C28" s="4" t="n">
        <v>107072</v>
      </c>
      <c r="D28" s="4" t="s">
        <v>46</v>
      </c>
      <c r="E28" s="4" t="s">
        <v>39</v>
      </c>
      <c r="F28" s="4" t="s">
        <v>47</v>
      </c>
      <c r="G28" s="4" t="s">
        <v>14</v>
      </c>
      <c r="H28" s="16" t="n">
        <v>9.0763</v>
      </c>
      <c r="I28" s="4"/>
      <c r="J28" s="4" t="s">
        <v>48</v>
      </c>
    </row>
    <row r="29" customFormat="false" ht="12.75" hidden="false" customHeight="false" outlineLevel="0" collapsed="false">
      <c r="A29" s="4"/>
      <c r="B29" s="4"/>
      <c r="C29" s="4"/>
      <c r="D29" s="4" t="s">
        <v>49</v>
      </c>
      <c r="E29" s="4"/>
      <c r="F29" s="4"/>
      <c r="G29" s="4"/>
      <c r="H29" s="4"/>
      <c r="I29" s="4"/>
      <c r="J29" s="4"/>
    </row>
    <row r="30" customFormat="false" ht="12.7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customFormat="false" ht="12.75" hidden="false" customHeight="false" outlineLevel="0" collapsed="false">
      <c r="A31" s="4"/>
      <c r="B31" s="4" t="s">
        <v>50</v>
      </c>
      <c r="C31" s="4" t="n">
        <v>107073</v>
      </c>
      <c r="D31" s="4" t="s">
        <v>51</v>
      </c>
      <c r="E31" s="4"/>
      <c r="F31" s="4"/>
      <c r="G31" s="4"/>
      <c r="H31" s="16" t="n">
        <v>9.0763</v>
      </c>
      <c r="I31" s="4"/>
      <c r="J31" s="4"/>
    </row>
    <row r="32" customFormat="false" ht="12.75" hidden="false" customHeight="false" outlineLevel="0" collapsed="false">
      <c r="A32" s="4"/>
      <c r="B32" s="4"/>
      <c r="C32" s="4"/>
      <c r="D32" s="4" t="s">
        <v>52</v>
      </c>
      <c r="E32" s="4"/>
      <c r="F32" s="4"/>
      <c r="G32" s="4"/>
      <c r="H32" s="4"/>
      <c r="I32" s="4"/>
      <c r="J32" s="4"/>
    </row>
    <row r="33" customFormat="false" ht="12.75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customFormat="false" ht="12.75" hidden="false" customHeight="false" outlineLevel="0" collapsed="false">
      <c r="A34" s="4"/>
      <c r="B34" s="4" t="s">
        <v>53</v>
      </c>
      <c r="C34" s="4" t="n">
        <v>107074</v>
      </c>
      <c r="D34" s="4" t="s">
        <v>54</v>
      </c>
      <c r="E34" s="4"/>
      <c r="F34" s="4"/>
      <c r="G34" s="4"/>
      <c r="H34" s="16" t="n">
        <v>9.0763</v>
      </c>
      <c r="I34" s="4"/>
      <c r="J34" s="4"/>
    </row>
    <row r="35" customFormat="false" ht="12.75" hidden="false" customHeight="false" outlineLevel="0" collapsed="false">
      <c r="A35" s="4"/>
      <c r="B35" s="4"/>
      <c r="C35" s="4"/>
      <c r="D35" s="4" t="s">
        <v>55</v>
      </c>
      <c r="E35" s="4"/>
      <c r="F35" s="4"/>
      <c r="G35" s="4"/>
      <c r="H35" s="4"/>
      <c r="I35" s="4"/>
      <c r="J35" s="4"/>
    </row>
    <row r="36" customFormat="false" ht="12.7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customFormat="false" ht="12.75" hidden="false" customHeight="false" outlineLevel="0" collapsed="false">
      <c r="A37" s="4"/>
      <c r="B37" s="4" t="s">
        <v>56</v>
      </c>
      <c r="C37" s="4" t="n">
        <v>107075</v>
      </c>
      <c r="D37" s="4" t="s">
        <v>57</v>
      </c>
      <c r="E37" s="4"/>
      <c r="F37" s="4"/>
      <c r="G37" s="4"/>
      <c r="H37" s="16" t="n">
        <v>7.4458</v>
      </c>
      <c r="I37" s="4"/>
      <c r="J37" s="4"/>
    </row>
    <row r="38" customFormat="false" ht="12.75" hidden="false" customHeight="false" outlineLevel="0" collapsed="false">
      <c r="A38" s="4"/>
      <c r="B38" s="4"/>
      <c r="C38" s="4"/>
      <c r="D38" s="4" t="s">
        <v>58</v>
      </c>
      <c r="E38" s="4"/>
      <c r="F38" s="4"/>
      <c r="G38" s="4"/>
      <c r="H38" s="4"/>
      <c r="I38" s="4"/>
      <c r="J38" s="4"/>
    </row>
    <row r="39" customFormat="false" ht="12.7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customFormat="false" ht="12.75" hidden="false" customHeight="false" outlineLevel="0" collapsed="false">
      <c r="A40" s="4"/>
      <c r="B40" s="4" t="s">
        <v>59</v>
      </c>
      <c r="C40" s="4" t="n">
        <v>107076</v>
      </c>
      <c r="D40" s="4" t="s">
        <v>60</v>
      </c>
      <c r="E40" s="4"/>
      <c r="F40" s="4"/>
      <c r="G40" s="4"/>
      <c r="H40" s="4" t="s">
        <v>61</v>
      </c>
      <c r="I40" s="4"/>
      <c r="J40" s="4"/>
    </row>
    <row r="41" customFormat="false" ht="12.75" hidden="false" customHeight="false" outlineLevel="0" collapsed="false">
      <c r="D41" s="4" t="s">
        <v>62</v>
      </c>
    </row>
  </sheetData>
  <mergeCells count="1"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2001-09-07T11:27:10Z</dcterms:created>
  <dc:creator>Amanda Boettcher</dc:creator>
  <dc:description/>
  <dc:language>en-US</dc:language>
  <cp:lastModifiedBy>jdescham</cp:lastModifiedBy>
  <cp:lastPrinted>2001-12-13T14:01:23Z</cp:lastPrinted>
  <dcterms:modified xsi:type="dcterms:W3CDTF">2002-01-08T12:49:48Z</dcterms:modified>
  <cp:revision>0</cp:revision>
  <dc:subject/>
  <dc:title/>
</cp:coreProperties>
</file>