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3" activeTab="3"/>
  </bookViews>
  <sheets>
    <sheet name="cap ex estimate" sheetId="1" state="hidden" r:id="rId3"/>
    <sheet name="COVER" sheetId="2" state="hidden" r:id="rId4"/>
    <sheet name="INCOME STATEMENT" sheetId="3" state="hidden" r:id="rId5"/>
    <sheet name="EGS IS" sheetId="4" state="visible" r:id="rId6"/>
    <sheet name="EGS Burn" sheetId="5" state="visible" r:id="rId7"/>
    <sheet name="Sheet9" sheetId="6" state="hidden" r:id="rId8"/>
    <sheet name="Sheet8" sheetId="7" state="hidden" r:id="rId9"/>
    <sheet name="Sheet11" sheetId="8" state="hidden" r:id="rId10"/>
    <sheet name="Sheet7" sheetId="9" state="hidden" r:id="rId11"/>
    <sheet name="Sheet6" sheetId="10" state="hidden" r:id="rId12"/>
    <sheet name="Sheet3" sheetId="11" state="hidden" r:id="rId13"/>
    <sheet name="EREC EXP" sheetId="12" state="visible" r:id="rId14"/>
  </sheets>
  <definedNames>
    <definedName function="false" hidden="false" localSheetId="1" name="_xlnm.Print_Area" vbProcedure="false">COVER!$A$1:$I$4</definedName>
    <definedName function="false" hidden="false" localSheetId="4" name="_xlnm.Print_Area" vbProcedure="false">'EGS Burn'!$A$1:$S$23</definedName>
    <definedName function="false" hidden="false" localSheetId="3" name="_xlnm.Print_Area" vbProcedure="false">'EGS IS'!$A$2:$C$25</definedName>
    <definedName function="false" hidden="false" localSheetId="11" name="_xlnm.Print_Area" vbProcedure="false">'EREC EXP'!$A$1:$O$30</definedName>
    <definedName function="false" hidden="false" localSheetId="2" name="_xlnm.Print_Area" vbProcedure="false">'INCOME STATEMENT'!$A$2:$C$40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<sst xmlns="http://schemas.openxmlformats.org/spreadsheetml/2006/main" count="85" uniqueCount="68">
  <si>
    <t xml:space="preserve">Estimate of Capitalization Amount</t>
  </si>
  <si>
    <t xml:space="preserve">Year-to-date May 2001</t>
  </si>
  <si>
    <t xml:space="preserve">First quarter capitalization</t>
  </si>
  <si>
    <t xml:space="preserve">Estimate for April/May based on Second quarter forecast</t>
  </si>
  <si>
    <t xml:space="preserve">Financial Summary</t>
  </si>
  <si>
    <t xml:space="preserve">Highly Confidential - DO NOT DISTRIBUTE</t>
  </si>
  <si>
    <t xml:space="preserve">Monthly Cash Burn By Business Unit</t>
  </si>
  <si>
    <t xml:space="preserve">Beginning Cash Balance - 9/30/02</t>
  </si>
  <si>
    <t xml:space="preserve">ENA</t>
  </si>
  <si>
    <t xml:space="preserve">EGM</t>
  </si>
  <si>
    <t xml:space="preserve">EGS</t>
  </si>
  <si>
    <t xml:space="preserve">EIM</t>
  </si>
  <si>
    <t xml:space="preserve">Europe</t>
  </si>
  <si>
    <t xml:space="preserve">EBS</t>
  </si>
  <si>
    <t xml:space="preserve">ENW</t>
  </si>
  <si>
    <t xml:space="preserve">EES</t>
  </si>
  <si>
    <t xml:space="preserve">EPI</t>
  </si>
  <si>
    <t xml:space="preserve">Accelerator</t>
  </si>
  <si>
    <t xml:space="preserve">Corp</t>
  </si>
  <si>
    <t xml:space="preserve">Total Monthly Cash Burn</t>
  </si>
  <si>
    <t xml:space="preserve">(3)</t>
  </si>
  <si>
    <t xml:space="preserve">EREC</t>
  </si>
  <si>
    <t xml:space="preserve">September</t>
  </si>
  <si>
    <t xml:space="preserve">Gross Margin by Business Unit</t>
  </si>
  <si>
    <t xml:space="preserve">Year-to-Date</t>
  </si>
  <si>
    <t xml:space="preserve">ETS</t>
  </si>
  <si>
    <t xml:space="preserve">EGAS</t>
  </si>
  <si>
    <t xml:space="preserve">PGE</t>
  </si>
  <si>
    <t xml:space="preserve">EOTT</t>
  </si>
  <si>
    <t xml:space="preserve">Azurix/Wessex</t>
  </si>
  <si>
    <t xml:space="preserve">EEOS</t>
  </si>
  <si>
    <t xml:space="preserve">Other</t>
  </si>
  <si>
    <t xml:space="preserve">Total Gross Margin</t>
  </si>
  <si>
    <t xml:space="preserve">Operating Expenses</t>
  </si>
  <si>
    <t xml:space="preserve">Depreciation and Amortization</t>
  </si>
  <si>
    <t xml:space="preserve">Taxes Other Than Income</t>
  </si>
  <si>
    <t xml:space="preserve">Other Income (Loss)</t>
  </si>
  <si>
    <t xml:space="preserve">Income / (Loss) Before Interest &amp; Taxes</t>
  </si>
  <si>
    <t xml:space="preserve">YTD</t>
  </si>
  <si>
    <r>
      <rPr>
        <b val="true"/>
        <sz val="12"/>
        <rFont val="Times New Roman"/>
        <family val="1"/>
      </rPr>
      <t xml:space="preserve">Forecast </t>
    </r>
    <r>
      <rPr>
        <b val="true"/>
        <sz val="12"/>
        <color rgb="FFFF0000"/>
        <rFont val="Times New Roman"/>
        <family val="1"/>
      </rPr>
      <t xml:space="preserve">NET</t>
    </r>
    <r>
      <rPr>
        <b val="true"/>
        <sz val="12"/>
        <rFont val="Times New Roman"/>
        <family val="1"/>
      </rPr>
      <t xml:space="preserve"> Cash Expenditures</t>
    </r>
  </si>
  <si>
    <t xml:space="preserve">Headcount Actual (9/30)</t>
  </si>
  <si>
    <r>
      <rPr>
        <b val="true"/>
        <sz val="12"/>
        <color rgb="FFFF0000"/>
        <rFont val="Times New Roman"/>
        <family val="1"/>
      </rPr>
      <t xml:space="preserve">NET </t>
    </r>
    <r>
      <rPr>
        <b val="true"/>
        <sz val="12"/>
        <rFont val="Times New Roman"/>
        <family val="1"/>
      </rPr>
      <t xml:space="preserve">Cash Expenditures</t>
    </r>
  </si>
  <si>
    <t xml:space="preserve">October</t>
  </si>
  <si>
    <t xml:space="preserve">November</t>
  </si>
  <si>
    <t xml:space="preserve">December</t>
  </si>
  <si>
    <t xml:space="preserve">January</t>
  </si>
  <si>
    <t xml:space="preserve">February</t>
  </si>
  <si>
    <t xml:space="preserve">March</t>
  </si>
  <si>
    <t xml:space="preserve">Comments</t>
  </si>
  <si>
    <t xml:space="preserve">Analysts/Associates</t>
  </si>
  <si>
    <t xml:space="preserve">Total</t>
  </si>
  <si>
    <t xml:space="preserve">Depreciation &amp; Amortization</t>
  </si>
  <si>
    <t xml:space="preserve">Total Expenses net of Capitalized Expense</t>
  </si>
  <si>
    <t xml:space="preserve">Plus:  Capital Expenditures</t>
  </si>
  <si>
    <t xml:space="preserve">          Other Cash Payments</t>
  </si>
  <si>
    <t xml:space="preserve">Less: DD&amp;A</t>
  </si>
  <si>
    <t xml:space="preserve">Total Cash Burn Rate</t>
  </si>
  <si>
    <t xml:space="preserve">October </t>
  </si>
  <si>
    <t xml:space="preserve">December </t>
  </si>
  <si>
    <t xml:space="preserve">February </t>
  </si>
  <si>
    <t xml:space="preserve">Subtotal</t>
  </si>
  <si>
    <t xml:space="preserve">Cost of Sales</t>
  </si>
  <si>
    <t xml:space="preserve">Operating Costs</t>
  </si>
  <si>
    <t xml:space="preserve">DD&amp;A</t>
  </si>
  <si>
    <t xml:space="preserve">Interest</t>
  </si>
  <si>
    <t xml:space="preserve">Tax</t>
  </si>
  <si>
    <t xml:space="preserve">   Other</t>
  </si>
  <si>
    <t xml:space="preserve">2001 Forecast Expense</t>
  </si>
</sst>
</file>

<file path=xl/styles.xml><?xml version="1.0" encoding="utf-8"?>
<styleSheet xmlns="http://schemas.openxmlformats.org/spreadsheetml/2006/main">
  <numFmts count="18">
    <numFmt numFmtId="164" formatCode="General"/>
    <numFmt numFmtId="165" formatCode="_(* #,##0_);_(* \(#,##0\);_(* \-_);_(@_)"/>
    <numFmt numFmtId="166" formatCode="@"/>
    <numFmt numFmtId="167" formatCode="[$$]#,##0.0_);\([$$]#,##0.0\);[$$]#,##0.0_);@_)"/>
    <numFmt numFmtId="168" formatCode="_(\$* #,##0.0_);_(\$* \(#,##0.0\);_(\$* \-?_);_(@_)"/>
    <numFmt numFmtId="169" formatCode="_(* #,##0.0_);_(* \(#,##0.0\);_(* \-?_);_(@_)"/>
    <numFmt numFmtId="170" formatCode="_(* #,##0_);_(* \(#,##0\);_(* \-?_);_(@_)"/>
    <numFmt numFmtId="171" formatCode="_(\$* #,##0_);_(\$* \(#,##0\);_(\$* \-_);_(@_)"/>
    <numFmt numFmtId="172" formatCode="_(* #,##0.00_);_(* \(#,##0.00\);_(* \-??_);_(@_)"/>
    <numFmt numFmtId="173" formatCode="_(* #,##0_);_(* \(#,##0\);_(* \-??_);_(@_)"/>
    <numFmt numFmtId="174" formatCode="#,##0_);\(#,##0\);#,##0_);@_)"/>
    <numFmt numFmtId="175" formatCode="_(\$* #,##0.00_);_(\$* \(#,##0.00\);_(\$* \-??_);_(@_)"/>
    <numFmt numFmtId="176" formatCode="_(\$* #,##0_);_(\$* \(#,##0\);_(\$* \-??_);_(@_)"/>
    <numFmt numFmtId="177" formatCode="[$$]#,##0_);\([$$]#,##0\);[$$]#,##0_);@_)"/>
    <numFmt numFmtId="178" formatCode="\$#,##0"/>
    <numFmt numFmtId="179" formatCode="\$#,##0.0"/>
    <numFmt numFmtId="180" formatCode="#,##0.0"/>
    <numFmt numFmtId="181" formatCode="\$#,##0_);[RED]&quot;($&quot;#,##0\)"/>
  </numFmts>
  <fonts count="22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sz val="12"/>
      <name val="Arial"/>
      <family val="2"/>
    </font>
    <font>
      <b val="true"/>
      <sz val="18"/>
      <name val="Arial"/>
      <family val="2"/>
    </font>
    <font>
      <sz val="10"/>
      <name val="Times New Roman"/>
      <family val="1"/>
    </font>
    <font>
      <sz val="12"/>
      <name val="Times New Roman"/>
      <family val="1"/>
    </font>
    <font>
      <b val="true"/>
      <u val="single"/>
      <sz val="12"/>
      <name val="Times New Roman"/>
      <family val="1"/>
    </font>
    <font>
      <b val="true"/>
      <sz val="12"/>
      <name val="Times New Roman"/>
      <family val="1"/>
    </font>
    <font>
      <b val="true"/>
      <sz val="10"/>
      <name val="Times New Roman"/>
      <family val="1"/>
    </font>
    <font>
      <sz val="8"/>
      <name val="Times New Roman"/>
      <family val="1"/>
    </font>
    <font>
      <b val="true"/>
      <sz val="10"/>
      <color rgb="FFFF0000"/>
      <name val="Times New Roman"/>
      <family val="1"/>
    </font>
    <font>
      <sz val="12"/>
      <color rgb="FF0000FF"/>
      <name val="Times New Roman"/>
      <family val="1"/>
    </font>
    <font>
      <sz val="10"/>
      <color rgb="FF0000FF"/>
      <name val="Times New Roman"/>
      <family val="1"/>
    </font>
    <font>
      <b val="true"/>
      <sz val="12"/>
      <color rgb="FFFF0000"/>
      <name val="Times New Roman"/>
      <family val="1"/>
    </font>
    <font>
      <b val="true"/>
      <sz val="12"/>
      <color rgb="FF000000"/>
      <name val="Times New Roman"/>
      <family val="1"/>
    </font>
    <font>
      <b val="true"/>
      <sz val="10"/>
      <color rgb="FF000000"/>
      <name val="Times New Roman"/>
      <family val="1"/>
    </font>
    <font>
      <b val="true"/>
      <sz val="10"/>
      <color rgb="FF0000FF"/>
      <name val="Times New Roman"/>
      <family val="1"/>
    </font>
    <font>
      <b val="true"/>
      <sz val="10"/>
      <color rgb="FFFF0000"/>
      <name val="Arial"/>
      <family val="0"/>
    </font>
    <font>
      <sz val="12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5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/>
      <right/>
      <top/>
      <bottom style="double"/>
      <diagonal/>
    </border>
    <border diagonalUp="false" diagonalDown="false">
      <left/>
      <right/>
      <top style="thin"/>
      <bottom style="double"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2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75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1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9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2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8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8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7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8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left" vertical="top" textRotation="0" wrapText="false" indent="4" shrinkToFit="false"/>
      <protection locked="true" hidden="false"/>
    </xf>
    <xf numFmtId="169" fontId="10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2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5" fontId="8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0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2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2" fillId="2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7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6" fillId="0" borderId="0" xfId="2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6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7" fillId="0" borderId="2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6" fontId="10" fillId="0" borderId="0" xfId="2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9" fontId="15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9" fontId="14" fillId="0" borderId="1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70" fontId="14" fillId="0" borderId="0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15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7" fontId="17" fillId="0" borderId="3" xfId="2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7" fontId="1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1" fontId="8" fillId="0" borderId="0" xfId="2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73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1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6" fontId="10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6" fontId="16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6" fontId="10" fillId="0" borderId="1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6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0" fillId="0" borderId="1" xfId="15" applyFont="true" applyBorder="true" applyAlignment="true" applyProtection="true">
      <alignment horizontal="center" vertical="bottom" textRotation="0" wrapText="tru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2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tru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1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3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5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8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true" indent="0" shrinkToFit="false"/>
      <protection locked="true" hidden="false"/>
    </xf>
    <xf numFmtId="174" fontId="8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4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8" fillId="0" borderId="1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7" fontId="10" fillId="0" borderId="3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7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8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8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true" applyAlignment="true" applyProtection="false">
      <alignment horizontal="left" vertical="top" textRotation="0" wrapText="false" indent="1" shrinkToFit="false"/>
      <protection locked="true" hidden="false"/>
    </xf>
    <xf numFmtId="180" fontId="21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80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80" fontId="21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80" fontId="14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80" fontId="14" fillId="0" borderId="1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2" shrinkToFit="false"/>
      <protection locked="true" hidden="false"/>
    </xf>
    <xf numFmtId="179" fontId="10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left" vertical="top" textRotation="0" wrapText="false" indent="0" shrinkToFit="false"/>
      <protection locked="true" hidden="false"/>
    </xf>
    <xf numFmtId="180" fontId="14" fillId="0" borderId="0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81" fontId="8" fillId="0" borderId="0" xfId="0" applyFont="true" applyBorder="false" applyAlignment="true" applyProtection="false">
      <alignment horizontal="general" vertical="top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left" vertical="top" textRotation="0" wrapText="false" indent="1" shrinkToFit="false"/>
      <protection locked="true" hidden="false"/>
    </xf>
    <xf numFmtId="179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  <xf numFmtId="179" fontId="10" fillId="0" borderId="3" xfId="0" applyFont="true" applyBorder="true" applyAlignment="true" applyProtection="false">
      <alignment horizontal="general" vertical="top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top" textRotation="0" wrapText="false" indent="5" shrinkToFit="false"/>
      <protection locked="true" hidden="false"/>
    </xf>
    <xf numFmtId="164" fontId="9" fillId="0" borderId="0" xfId="0" applyFont="true" applyBorder="false" applyAlignment="true" applyProtection="false">
      <alignment horizontal="general" vertical="top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gross margin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worksheet" Target="worksheets/sheet9.xml"/><Relationship Id="rId12" Type="http://schemas.openxmlformats.org/officeDocument/2006/relationships/worksheet" Target="worksheets/sheet10.xml"/><Relationship Id="rId13" Type="http://schemas.openxmlformats.org/officeDocument/2006/relationships/worksheet" Target="worksheets/sheet11.xml"/><Relationship Id="rId14" Type="http://schemas.openxmlformats.org/officeDocument/2006/relationships/worksheet" Target="worksheets/sheet12.xml"/><Relationship Id="rId1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1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8" min="8" style="0" width="1.56"/>
    <col collapsed="false" customWidth="true" hidden="false" outlineLevel="0" max="9" min="9" style="0" width="2.42"/>
    <col collapsed="false" customWidth="true" hidden="false" outlineLevel="0" max="10" min="10" style="1" width="9.14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15" hidden="false" customHeight="false" outlineLevel="0" collapsed="false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</row>
    <row r="10" customFormat="false" ht="12.75" hidden="false" customHeight="false" outlineLevel="0" collapsed="false">
      <c r="A10" s="0" t="s">
        <v>2</v>
      </c>
      <c r="J10" s="1" t="n">
        <v>9183</v>
      </c>
    </row>
    <row r="11" customFormat="false" ht="12.75" hidden="false" customHeight="false" outlineLevel="0" collapsed="false">
      <c r="A11" s="0" t="s">
        <v>3</v>
      </c>
      <c r="J11" s="3" t="n">
        <f aca="false">(4920/3)*2</f>
        <v>3280</v>
      </c>
    </row>
    <row r="12" customFormat="false" ht="12.75" hidden="false" customHeight="false" outlineLevel="0" collapsed="false">
      <c r="J12" s="1" t="n">
        <f aca="false">SUM(J10:J11)</f>
        <v>12463</v>
      </c>
    </row>
  </sheetData>
  <mergeCells count="2">
    <mergeCell ref="A1:J1"/>
    <mergeCell ref="A2:J2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W42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7.85"/>
    <col collapsed="false" customWidth="true" hidden="false" outlineLevel="0" max="2" min="2" style="6" width="5.71"/>
    <col collapsed="false" customWidth="true" hidden="false" outlineLevel="0" max="3" min="3" style="6" width="9.99"/>
    <col collapsed="false" customWidth="true" hidden="false" outlineLevel="0" max="4" min="4" style="6" width="1.56"/>
    <col collapsed="false" customWidth="true" hidden="false" outlineLevel="0" max="5" min="5" style="6" width="10.99"/>
    <col collapsed="false" customWidth="true" hidden="false" outlineLevel="0" max="6" min="6" style="6" width="2.28"/>
    <col collapsed="false" customWidth="true" hidden="false" outlineLevel="0" max="7" min="7" style="6" width="11.42"/>
    <col collapsed="false" customWidth="true" hidden="false" outlineLevel="0" max="8" min="8" style="6" width="2.7"/>
    <col collapsed="false" customWidth="true" hidden="false" outlineLevel="0" max="9" min="9" style="6" width="8.7"/>
    <col collapsed="false" customWidth="true" hidden="false" outlineLevel="0" max="10" min="10" style="6" width="1.56"/>
    <col collapsed="false" customWidth="true" hidden="false" outlineLevel="0" max="11" min="11" style="6" width="10.28"/>
    <col collapsed="false" customWidth="true" hidden="false" outlineLevel="0" max="12" min="12" style="6" width="0.99"/>
    <col collapsed="false" customWidth="true" hidden="false" outlineLevel="0" max="13" min="13" style="6" width="11.99"/>
    <col collapsed="false" customWidth="true" hidden="false" outlineLevel="0" max="14" min="14" style="6" width="15.99"/>
    <col collapsed="false" customWidth="true" hidden="false" outlineLevel="0" max="15" min="15" style="6" width="54.85"/>
    <col collapsed="false" customWidth="false" hidden="false" outlineLevel="0" max="16" min="16" style="6" width="9.14"/>
    <col collapsed="false" customWidth="true" hidden="false" outlineLevel="0" max="17" min="17" style="6" width="11.28"/>
    <col collapsed="false" customWidth="false" hidden="false" outlineLevel="0" max="18" min="18" style="6" width="9.14"/>
    <col collapsed="false" customWidth="true" hidden="false" outlineLevel="0" max="19" min="19" style="6" width="18.56"/>
    <col collapsed="false" customWidth="false" hidden="false" outlineLevel="0" max="257" min="20" style="6" width="9.14"/>
  </cols>
  <sheetData>
    <row r="1" customFormat="false" ht="15.75" hidden="false" customHeight="false" outlineLevel="0" collapsed="false">
      <c r="A1" s="102" t="str">
        <f aca="false">"Employee Sensitive "&amp;ROUND((N12/N24)*100,0)&amp;"%"</f>
        <v>Employee Sensitive 0%</v>
      </c>
      <c r="B1" s="8"/>
      <c r="C1" s="45" t="s">
        <v>57</v>
      </c>
      <c r="D1" s="45"/>
      <c r="E1" s="45" t="s">
        <v>43</v>
      </c>
      <c r="F1" s="45"/>
      <c r="G1" s="45" t="s">
        <v>58</v>
      </c>
      <c r="H1" s="45"/>
      <c r="I1" s="45" t="s">
        <v>45</v>
      </c>
      <c r="J1" s="45"/>
      <c r="K1" s="45" t="s">
        <v>59</v>
      </c>
      <c r="L1" s="45"/>
      <c r="M1" s="103" t="s">
        <v>47</v>
      </c>
      <c r="N1" s="103" t="s">
        <v>50</v>
      </c>
      <c r="O1" s="104" t="s">
        <v>48</v>
      </c>
      <c r="P1" s="43"/>
      <c r="Q1" s="43"/>
      <c r="R1" s="43"/>
      <c r="S1" s="43"/>
      <c r="T1" s="13"/>
      <c r="U1" s="8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  <c r="BJ1" s="8"/>
      <c r="BK1" s="8"/>
      <c r="BL1" s="8"/>
      <c r="BM1" s="8"/>
      <c r="BN1" s="8"/>
      <c r="BO1" s="8"/>
      <c r="BP1" s="8"/>
      <c r="BQ1" s="8"/>
      <c r="BR1" s="8"/>
      <c r="BS1" s="8"/>
      <c r="BT1" s="8"/>
      <c r="BU1" s="8"/>
      <c r="BV1" s="8"/>
      <c r="BW1" s="8"/>
      <c r="BX1" s="8"/>
      <c r="BY1" s="8"/>
      <c r="BZ1" s="8"/>
      <c r="CA1" s="8"/>
      <c r="CB1" s="8"/>
      <c r="CC1" s="8"/>
      <c r="CD1" s="8"/>
      <c r="CE1" s="8"/>
      <c r="CF1" s="8"/>
      <c r="CG1" s="8"/>
      <c r="CH1" s="8"/>
      <c r="CI1" s="8"/>
      <c r="CJ1" s="8"/>
      <c r="CK1" s="8"/>
      <c r="CL1" s="8"/>
      <c r="CM1" s="8"/>
      <c r="CN1" s="8"/>
      <c r="CO1" s="8"/>
      <c r="CP1" s="8"/>
      <c r="CQ1" s="8"/>
      <c r="CR1" s="8"/>
      <c r="CS1" s="8"/>
      <c r="CT1" s="8"/>
      <c r="CU1" s="8"/>
      <c r="CV1" s="8"/>
      <c r="CW1" s="8"/>
      <c r="CX1" s="8"/>
      <c r="CY1" s="8"/>
      <c r="CZ1" s="8"/>
      <c r="DA1" s="8"/>
      <c r="DB1" s="8"/>
      <c r="DC1" s="8"/>
      <c r="DD1" s="8"/>
      <c r="DE1" s="8"/>
      <c r="DF1" s="8"/>
      <c r="DG1" s="8"/>
      <c r="DH1" s="8"/>
      <c r="DI1" s="8"/>
      <c r="DJ1" s="8"/>
      <c r="DK1" s="8"/>
      <c r="DL1" s="8"/>
      <c r="DM1" s="8"/>
      <c r="DN1" s="8"/>
      <c r="DO1" s="8"/>
      <c r="DP1" s="8"/>
      <c r="DQ1" s="8"/>
      <c r="DR1" s="8"/>
      <c r="DS1" s="8"/>
      <c r="DT1" s="8"/>
      <c r="DU1" s="8"/>
      <c r="DV1" s="8"/>
      <c r="DW1" s="8"/>
      <c r="DX1" s="8"/>
      <c r="DY1" s="8"/>
      <c r="DZ1" s="8"/>
      <c r="EA1" s="8"/>
      <c r="EB1" s="8"/>
      <c r="EC1" s="8"/>
      <c r="ED1" s="8"/>
      <c r="EE1" s="8"/>
      <c r="EF1" s="8"/>
      <c r="EG1" s="8"/>
      <c r="EH1" s="8"/>
      <c r="EI1" s="8"/>
      <c r="EJ1" s="8"/>
      <c r="EK1" s="8"/>
      <c r="EL1" s="8"/>
      <c r="EM1" s="8"/>
      <c r="EN1" s="8"/>
      <c r="EO1" s="8"/>
      <c r="EP1" s="8"/>
      <c r="EQ1" s="8"/>
      <c r="ER1" s="8"/>
      <c r="ES1" s="8"/>
      <c r="ET1" s="8"/>
      <c r="EU1" s="8"/>
      <c r="EV1" s="8"/>
      <c r="EW1" s="8"/>
      <c r="EX1" s="8"/>
      <c r="EY1" s="8"/>
      <c r="EZ1" s="8"/>
      <c r="FA1" s="8"/>
      <c r="FB1" s="8"/>
      <c r="FC1" s="8"/>
      <c r="FD1" s="8"/>
      <c r="FE1" s="8"/>
      <c r="FF1" s="8"/>
      <c r="FG1" s="8"/>
      <c r="FH1" s="8"/>
      <c r="FI1" s="8"/>
      <c r="FJ1" s="8"/>
      <c r="FK1" s="8"/>
      <c r="FL1" s="8"/>
      <c r="FM1" s="8"/>
      <c r="FN1" s="8"/>
      <c r="FO1" s="8"/>
      <c r="FP1" s="8"/>
      <c r="FQ1" s="8"/>
      <c r="FR1" s="8"/>
      <c r="FS1" s="8"/>
      <c r="FT1" s="8"/>
      <c r="FU1" s="8"/>
      <c r="FV1" s="8"/>
      <c r="FW1" s="8"/>
      <c r="FX1" s="8"/>
      <c r="FY1" s="8"/>
      <c r="FZ1" s="8"/>
      <c r="GA1" s="8"/>
      <c r="GB1" s="8"/>
      <c r="GC1" s="8"/>
      <c r="GD1" s="8"/>
      <c r="GE1" s="8"/>
      <c r="GF1" s="8"/>
      <c r="GG1" s="8"/>
      <c r="GH1" s="8"/>
      <c r="GI1" s="8"/>
      <c r="GJ1" s="8"/>
      <c r="GK1" s="8"/>
      <c r="GL1" s="8"/>
      <c r="GM1" s="8"/>
      <c r="GN1" s="8"/>
      <c r="GO1" s="8"/>
      <c r="GP1" s="8"/>
      <c r="GQ1" s="8"/>
      <c r="GR1" s="8"/>
      <c r="GS1" s="8"/>
      <c r="GT1" s="8"/>
      <c r="GU1" s="8"/>
      <c r="GV1" s="8"/>
      <c r="GW1" s="8"/>
      <c r="GX1" s="8"/>
      <c r="GY1" s="8"/>
      <c r="GZ1" s="8"/>
      <c r="HA1" s="8"/>
      <c r="HB1" s="8"/>
      <c r="HC1" s="8"/>
      <c r="HD1" s="8"/>
      <c r="HE1" s="8"/>
      <c r="HF1" s="8"/>
      <c r="HG1" s="8"/>
      <c r="HH1" s="8"/>
      <c r="HI1" s="8"/>
      <c r="HJ1" s="8"/>
      <c r="HK1" s="8"/>
      <c r="HL1" s="8"/>
      <c r="HM1" s="8"/>
      <c r="HN1" s="8"/>
      <c r="HO1" s="8"/>
      <c r="HP1" s="8"/>
      <c r="HQ1" s="8"/>
      <c r="HR1" s="8"/>
      <c r="HS1" s="8"/>
      <c r="HT1" s="8"/>
      <c r="HU1" s="8"/>
      <c r="HV1" s="8"/>
      <c r="HW1" s="8"/>
      <c r="HX1" s="8"/>
      <c r="HY1" s="8"/>
      <c r="HZ1" s="8"/>
      <c r="IA1" s="8"/>
      <c r="IB1" s="8"/>
      <c r="IC1" s="8"/>
      <c r="ID1" s="8"/>
      <c r="IE1" s="8"/>
      <c r="IF1" s="8"/>
      <c r="IG1" s="8"/>
      <c r="IH1" s="8"/>
      <c r="II1" s="8"/>
      <c r="IJ1" s="8"/>
      <c r="IK1" s="8"/>
      <c r="IL1" s="8"/>
      <c r="IM1" s="8"/>
      <c r="IN1" s="8"/>
      <c r="IO1" s="8"/>
      <c r="IP1" s="8"/>
      <c r="IQ1" s="8"/>
      <c r="IR1" s="8"/>
      <c r="IS1" s="8"/>
      <c r="IT1" s="8"/>
      <c r="IU1" s="8"/>
      <c r="IV1" s="8"/>
      <c r="IW1" s="8"/>
    </row>
    <row r="2" customFormat="false" ht="22.5" hidden="false" customHeight="true" outlineLevel="0" collapsed="false">
      <c r="A2" s="105"/>
      <c r="B2" s="106"/>
      <c r="C2" s="107"/>
      <c r="D2" s="107"/>
      <c r="E2" s="107"/>
      <c r="F2" s="107"/>
      <c r="G2" s="107"/>
      <c r="H2" s="107"/>
      <c r="I2" s="107"/>
      <c r="J2" s="107"/>
      <c r="K2" s="106"/>
      <c r="L2" s="106"/>
      <c r="M2" s="106"/>
      <c r="N2" s="108" t="n">
        <f aca="false">SUM(C2:M2)</f>
        <v>0</v>
      </c>
      <c r="O2" s="106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  <c r="IW2" s="8"/>
    </row>
    <row r="3" customFormat="false" ht="22.5" hidden="false" customHeight="true" outlineLevel="0" collapsed="false">
      <c r="A3" s="105"/>
      <c r="B3" s="106"/>
      <c r="C3" s="107"/>
      <c r="D3" s="107"/>
      <c r="E3" s="107"/>
      <c r="F3" s="107"/>
      <c r="G3" s="107"/>
      <c r="H3" s="107"/>
      <c r="I3" s="107"/>
      <c r="J3" s="107"/>
      <c r="K3" s="106"/>
      <c r="L3" s="106"/>
      <c r="M3" s="106"/>
      <c r="N3" s="108"/>
      <c r="O3" s="106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  <c r="IW3" s="8"/>
    </row>
    <row r="4" customFormat="false" ht="22.5" hidden="false" customHeight="true" outlineLevel="0" collapsed="false">
      <c r="A4" s="105"/>
      <c r="B4" s="106"/>
      <c r="C4" s="107"/>
      <c r="D4" s="107"/>
      <c r="E4" s="107"/>
      <c r="F4" s="107"/>
      <c r="G4" s="107"/>
      <c r="H4" s="107"/>
      <c r="I4" s="107"/>
      <c r="J4" s="107"/>
      <c r="K4" s="106"/>
      <c r="L4" s="106"/>
      <c r="M4" s="106"/>
      <c r="N4" s="108"/>
      <c r="O4" s="106"/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  <c r="IW4" s="8"/>
    </row>
    <row r="5" customFormat="false" ht="29.25" hidden="false" customHeight="true" outlineLevel="0" collapsed="false">
      <c r="A5" s="109"/>
      <c r="B5" s="106"/>
      <c r="C5" s="110"/>
      <c r="D5" s="110"/>
      <c r="E5" s="110"/>
      <c r="F5" s="110"/>
      <c r="G5" s="110"/>
      <c r="H5" s="110"/>
      <c r="I5" s="110"/>
      <c r="J5" s="110"/>
      <c r="K5" s="106"/>
      <c r="L5" s="106"/>
      <c r="M5" s="106"/>
      <c r="N5" s="108" t="n">
        <f aca="false">SUM(C5:M5)</f>
        <v>0</v>
      </c>
      <c r="O5" s="111"/>
      <c r="P5" s="8"/>
      <c r="Q5" s="112"/>
      <c r="R5" s="8"/>
      <c r="S5" s="8"/>
      <c r="T5" s="8"/>
      <c r="U5" s="8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  <c r="IW5" s="8"/>
    </row>
    <row r="6" customFormat="false" ht="25.5" hidden="false" customHeight="true" outlineLevel="0" collapsed="false">
      <c r="A6" s="109"/>
      <c r="B6" s="106"/>
      <c r="C6" s="113"/>
      <c r="D6" s="113"/>
      <c r="E6" s="113"/>
      <c r="F6" s="113"/>
      <c r="G6" s="113"/>
      <c r="H6" s="113"/>
      <c r="I6" s="113"/>
      <c r="J6" s="113"/>
      <c r="K6" s="106"/>
      <c r="L6" s="106"/>
      <c r="M6" s="106"/>
      <c r="N6" s="108" t="n">
        <f aca="false">SUM(C6:M6)</f>
        <v>0</v>
      </c>
      <c r="O6" s="111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  <c r="IW6" s="8"/>
    </row>
    <row r="7" customFormat="false" ht="27" hidden="false" customHeight="true" outlineLevel="0" collapsed="false">
      <c r="A7" s="109"/>
      <c r="B7" s="106"/>
      <c r="C7" s="114"/>
      <c r="D7" s="114"/>
      <c r="E7" s="114"/>
      <c r="F7" s="114"/>
      <c r="G7" s="114"/>
      <c r="H7" s="114"/>
      <c r="I7" s="114"/>
      <c r="J7" s="114"/>
      <c r="K7" s="106"/>
      <c r="L7" s="106"/>
      <c r="M7" s="106"/>
      <c r="N7" s="108" t="n">
        <f aca="false">SUM(C7:M7)</f>
        <v>0</v>
      </c>
      <c r="O7" s="111"/>
      <c r="P7" s="8"/>
      <c r="Q7" s="8"/>
      <c r="R7" s="8"/>
      <c r="S7" s="8"/>
      <c r="T7" s="8"/>
      <c r="U7" s="8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  <c r="IW7" s="8"/>
    </row>
    <row r="8" customFormat="false" ht="22.5" hidden="false" customHeight="true" outlineLevel="0" collapsed="false">
      <c r="A8" s="105"/>
      <c r="B8" s="106"/>
      <c r="C8" s="114"/>
      <c r="D8" s="114"/>
      <c r="E8" s="114"/>
      <c r="F8" s="114"/>
      <c r="G8" s="114"/>
      <c r="H8" s="114"/>
      <c r="I8" s="114"/>
      <c r="J8" s="114"/>
      <c r="K8" s="106"/>
      <c r="L8" s="106"/>
      <c r="M8" s="106"/>
      <c r="N8" s="108" t="n">
        <f aca="false">SUM(C8:M8)</f>
        <v>0</v>
      </c>
      <c r="O8" s="111"/>
      <c r="P8" s="8"/>
      <c r="Q8" s="8"/>
      <c r="R8" s="8"/>
      <c r="S8" s="8"/>
      <c r="T8" s="8"/>
      <c r="U8" s="8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  <c r="IW8" s="8"/>
    </row>
    <row r="9" customFormat="false" ht="22.5" hidden="false" customHeight="true" outlineLevel="0" collapsed="false">
      <c r="A9" s="105"/>
      <c r="B9" s="106"/>
      <c r="C9" s="114"/>
      <c r="D9" s="114"/>
      <c r="E9" s="114"/>
      <c r="F9" s="114"/>
      <c r="G9" s="114"/>
      <c r="H9" s="114"/>
      <c r="I9" s="114"/>
      <c r="J9" s="114"/>
      <c r="K9" s="106"/>
      <c r="L9" s="106"/>
      <c r="M9" s="106"/>
      <c r="N9" s="108" t="n">
        <f aca="false">SUM(C9:M9)</f>
        <v>0</v>
      </c>
      <c r="O9" s="111"/>
      <c r="P9" s="8"/>
      <c r="Q9" s="8"/>
      <c r="R9" s="8"/>
      <c r="S9" s="8"/>
      <c r="T9" s="8"/>
      <c r="U9" s="8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  <c r="IW9" s="8"/>
    </row>
    <row r="10" customFormat="false" ht="22.5" hidden="false" customHeight="true" outlineLevel="0" collapsed="false">
      <c r="A10" s="105"/>
      <c r="B10" s="106"/>
      <c r="C10" s="114"/>
      <c r="D10" s="114"/>
      <c r="E10" s="114"/>
      <c r="F10" s="114"/>
      <c r="G10" s="114"/>
      <c r="H10" s="114"/>
      <c r="I10" s="114"/>
      <c r="J10" s="114"/>
      <c r="K10" s="106"/>
      <c r="L10" s="106"/>
      <c r="M10" s="106"/>
      <c r="N10" s="108"/>
      <c r="O10" s="111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  <c r="IW10" s="8"/>
    </row>
    <row r="11" customFormat="false" ht="15.75" hidden="false" customHeight="false" outlineLevel="0" collapsed="false">
      <c r="A11" s="115"/>
      <c r="B11" s="106"/>
      <c r="C11" s="116"/>
      <c r="D11" s="116"/>
      <c r="E11" s="116"/>
      <c r="F11" s="116"/>
      <c r="G11" s="116"/>
      <c r="H11" s="116"/>
      <c r="I11" s="116"/>
      <c r="J11" s="116"/>
      <c r="K11" s="116"/>
      <c r="L11" s="116"/>
      <c r="M11" s="116"/>
      <c r="N11" s="116" t="n">
        <f aca="false">SUM(C11:M11)</f>
        <v>0</v>
      </c>
      <c r="O11" s="116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  <c r="IW11" s="8"/>
    </row>
    <row r="12" customFormat="false" ht="15.75" hidden="false" customHeight="false" outlineLevel="0" collapsed="false">
      <c r="A12" s="117" t="s">
        <v>60</v>
      </c>
      <c r="B12" s="106"/>
      <c r="C12" s="118" t="n">
        <f aca="false">SUM(C2:C11)</f>
        <v>0</v>
      </c>
      <c r="D12" s="118" t="n">
        <f aca="false">SUM(D2:D11)</f>
        <v>0</v>
      </c>
      <c r="E12" s="118" t="n">
        <f aca="false">SUM(E2:E11)</f>
        <v>0</v>
      </c>
      <c r="F12" s="118"/>
      <c r="G12" s="118" t="n">
        <f aca="false">SUM(G2:G11)</f>
        <v>0</v>
      </c>
      <c r="H12" s="118"/>
      <c r="I12" s="118" t="n">
        <f aca="false">SUM(I2:I11)</f>
        <v>0</v>
      </c>
      <c r="J12" s="118"/>
      <c r="K12" s="118" t="n">
        <f aca="false">SUM(K2:K11)</f>
        <v>0</v>
      </c>
      <c r="L12" s="118"/>
      <c r="M12" s="118" t="n">
        <f aca="false">SUM(M2:M11)</f>
        <v>0</v>
      </c>
      <c r="N12" s="118" t="n">
        <f aca="false">SUM(C12:M12)</f>
        <v>0</v>
      </c>
      <c r="O12" s="118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  <c r="IW12" s="8"/>
    </row>
    <row r="13" customFormat="false" ht="15.75" hidden="false" customHeight="false" outlineLevel="0" collapsed="false">
      <c r="A13" s="106"/>
      <c r="B13" s="106"/>
      <c r="C13" s="106"/>
      <c r="D13" s="106"/>
      <c r="E13" s="106"/>
      <c r="F13" s="106"/>
      <c r="G13" s="106"/>
      <c r="H13" s="106"/>
      <c r="I13" s="106"/>
      <c r="J13" s="106"/>
      <c r="K13" s="106"/>
      <c r="L13" s="106"/>
      <c r="M13" s="106"/>
      <c r="N13" s="106"/>
      <c r="O13" s="111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  <c r="IW13" s="8"/>
    </row>
    <row r="14" customFormat="false" ht="15.75" hidden="false" customHeight="false" outlineLevel="0" collapsed="false">
      <c r="A14" s="106"/>
      <c r="B14" s="106"/>
      <c r="C14" s="106"/>
      <c r="D14" s="106"/>
      <c r="E14" s="106"/>
      <c r="F14" s="106"/>
      <c r="G14" s="106"/>
      <c r="H14" s="106"/>
      <c r="I14" s="106"/>
      <c r="J14" s="106"/>
      <c r="K14" s="106"/>
      <c r="L14" s="106"/>
      <c r="M14" s="106"/>
      <c r="N14" s="106"/>
      <c r="O14" s="111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  <c r="IW14" s="8"/>
    </row>
    <row r="15" customFormat="false" ht="15.75" hidden="false" customHeight="false" outlineLevel="0" collapsed="false">
      <c r="A15" s="119" t="str">
        <f aca="false">"Non-Employee Sensitive "&amp;ROUND((N22/N24)*100,0)&amp;"%"</f>
        <v>Non-Employee Sensitive 100%</v>
      </c>
      <c r="B15" s="106"/>
      <c r="C15" s="106"/>
      <c r="D15" s="106"/>
      <c r="E15" s="106"/>
      <c r="F15" s="106"/>
      <c r="G15" s="106"/>
      <c r="H15" s="106"/>
      <c r="I15" s="106"/>
      <c r="J15" s="106"/>
      <c r="K15" s="106"/>
      <c r="L15" s="106"/>
      <c r="M15" s="106"/>
      <c r="N15" s="106"/>
      <c r="O15" s="111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  <c r="IW15" s="8"/>
    </row>
    <row r="16" customFormat="false" ht="23.25" hidden="false" customHeight="true" outlineLevel="0" collapsed="false">
      <c r="A16" s="105" t="s">
        <v>61</v>
      </c>
      <c r="B16" s="106"/>
      <c r="C16" s="107" t="n">
        <v>51.6</v>
      </c>
      <c r="D16" s="107"/>
      <c r="E16" s="107" t="n">
        <v>82</v>
      </c>
      <c r="F16" s="107"/>
      <c r="G16" s="107" t="n">
        <v>275.7</v>
      </c>
      <c r="H16" s="107"/>
      <c r="I16" s="107" t="n">
        <v>26.2</v>
      </c>
      <c r="J16" s="107"/>
      <c r="K16" s="107" t="n">
        <v>32.5</v>
      </c>
      <c r="L16" s="107"/>
      <c r="M16" s="107" t="n">
        <v>31.4</v>
      </c>
      <c r="N16" s="108" t="n">
        <f aca="false">SUM(C16:M16)</f>
        <v>499.4</v>
      </c>
      <c r="O16" s="111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  <c r="IW16" s="8"/>
    </row>
    <row r="17" customFormat="false" ht="23.25" hidden="false" customHeight="true" outlineLevel="0" collapsed="false">
      <c r="A17" s="105" t="s">
        <v>62</v>
      </c>
      <c r="B17" s="106"/>
      <c r="C17" s="120" t="n">
        <v>7.7</v>
      </c>
      <c r="D17" s="120"/>
      <c r="E17" s="120" t="n">
        <v>6.4</v>
      </c>
      <c r="F17" s="120"/>
      <c r="G17" s="120" t="n">
        <v>7</v>
      </c>
      <c r="H17" s="120"/>
      <c r="I17" s="120" t="n">
        <v>7.3</v>
      </c>
      <c r="J17" s="120"/>
      <c r="K17" s="120" t="n">
        <v>7.1</v>
      </c>
      <c r="L17" s="120"/>
      <c r="M17" s="120" t="n">
        <v>7.5</v>
      </c>
      <c r="N17" s="108"/>
      <c r="O17" s="111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  <c r="IW17" s="8"/>
    </row>
    <row r="18" customFormat="false" ht="23.25" hidden="false" customHeight="true" outlineLevel="0" collapsed="false">
      <c r="A18" s="105" t="s">
        <v>63</v>
      </c>
      <c r="B18" s="106"/>
      <c r="C18" s="107" t="n">
        <v>1.5</v>
      </c>
      <c r="D18" s="107"/>
      <c r="E18" s="107" t="n">
        <v>1.6</v>
      </c>
      <c r="F18" s="107"/>
      <c r="G18" s="107" t="n">
        <v>1.6</v>
      </c>
      <c r="H18" s="107"/>
      <c r="I18" s="107" t="n">
        <v>1.3</v>
      </c>
      <c r="J18" s="107"/>
      <c r="K18" s="107" t="n">
        <v>1.3</v>
      </c>
      <c r="L18" s="107"/>
      <c r="M18" s="107" t="n">
        <v>1.3</v>
      </c>
      <c r="N18" s="108"/>
      <c r="O18" s="111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  <c r="IW18" s="8"/>
    </row>
    <row r="19" customFormat="false" ht="24.75" hidden="false" customHeight="true" outlineLevel="0" collapsed="false">
      <c r="A19" s="105" t="s">
        <v>64</v>
      </c>
      <c r="B19" s="106"/>
      <c r="C19" s="114" t="n">
        <f aca="false">1+0.5</f>
        <v>1.5</v>
      </c>
      <c r="D19" s="114"/>
      <c r="E19" s="114" t="n">
        <f aca="false">2+1.2</f>
        <v>3.2</v>
      </c>
      <c r="F19" s="114"/>
      <c r="G19" s="114" t="n">
        <f aca="false">1.4+1.1-2.2</f>
        <v>0.3</v>
      </c>
      <c r="H19" s="114"/>
      <c r="I19" s="114" t="n">
        <f aca="false">1.9+0.3</f>
        <v>2.2</v>
      </c>
      <c r="J19" s="114"/>
      <c r="K19" s="114" t="n">
        <f aca="false">1.8+0.3</f>
        <v>2.1</v>
      </c>
      <c r="L19" s="114"/>
      <c r="M19" s="114" t="n">
        <f aca="false">0.8+0.3</f>
        <v>1.1</v>
      </c>
      <c r="N19" s="108" t="n">
        <f aca="false">SUM(C19:M19)</f>
        <v>10.4</v>
      </c>
      <c r="O19" s="121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  <c r="IW19" s="8"/>
    </row>
    <row r="20" customFormat="false" ht="21" hidden="false" customHeight="true" outlineLevel="0" collapsed="false">
      <c r="A20" s="122" t="s">
        <v>65</v>
      </c>
      <c r="B20" s="106"/>
      <c r="C20" s="114" t="n">
        <f aca="false">1.3+0.1</f>
        <v>1.4</v>
      </c>
      <c r="D20" s="114"/>
      <c r="E20" s="114" t="n">
        <f aca="false">3.7+0.2</f>
        <v>3.9</v>
      </c>
      <c r="F20" s="114"/>
      <c r="G20" s="114" t="n">
        <f aca="false">13.3-0.5</f>
        <v>12.8</v>
      </c>
      <c r="H20" s="114"/>
      <c r="I20" s="114" t="n">
        <v>-3.6</v>
      </c>
      <c r="J20" s="114"/>
      <c r="K20" s="114" t="n">
        <v>-3</v>
      </c>
      <c r="L20" s="114"/>
      <c r="M20" s="114" t="n">
        <v>-1.2</v>
      </c>
      <c r="N20" s="108" t="n">
        <f aca="false">SUM(C20:M20)</f>
        <v>10.3</v>
      </c>
      <c r="O20" s="111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  <c r="IW20" s="8"/>
    </row>
    <row r="21" customFormat="false" ht="19.5" hidden="false" customHeight="true" outlineLevel="0" collapsed="false">
      <c r="A21" s="8" t="s">
        <v>66</v>
      </c>
      <c r="B21" s="106"/>
      <c r="C21" s="116" t="n">
        <v>1E-009</v>
      </c>
      <c r="D21" s="116" t="n">
        <v>1E-009</v>
      </c>
      <c r="E21" s="116" t="n">
        <v>1E-009</v>
      </c>
      <c r="F21" s="116"/>
      <c r="G21" s="116" t="n">
        <v>1E-009</v>
      </c>
      <c r="H21" s="116"/>
      <c r="I21" s="116" t="n">
        <v>1E-009</v>
      </c>
      <c r="J21" s="116"/>
      <c r="K21" s="116" t="n">
        <v>1E-009</v>
      </c>
      <c r="L21" s="116"/>
      <c r="M21" s="116" t="n">
        <v>1E-009</v>
      </c>
      <c r="N21" s="116" t="n">
        <f aca="false">SUM(C21:M21)</f>
        <v>7E-009</v>
      </c>
      <c r="O21" s="116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  <c r="IW21" s="8"/>
    </row>
    <row r="22" customFormat="false" ht="15.75" hidden="false" customHeight="false" outlineLevel="0" collapsed="false">
      <c r="A22" s="117" t="s">
        <v>60</v>
      </c>
      <c r="B22" s="106"/>
      <c r="C22" s="123" t="n">
        <f aca="false">SUM(C16:C21)</f>
        <v>63.700000001</v>
      </c>
      <c r="D22" s="123" t="n">
        <f aca="false">SUM(D16:D21)</f>
        <v>1E-009</v>
      </c>
      <c r="E22" s="123" t="n">
        <f aca="false">SUM(E16:E21)</f>
        <v>97.100000001</v>
      </c>
      <c r="F22" s="123"/>
      <c r="G22" s="123" t="n">
        <f aca="false">SUM(G16:G21)</f>
        <v>297.400000001</v>
      </c>
      <c r="H22" s="123"/>
      <c r="I22" s="123" t="n">
        <f aca="false">SUM(I16:I21)</f>
        <v>33.400000001</v>
      </c>
      <c r="J22" s="123"/>
      <c r="K22" s="123" t="n">
        <f aca="false">SUM(K16:K21)</f>
        <v>40.000000001</v>
      </c>
      <c r="L22" s="123"/>
      <c r="M22" s="123" t="n">
        <f aca="false">SUM(M16:M21)</f>
        <v>40.100000001</v>
      </c>
      <c r="N22" s="123" t="n">
        <f aca="false">SUM(C22:M22)</f>
        <v>571.700000007</v>
      </c>
      <c r="O22" s="111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  <c r="IW22" s="8"/>
    </row>
    <row r="23" customFormat="false" ht="15.75" hidden="false" customHeight="false" outlineLevel="0" collapsed="false">
      <c r="A23" s="106"/>
      <c r="B23" s="106"/>
      <c r="C23" s="106"/>
      <c r="D23" s="106"/>
      <c r="E23" s="106"/>
      <c r="F23" s="106"/>
      <c r="G23" s="106"/>
      <c r="H23" s="106"/>
      <c r="I23" s="106"/>
      <c r="J23" s="106"/>
      <c r="K23" s="106"/>
      <c r="L23" s="106"/>
      <c r="M23" s="106"/>
      <c r="N23" s="106" t="n">
        <f aca="false">SUM(C23:M23)</f>
        <v>0</v>
      </c>
      <c r="O23" s="111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  <c r="IW23" s="8"/>
    </row>
    <row r="24" customFormat="false" ht="16.5" hidden="false" customHeight="false" outlineLevel="0" collapsed="false">
      <c r="A24" s="124" t="s">
        <v>67</v>
      </c>
      <c r="B24" s="124"/>
      <c r="C24" s="125" t="n">
        <f aca="false">C12+C22</f>
        <v>63.700000001</v>
      </c>
      <c r="D24" s="125" t="n">
        <f aca="false">D12+D22</f>
        <v>1E-009</v>
      </c>
      <c r="E24" s="125" t="n">
        <f aca="false">E12+E22</f>
        <v>97.100000001</v>
      </c>
      <c r="F24" s="125"/>
      <c r="G24" s="125" t="n">
        <f aca="false">G12+G22</f>
        <v>297.400000001</v>
      </c>
      <c r="H24" s="125"/>
      <c r="I24" s="125" t="n">
        <f aca="false">I12+I22</f>
        <v>33.400000001</v>
      </c>
      <c r="J24" s="125"/>
      <c r="K24" s="125" t="n">
        <f aca="false">K12+K22</f>
        <v>40.000000001</v>
      </c>
      <c r="L24" s="125"/>
      <c r="M24" s="125" t="n">
        <f aca="false">M12+M22</f>
        <v>40.100000001</v>
      </c>
      <c r="N24" s="125" t="n">
        <f aca="false">SUM(C24:M24)</f>
        <v>571.700000007</v>
      </c>
      <c r="O24" s="111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  <c r="IW24" s="8"/>
    </row>
    <row r="25" customFormat="false" ht="16.5" hidden="false" customHeight="false" outlineLevel="0" collapsed="false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  <c r="IW25" s="8"/>
    </row>
    <row r="26" customFormat="false" ht="15.75" hidden="false" customHeight="false" outlineLevel="0" collapsed="false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  <c r="IW26" s="8"/>
    </row>
    <row r="27" customFormat="false" ht="15.75" hidden="false" customHeight="false" outlineLevel="0" collapsed="false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  <c r="IW27" s="8"/>
    </row>
    <row r="28" customFormat="false" ht="15.75" hidden="false" customHeight="false" outlineLevel="0" collapsed="false">
      <c r="A28" s="15"/>
      <c r="B28" s="124"/>
      <c r="C28" s="118"/>
      <c r="D28" s="118"/>
      <c r="E28" s="118"/>
      <c r="F28" s="118"/>
      <c r="G28" s="118"/>
      <c r="H28" s="118"/>
      <c r="I28" s="118"/>
      <c r="J28" s="118"/>
      <c r="K28" s="124"/>
      <c r="L28" s="124"/>
      <c r="M28" s="124"/>
      <c r="N28" s="124"/>
      <c r="O28" s="111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  <c r="IW28" s="8"/>
    </row>
    <row r="29" customFormat="false" ht="15.75" hidden="false" customHeight="false" outlineLevel="0" collapsed="false">
      <c r="A29" s="126"/>
      <c r="B29" s="124"/>
      <c r="C29" s="118"/>
      <c r="D29" s="118"/>
      <c r="E29" s="118"/>
      <c r="F29" s="118"/>
      <c r="G29" s="118"/>
      <c r="H29" s="118"/>
      <c r="I29" s="118"/>
      <c r="J29" s="118"/>
      <c r="K29" s="124"/>
      <c r="L29" s="124"/>
      <c r="M29" s="124"/>
      <c r="N29" s="124"/>
      <c r="O29" s="106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  <c r="IW29" s="8"/>
    </row>
    <row r="30" customFormat="false" ht="15.75" hidden="false" customHeight="false" outlineLevel="0" collapsed="false">
      <c r="A30" s="126"/>
      <c r="B30" s="106"/>
      <c r="C30" s="106"/>
      <c r="D30" s="106"/>
      <c r="E30" s="106"/>
      <c r="F30" s="106"/>
      <c r="G30" s="106"/>
      <c r="H30" s="106"/>
      <c r="I30" s="106"/>
      <c r="J30" s="106"/>
      <c r="K30" s="106"/>
      <c r="L30" s="106"/>
      <c r="M30" s="106"/>
      <c r="N30" s="106"/>
      <c r="O30" s="106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  <c r="IW30" s="8"/>
    </row>
    <row r="31" customFormat="false" ht="15.75" hidden="false" customHeight="false" outlineLevel="0" collapsed="false">
      <c r="A31" s="127"/>
      <c r="B31" s="124"/>
      <c r="C31" s="124"/>
      <c r="D31" s="124"/>
      <c r="E31" s="124"/>
      <c r="F31" s="124"/>
      <c r="G31" s="124"/>
      <c r="H31" s="124"/>
      <c r="I31" s="124"/>
      <c r="J31" s="124"/>
      <c r="K31" s="124"/>
      <c r="L31" s="124"/>
      <c r="M31" s="124"/>
      <c r="N31" s="124"/>
      <c r="O31" s="106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  <c r="IW31" s="8"/>
    </row>
    <row r="32" customFormat="false" ht="15.75" hidden="false" customHeight="false" outlineLevel="0" collapsed="false">
      <c r="A32" s="106"/>
      <c r="B32" s="106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6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  <c r="IW32" s="8"/>
    </row>
    <row r="33" customFormat="false" ht="15.75" hidden="false" customHeight="false" outlineLevel="0" collapsed="false">
      <c r="A33" s="106"/>
      <c r="B33" s="106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6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  <c r="IW33" s="8"/>
    </row>
    <row r="34" customFormat="false" ht="15.75" hidden="false" customHeight="false" outlineLevel="0" collapsed="false">
      <c r="A34" s="106"/>
      <c r="B34" s="106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6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  <c r="IW34" s="8"/>
    </row>
    <row r="35" customFormat="false" ht="15.75" hidden="false" customHeight="false" outlineLevel="0" collapsed="false">
      <c r="A35" s="106"/>
      <c r="B35" s="106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6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  <c r="IW35" s="8"/>
    </row>
    <row r="36" customFormat="false" ht="15.75" hidden="false" customHeight="false" outlineLevel="0" collapsed="false">
      <c r="A36" s="106"/>
      <c r="B36" s="106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6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  <c r="IW36" s="8"/>
    </row>
    <row r="37" customFormat="false" ht="15.75" hidden="false" customHeight="false" outlineLevel="0" collapsed="false">
      <c r="A37" s="106"/>
      <c r="B37" s="106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6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  <c r="IW37" s="8"/>
    </row>
    <row r="38" customFormat="false" ht="15.75" hidden="false" customHeight="false" outlineLevel="0" collapsed="false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  <c r="IW38" s="8"/>
    </row>
    <row r="42" customFormat="false" ht="15.75" hidden="false" customHeight="false" outlineLevel="0" collapsed="false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  <c r="P42" s="8"/>
      <c r="Q42" s="8"/>
      <c r="R42" s="8"/>
      <c r="S42" s="8"/>
    </row>
  </sheetData>
  <printOptions headings="false" gridLines="false" gridLinesSet="true" horizontalCentered="true" verticalCentered="true"/>
  <pageMargins left="0" right="0" top="0.729861111111111" bottom="0.5" header="0.179861111111111" footer="0.25"/>
  <pageSetup paperSize="5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NORTH AMERICA
Expense Analysis - Forecast 2001
(millions)</oddHeader>
    <oddFooter>&amp;CHIGHLY CONFIDENTIAL - DO NOT COPY OR DISTRIBUTE&amp;R&amp;P of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E1:E3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C26" activeCellId="0" sqref="C26"/>
    </sheetView>
  </sheetViews>
  <sheetFormatPr defaultColWidth="9.0546875" defaultRowHeight="12.75" customHeight="true" zeroHeight="false" outlineLevelRow="0" outlineLevelCol="0"/>
  <sheetData>
    <row r="1" customFormat="false" ht="23.25" hidden="false" customHeight="false" outlineLevel="0" collapsed="false">
      <c r="E1" s="4" t="s">
        <v>4</v>
      </c>
    </row>
    <row r="3" customFormat="false" ht="12.75" hidden="false" customHeight="false" outlineLevel="0" collapsed="false">
      <c r="E3" s="5" t="s">
        <v>5</v>
      </c>
    </row>
  </sheetData>
  <printOptions headings="false" gridLines="false" gridLinesSet="true" horizontalCentered="true" verticalCentered="true"/>
  <pageMargins left="0.747916666666667" right="0.747916666666667" top="0.984027777777778" bottom="0.984027777777778" header="0.5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&amp;R&amp;T</oddHeader>
    <oddFooter>&amp;L&amp;D&amp;R&amp;F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135"/>
  <sheetViews>
    <sheetView showFormulas="false" showGridLines="false" showRowColHeaders="true" showZeros="true" rightToLeft="false" tabSelected="false" showOutlineSymbols="true" defaultGridColor="true" view="normal" topLeftCell="A2" colorId="64" zoomScale="85" zoomScaleNormal="85" zoomScalePageLayoutView="100" workbookViewId="0">
      <selection pane="topLeft" activeCell="G10" activeCellId="0" sqref="F10:G10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2.56"/>
    <col collapsed="false" customWidth="true" hidden="false" outlineLevel="0" max="4" min="4" style="6" width="1.56"/>
    <col collapsed="false" customWidth="true" hidden="false" outlineLevel="0" max="5" min="5" style="7" width="13.41"/>
    <col collapsed="false" customWidth="true" hidden="false" outlineLevel="0" max="6" min="6" style="6" width="1.56"/>
    <col collapsed="false" customWidth="true" hidden="false" outlineLevel="0" max="7" min="7" style="8" width="12.56"/>
    <col collapsed="false" customWidth="true" hidden="false" outlineLevel="0" max="8" min="8" style="6" width="2.7"/>
    <col collapsed="false" customWidth="true" hidden="false" outlineLevel="0" max="9" min="9" style="6" width="56.14"/>
    <col collapsed="false" customWidth="false" hidden="false" outlineLevel="0" max="257" min="10" style="6" width="9.14"/>
  </cols>
  <sheetData>
    <row r="1" customFormat="false" ht="15.75" hidden="true" customHeight="false" outlineLevel="0" collapsed="false">
      <c r="A1" s="9"/>
      <c r="C1" s="10"/>
      <c r="E1" s="11"/>
      <c r="F1" s="12"/>
      <c r="G1" s="13"/>
      <c r="H1" s="12"/>
      <c r="I1" s="12"/>
    </row>
    <row r="2" customFormat="false" ht="18.75" hidden="false" customHeight="true" outlineLevel="0" collapsed="false">
      <c r="A2" s="9" t="s">
        <v>6</v>
      </c>
      <c r="C2" s="10"/>
      <c r="E2" s="11"/>
      <c r="F2" s="12"/>
      <c r="G2" s="13"/>
      <c r="H2" s="12"/>
      <c r="I2" s="12"/>
    </row>
    <row r="3" customFormat="false" ht="15.75" hidden="true" customHeight="false" outlineLevel="0" collapsed="false">
      <c r="A3" s="9"/>
      <c r="C3" s="10"/>
      <c r="E3" s="11"/>
      <c r="F3" s="12"/>
      <c r="G3" s="13"/>
      <c r="H3" s="12"/>
      <c r="I3" s="12"/>
    </row>
    <row r="4" customFormat="false" ht="9" hidden="false" customHeight="true" outlineLevel="0" collapsed="false">
      <c r="A4" s="9"/>
      <c r="C4" s="10"/>
      <c r="E4" s="11"/>
      <c r="F4" s="12"/>
      <c r="G4" s="13"/>
      <c r="H4" s="12"/>
      <c r="I4" s="12"/>
    </row>
    <row r="5" customFormat="false" ht="19.5" hidden="false" customHeight="true" outlineLevel="0" collapsed="false">
      <c r="A5" s="9" t="s">
        <v>7</v>
      </c>
      <c r="C5" s="10"/>
      <c r="E5" s="11"/>
      <c r="F5" s="12"/>
      <c r="G5" s="13"/>
      <c r="H5" s="12"/>
      <c r="I5" s="12"/>
    </row>
    <row r="6" customFormat="false" ht="9" hidden="false" customHeight="true" outlineLevel="0" collapsed="false">
      <c r="A6" s="9"/>
      <c r="C6" s="10"/>
      <c r="E6" s="11"/>
      <c r="F6" s="12"/>
      <c r="G6" s="13"/>
      <c r="H6" s="12"/>
      <c r="I6" s="12"/>
    </row>
    <row r="7" customFormat="false" ht="15.75" hidden="false" customHeight="false" outlineLevel="0" collapsed="false">
      <c r="A7" s="14" t="s">
        <v>8</v>
      </c>
      <c r="B7" s="15"/>
      <c r="C7" s="16"/>
      <c r="D7" s="17"/>
      <c r="E7" s="18"/>
      <c r="F7" s="19"/>
      <c r="G7" s="18"/>
      <c r="H7" s="12"/>
      <c r="I7" s="20"/>
    </row>
    <row r="8" customFormat="false" ht="9" hidden="false" customHeight="true" outlineLevel="0" collapsed="false">
      <c r="A8" s="14"/>
      <c r="B8" s="15"/>
      <c r="C8" s="21"/>
      <c r="D8" s="15"/>
      <c r="E8" s="22"/>
      <c r="F8" s="23"/>
      <c r="G8" s="22"/>
      <c r="H8" s="12"/>
      <c r="I8" s="20"/>
    </row>
    <row r="9" customFormat="false" ht="15.75" hidden="false" customHeight="false" outlineLevel="0" collapsed="false">
      <c r="A9" s="14" t="s">
        <v>9</v>
      </c>
      <c r="B9" s="15"/>
      <c r="C9" s="24"/>
      <c r="D9" s="25"/>
      <c r="E9" s="26"/>
      <c r="F9" s="27"/>
      <c r="G9" s="26"/>
      <c r="H9" s="12"/>
      <c r="I9" s="20"/>
    </row>
    <row r="10" customFormat="false" ht="9.75" hidden="false" customHeight="true" outlineLevel="0" collapsed="false">
      <c r="A10" s="14"/>
      <c r="B10" s="15"/>
      <c r="C10" s="24"/>
      <c r="D10" s="25"/>
      <c r="E10" s="26"/>
      <c r="F10" s="27"/>
      <c r="G10" s="26"/>
      <c r="H10" s="12"/>
      <c r="I10" s="20"/>
    </row>
    <row r="11" customFormat="false" ht="15.75" hidden="false" customHeight="false" outlineLevel="0" collapsed="false">
      <c r="A11" s="14" t="s">
        <v>10</v>
      </c>
      <c r="B11" s="15"/>
      <c r="C11" s="24"/>
      <c r="D11" s="25"/>
      <c r="E11" s="26"/>
      <c r="F11" s="27"/>
      <c r="G11" s="26"/>
      <c r="H11" s="12"/>
      <c r="I11" s="20"/>
    </row>
    <row r="12" customFormat="false" ht="9" hidden="false" customHeight="true" outlineLevel="0" collapsed="false">
      <c r="A12" s="14"/>
      <c r="B12" s="15"/>
      <c r="C12" s="24"/>
      <c r="D12" s="25"/>
      <c r="E12" s="26"/>
      <c r="F12" s="27"/>
      <c r="G12" s="26"/>
      <c r="H12" s="12"/>
      <c r="I12" s="20"/>
    </row>
    <row r="13" customFormat="false" ht="15.75" hidden="false" customHeight="false" outlineLevel="0" collapsed="false">
      <c r="A13" s="14" t="s">
        <v>11</v>
      </c>
      <c r="B13" s="15"/>
      <c r="C13" s="24"/>
      <c r="D13" s="25"/>
      <c r="E13" s="26"/>
      <c r="F13" s="27"/>
      <c r="G13" s="26"/>
      <c r="H13" s="12"/>
      <c r="I13" s="20"/>
    </row>
    <row r="14" customFormat="false" ht="9" hidden="false" customHeight="true" outlineLevel="0" collapsed="false">
      <c r="A14" s="14"/>
      <c r="B14" s="15"/>
      <c r="C14" s="24"/>
      <c r="D14" s="25"/>
      <c r="E14" s="26"/>
      <c r="F14" s="27"/>
      <c r="G14" s="26"/>
      <c r="H14" s="12"/>
      <c r="I14" s="20"/>
    </row>
    <row r="15" customFormat="false" ht="15.75" hidden="false" customHeight="false" outlineLevel="0" collapsed="false">
      <c r="A15" s="14" t="s">
        <v>12</v>
      </c>
      <c r="B15" s="15"/>
      <c r="C15" s="24"/>
      <c r="D15" s="25"/>
      <c r="E15" s="26"/>
      <c r="F15" s="27"/>
      <c r="G15" s="26"/>
      <c r="H15" s="12"/>
      <c r="I15" s="20"/>
    </row>
    <row r="16" customFormat="false" ht="9" hidden="false" customHeight="true" outlineLevel="0" collapsed="false">
      <c r="A16" s="14"/>
      <c r="B16" s="15"/>
      <c r="C16" s="24"/>
      <c r="D16" s="25"/>
      <c r="E16" s="26"/>
      <c r="F16" s="27"/>
      <c r="G16" s="26"/>
      <c r="H16" s="12"/>
      <c r="I16" s="20"/>
    </row>
    <row r="17" customFormat="false" ht="15.75" hidden="false" customHeight="false" outlineLevel="0" collapsed="false">
      <c r="A17" s="14" t="s">
        <v>13</v>
      </c>
      <c r="B17" s="15"/>
      <c r="C17" s="24"/>
      <c r="D17" s="25"/>
      <c r="E17" s="26"/>
      <c r="F17" s="27"/>
      <c r="G17" s="26"/>
      <c r="H17" s="12"/>
      <c r="I17" s="20"/>
    </row>
    <row r="18" customFormat="false" ht="9" hidden="false" customHeight="true" outlineLevel="0" collapsed="false">
      <c r="A18" s="14"/>
      <c r="B18" s="15"/>
      <c r="C18" s="24"/>
      <c r="D18" s="25"/>
      <c r="E18" s="26"/>
      <c r="F18" s="27"/>
      <c r="G18" s="26"/>
      <c r="H18" s="12"/>
      <c r="I18" s="20"/>
    </row>
    <row r="19" customFormat="false" ht="15.75" hidden="false" customHeight="false" outlineLevel="0" collapsed="false">
      <c r="A19" s="14" t="s">
        <v>14</v>
      </c>
      <c r="B19" s="15"/>
      <c r="C19" s="28"/>
      <c r="D19" s="25"/>
      <c r="E19" s="26"/>
      <c r="F19" s="27"/>
      <c r="G19" s="26"/>
      <c r="H19" s="12"/>
      <c r="I19" s="20"/>
    </row>
    <row r="20" customFormat="false" ht="9" hidden="false" customHeight="true" outlineLevel="0" collapsed="false">
      <c r="A20" s="14"/>
      <c r="B20" s="15"/>
      <c r="C20" s="28"/>
      <c r="D20" s="25"/>
      <c r="E20" s="26"/>
      <c r="F20" s="27"/>
      <c r="G20" s="26"/>
      <c r="H20" s="12"/>
      <c r="I20" s="20"/>
    </row>
    <row r="21" customFormat="false" ht="15.75" hidden="false" customHeight="false" outlineLevel="0" collapsed="false">
      <c r="A21" s="14" t="s">
        <v>15</v>
      </c>
      <c r="B21" s="15"/>
      <c r="C21" s="28"/>
      <c r="D21" s="25"/>
      <c r="E21" s="26"/>
      <c r="F21" s="27"/>
      <c r="G21" s="26"/>
      <c r="H21" s="12"/>
      <c r="I21" s="20"/>
    </row>
    <row r="22" customFormat="false" ht="9" hidden="false" customHeight="true" outlineLevel="0" collapsed="false">
      <c r="A22" s="14"/>
      <c r="B22" s="15"/>
      <c r="C22" s="28"/>
      <c r="D22" s="25"/>
      <c r="E22" s="26"/>
      <c r="F22" s="27"/>
      <c r="G22" s="26"/>
      <c r="H22" s="12"/>
      <c r="I22" s="20"/>
    </row>
    <row r="23" customFormat="false" ht="15.75" hidden="false" customHeight="false" outlineLevel="0" collapsed="false">
      <c r="A23" s="14" t="s">
        <v>16</v>
      </c>
      <c r="B23" s="15"/>
      <c r="C23" s="28"/>
      <c r="D23" s="25"/>
      <c r="E23" s="26"/>
      <c r="F23" s="27"/>
      <c r="G23" s="26"/>
      <c r="H23" s="12"/>
      <c r="I23" s="20"/>
    </row>
    <row r="24" customFormat="false" ht="9" hidden="false" customHeight="true" outlineLevel="0" collapsed="false">
      <c r="A24" s="14"/>
      <c r="B24" s="15"/>
      <c r="C24" s="28"/>
      <c r="D24" s="25"/>
      <c r="E24" s="26"/>
      <c r="F24" s="27"/>
      <c r="G24" s="26"/>
      <c r="H24" s="12"/>
      <c r="I24" s="20"/>
    </row>
    <row r="25" customFormat="false" ht="15.75" hidden="false" customHeight="false" outlineLevel="0" collapsed="false">
      <c r="A25" s="14" t="s">
        <v>17</v>
      </c>
      <c r="B25" s="15"/>
      <c r="C25" s="28"/>
      <c r="D25" s="25"/>
      <c r="E25" s="26"/>
      <c r="F25" s="27"/>
      <c r="G25" s="26"/>
      <c r="H25" s="12"/>
      <c r="I25" s="20"/>
    </row>
    <row r="26" customFormat="false" ht="9" hidden="false" customHeight="true" outlineLevel="0" collapsed="false">
      <c r="A26" s="14"/>
      <c r="B26" s="15"/>
      <c r="C26" s="28"/>
      <c r="D26" s="25"/>
      <c r="E26" s="26"/>
      <c r="F26" s="27"/>
      <c r="G26" s="26"/>
      <c r="H26" s="12"/>
      <c r="I26" s="20"/>
    </row>
    <row r="27" customFormat="false" ht="15.75" hidden="false" customHeight="true" outlineLevel="0" collapsed="false">
      <c r="A27" s="14" t="s">
        <v>18</v>
      </c>
      <c r="B27" s="15"/>
      <c r="C27" s="28"/>
      <c r="D27" s="25"/>
      <c r="E27" s="26"/>
      <c r="F27" s="27"/>
      <c r="G27" s="26"/>
      <c r="H27" s="12"/>
      <c r="I27" s="20"/>
    </row>
    <row r="28" customFormat="false" ht="9" hidden="false" customHeight="true" outlineLevel="0" collapsed="false">
      <c r="A28" s="14"/>
      <c r="B28" s="15"/>
      <c r="C28" s="28" t="e">
        <f aca="false">#REF!</f>
        <v>#REF!</v>
      </c>
      <c r="D28" s="25"/>
      <c r="E28" s="26"/>
      <c r="F28" s="27"/>
      <c r="G28" s="26"/>
      <c r="H28" s="12"/>
      <c r="I28" s="20"/>
    </row>
    <row r="29" customFormat="false" ht="15.75" hidden="false" customHeight="false" outlineLevel="0" collapsed="false">
      <c r="A29" s="29" t="s">
        <v>19</v>
      </c>
      <c r="B29" s="15"/>
      <c r="C29" s="30" t="n">
        <f aca="false">SUM(C7:C27)</f>
        <v>0</v>
      </c>
      <c r="D29" s="31"/>
      <c r="E29" s="32"/>
      <c r="F29" s="33"/>
      <c r="G29" s="32"/>
      <c r="H29" s="12"/>
      <c r="I29" s="34"/>
    </row>
    <row r="30" customFormat="false" ht="9" hidden="false" customHeight="true" outlineLevel="0" collapsed="false">
      <c r="A30" s="35"/>
      <c r="B30" s="15"/>
      <c r="C30" s="25"/>
      <c r="D30" s="25"/>
      <c r="E30" s="26"/>
      <c r="F30" s="27"/>
      <c r="G30" s="26"/>
      <c r="H30" s="12"/>
      <c r="I30" s="34"/>
    </row>
    <row r="31" customFormat="false" ht="15.75" hidden="false" customHeight="false" outlineLevel="0" collapsed="false">
      <c r="A31" s="0"/>
      <c r="B31" s="0"/>
      <c r="C31" s="0"/>
      <c r="D31" s="0"/>
      <c r="E31" s="26"/>
      <c r="F31" s="36"/>
      <c r="G31" s="26"/>
      <c r="H31" s="12"/>
      <c r="I31" s="20"/>
    </row>
    <row r="32" customFormat="false" ht="15.75" hidden="false" customHeight="false" outlineLevel="0" collapsed="false">
      <c r="A32" s="0"/>
      <c r="B32" s="0"/>
      <c r="C32" s="0"/>
      <c r="D32" s="0"/>
      <c r="E32" s="26"/>
      <c r="F32" s="27"/>
      <c r="G32" s="26"/>
      <c r="H32" s="12"/>
      <c r="I32" s="20"/>
    </row>
    <row r="33" customFormat="false" ht="15.75" hidden="false" customHeight="false" outlineLevel="0" collapsed="false">
      <c r="A33" s="0"/>
      <c r="B33" s="0"/>
      <c r="C33" s="0"/>
      <c r="D33" s="0"/>
      <c r="E33" s="26"/>
      <c r="F33" s="36"/>
      <c r="G33" s="26"/>
      <c r="H33" s="12"/>
      <c r="I33" s="20"/>
    </row>
    <row r="34" customFormat="false" ht="15.75" hidden="false" customHeight="false" outlineLevel="0" collapsed="false">
      <c r="A34" s="0"/>
      <c r="B34" s="0"/>
      <c r="C34" s="0"/>
      <c r="D34" s="0"/>
      <c r="E34" s="26"/>
      <c r="F34" s="27"/>
      <c r="G34" s="26"/>
      <c r="H34" s="12"/>
      <c r="I34" s="12"/>
    </row>
    <row r="35" customFormat="false" ht="9" hidden="false" customHeight="true" outlineLevel="0" collapsed="false">
      <c r="A35" s="0"/>
      <c r="B35" s="0"/>
      <c r="C35" s="0"/>
      <c r="D35" s="0"/>
      <c r="E35" s="26"/>
      <c r="F35" s="27"/>
      <c r="G35" s="26"/>
      <c r="H35" s="12"/>
      <c r="I35" s="12"/>
    </row>
    <row r="36" customFormat="false" ht="15.75" hidden="false" customHeight="false" outlineLevel="0" collapsed="false">
      <c r="A36" s="0"/>
      <c r="B36" s="0"/>
      <c r="C36" s="0"/>
      <c r="D36" s="0"/>
      <c r="E36" s="26"/>
      <c r="F36" s="27"/>
      <c r="G36" s="26"/>
      <c r="H36" s="12"/>
      <c r="I36" s="12"/>
    </row>
    <row r="37" customFormat="false" ht="9" hidden="false" customHeight="true" outlineLevel="0" collapsed="false">
      <c r="A37" s="0"/>
      <c r="B37" s="0"/>
      <c r="C37" s="0"/>
      <c r="D37" s="0"/>
      <c r="E37" s="26"/>
      <c r="F37" s="27"/>
      <c r="G37" s="26"/>
      <c r="H37" s="12"/>
      <c r="I37" s="12"/>
    </row>
    <row r="38" customFormat="false" ht="15.75" hidden="false" customHeight="false" outlineLevel="0" collapsed="false">
      <c r="A38" s="0"/>
      <c r="B38" s="0"/>
      <c r="C38" s="0"/>
      <c r="D38" s="0"/>
      <c r="E38" s="26"/>
      <c r="F38" s="27"/>
      <c r="G38" s="26"/>
      <c r="H38" s="12"/>
      <c r="I38" s="20"/>
    </row>
    <row r="39" customFormat="false" ht="9" hidden="false" customHeight="true" outlineLevel="0" collapsed="false">
      <c r="A39" s="0"/>
      <c r="B39" s="0"/>
      <c r="C39" s="0"/>
      <c r="D39" s="0"/>
      <c r="E39" s="37"/>
      <c r="F39" s="23"/>
      <c r="G39" s="37"/>
      <c r="H39" s="12"/>
      <c r="I39" s="12"/>
    </row>
    <row r="40" customFormat="false" ht="15.75" hidden="false" customHeight="false" outlineLevel="0" collapsed="false">
      <c r="A40" s="0"/>
      <c r="B40" s="0"/>
      <c r="C40" s="0"/>
      <c r="D40" s="0"/>
      <c r="E40" s="38"/>
      <c r="F40" s="39"/>
      <c r="G40" s="38"/>
      <c r="H40" s="12"/>
      <c r="I40" s="12"/>
    </row>
    <row r="41" customFormat="false" ht="15.75" hidden="false" customHeight="false" outlineLevel="0" collapsed="false">
      <c r="A41" s="0"/>
      <c r="B41" s="0"/>
      <c r="C41" s="0"/>
      <c r="D41" s="0"/>
      <c r="E41" s="11"/>
      <c r="F41" s="12"/>
      <c r="G41" s="11"/>
      <c r="H41" s="12"/>
      <c r="I41" s="12"/>
    </row>
    <row r="42" customFormat="false" ht="15.75" hidden="false" customHeight="false" outlineLevel="0" collapsed="false">
      <c r="A42" s="0"/>
      <c r="B42" s="0"/>
      <c r="C42" s="0"/>
      <c r="D42" s="0"/>
      <c r="E42" s="11"/>
      <c r="F42" s="12"/>
      <c r="G42" s="11"/>
      <c r="H42" s="12"/>
      <c r="I42" s="12"/>
    </row>
    <row r="43" customFormat="false" ht="15.75" hidden="false" customHeight="false" outlineLevel="0" collapsed="false">
      <c r="A43" s="0"/>
      <c r="B43" s="0"/>
      <c r="C43" s="0"/>
      <c r="D43" s="0"/>
      <c r="E43" s="11"/>
      <c r="F43" s="12"/>
      <c r="G43" s="11"/>
      <c r="H43" s="12"/>
      <c r="I43" s="12"/>
    </row>
    <row r="44" customFormat="false" ht="15.75" hidden="false" customHeight="false" outlineLevel="0" collapsed="false">
      <c r="A44" s="0"/>
      <c r="B44" s="0"/>
      <c r="C44" s="0"/>
      <c r="D44" s="0"/>
      <c r="E44" s="11"/>
      <c r="F44" s="12"/>
      <c r="G44" s="11"/>
      <c r="H44" s="12"/>
      <c r="I44" s="12"/>
    </row>
    <row r="45" customFormat="false" ht="15.75" hidden="false" customHeight="false" outlineLevel="0" collapsed="false">
      <c r="A45" s="40"/>
      <c r="E45" s="11"/>
      <c r="F45" s="12"/>
      <c r="G45" s="11"/>
      <c r="H45" s="12"/>
      <c r="I45" s="12"/>
    </row>
    <row r="46" customFormat="false" ht="15.75" hidden="false" customHeight="false" outlineLevel="0" collapsed="false">
      <c r="E46" s="11"/>
      <c r="F46" s="12"/>
      <c r="G46" s="13"/>
      <c r="H46" s="12"/>
      <c r="I46" s="12"/>
    </row>
    <row r="47" customFormat="false" ht="15.75" hidden="true" customHeight="false" outlineLevel="0" collapsed="false">
      <c r="A47" s="41" t="s">
        <v>20</v>
      </c>
      <c r="E47" s="11"/>
      <c r="F47" s="12"/>
      <c r="G47" s="11"/>
      <c r="H47" s="12"/>
      <c r="I47" s="12"/>
    </row>
    <row r="48" customFormat="false" ht="15.75" hidden="false" customHeight="false" outlineLevel="0" collapsed="false">
      <c r="E48" s="11"/>
      <c r="F48" s="12"/>
      <c r="G48" s="11"/>
      <c r="H48" s="12"/>
      <c r="I48" s="12"/>
    </row>
    <row r="49" customFormat="false" ht="15.75" hidden="false" customHeight="false" outlineLevel="0" collapsed="false">
      <c r="A49" s="40"/>
      <c r="E49" s="11"/>
      <c r="F49" s="12"/>
      <c r="G49" s="11"/>
      <c r="H49" s="12"/>
      <c r="I49" s="12"/>
    </row>
    <row r="50" customFormat="false" ht="15.75" hidden="false" customHeight="false" outlineLevel="0" collapsed="false">
      <c r="A50" s="40"/>
      <c r="E50" s="11"/>
      <c r="F50" s="12"/>
      <c r="G50" s="11"/>
      <c r="H50" s="12"/>
      <c r="I50" s="12"/>
    </row>
    <row r="51" customFormat="false" ht="15.75" hidden="false" customHeight="false" outlineLevel="0" collapsed="false">
      <c r="A51" s="40"/>
      <c r="E51" s="11"/>
      <c r="F51" s="12"/>
      <c r="G51" s="11"/>
      <c r="H51" s="12"/>
      <c r="I51" s="12"/>
    </row>
    <row r="52" customFormat="false" ht="15.75" hidden="false" customHeight="false" outlineLevel="0" collapsed="false">
      <c r="A52" s="40"/>
      <c r="E52" s="11"/>
      <c r="F52" s="12"/>
      <c r="G52" s="11"/>
      <c r="H52" s="12"/>
      <c r="I52" s="12"/>
    </row>
    <row r="53" customFormat="false" ht="15.75" hidden="false" customHeight="false" outlineLevel="0" collapsed="false">
      <c r="E53" s="11"/>
      <c r="F53" s="12"/>
      <c r="G53" s="11"/>
      <c r="H53" s="12"/>
      <c r="I53" s="12"/>
    </row>
    <row r="54" customFormat="false" ht="15.75" hidden="false" customHeight="false" outlineLevel="0" collapsed="false">
      <c r="E54" s="11"/>
      <c r="F54" s="12"/>
      <c r="G54" s="11"/>
      <c r="H54" s="12"/>
      <c r="I54" s="12"/>
    </row>
    <row r="55" customFormat="false" ht="15.75" hidden="false" customHeight="false" outlineLevel="0" collapsed="false">
      <c r="E55" s="11"/>
      <c r="F55" s="12"/>
      <c r="G55" s="11"/>
      <c r="H55" s="12"/>
      <c r="I55" s="12"/>
    </row>
    <row r="56" customFormat="false" ht="15.75" hidden="false" customHeight="false" outlineLevel="0" collapsed="false">
      <c r="E56" s="11"/>
      <c r="F56" s="12"/>
      <c r="G56" s="11"/>
      <c r="H56" s="12"/>
      <c r="I56" s="12"/>
    </row>
    <row r="57" customFormat="false" ht="15.75" hidden="false" customHeight="false" outlineLevel="0" collapsed="false">
      <c r="E57" s="11"/>
      <c r="F57" s="12"/>
      <c r="G57" s="11"/>
      <c r="H57" s="12"/>
      <c r="I57" s="12"/>
    </row>
    <row r="58" customFormat="false" ht="15.75" hidden="false" customHeight="false" outlineLevel="0" collapsed="false">
      <c r="E58" s="11"/>
      <c r="F58" s="12"/>
      <c r="G58" s="11"/>
      <c r="H58" s="12"/>
      <c r="I58" s="12"/>
    </row>
    <row r="59" customFormat="false" ht="15.75" hidden="false" customHeight="false" outlineLevel="0" collapsed="false">
      <c r="E59" s="11"/>
      <c r="F59" s="12"/>
      <c r="G59" s="11"/>
      <c r="H59" s="12"/>
      <c r="I59" s="12"/>
    </row>
    <row r="60" customFormat="false" ht="15.75" hidden="false" customHeight="false" outlineLevel="0" collapsed="false">
      <c r="E60" s="11"/>
      <c r="F60" s="12"/>
      <c r="G60" s="11"/>
      <c r="H60" s="12"/>
      <c r="I60" s="12"/>
    </row>
    <row r="61" customFormat="false" ht="15.75" hidden="false" customHeight="false" outlineLevel="0" collapsed="false">
      <c r="E61" s="11"/>
      <c r="F61" s="12"/>
      <c r="G61" s="11"/>
      <c r="H61" s="12"/>
      <c r="I61" s="12"/>
    </row>
    <row r="62" customFormat="false" ht="15.75" hidden="false" customHeight="false" outlineLevel="0" collapsed="false">
      <c r="E62" s="11"/>
      <c r="F62" s="12"/>
      <c r="G62" s="11"/>
      <c r="H62" s="12"/>
      <c r="I62" s="12"/>
    </row>
    <row r="63" customFormat="false" ht="15.75" hidden="false" customHeight="false" outlineLevel="0" collapsed="false">
      <c r="E63" s="11"/>
      <c r="F63" s="12"/>
      <c r="G63" s="11"/>
      <c r="H63" s="12"/>
      <c r="I63" s="12"/>
    </row>
    <row r="64" customFormat="false" ht="15.75" hidden="false" customHeight="false" outlineLevel="0" collapsed="false">
      <c r="E64" s="11"/>
      <c r="F64" s="12"/>
      <c r="G64" s="11"/>
      <c r="H64" s="12"/>
      <c r="I64" s="12"/>
    </row>
    <row r="65" customFormat="false" ht="15.75" hidden="false" customHeight="false" outlineLevel="0" collapsed="false">
      <c r="E65" s="11"/>
      <c r="F65" s="12"/>
      <c r="G65" s="11"/>
      <c r="H65" s="12"/>
      <c r="I65" s="12"/>
    </row>
    <row r="66" customFormat="false" ht="15.75" hidden="false" customHeight="false" outlineLevel="0" collapsed="false">
      <c r="E66" s="11"/>
      <c r="F66" s="12"/>
      <c r="G66" s="11"/>
      <c r="H66" s="12"/>
      <c r="I66" s="12"/>
    </row>
    <row r="67" customFormat="false" ht="15.75" hidden="false" customHeight="false" outlineLevel="0" collapsed="false">
      <c r="E67" s="11"/>
      <c r="F67" s="12"/>
      <c r="G67" s="11"/>
      <c r="H67" s="12"/>
      <c r="I67" s="12"/>
    </row>
    <row r="68" customFormat="false" ht="15.75" hidden="false" customHeight="false" outlineLevel="0" collapsed="false">
      <c r="E68" s="11"/>
      <c r="F68" s="12"/>
      <c r="G68" s="11"/>
      <c r="H68" s="12"/>
      <c r="I68" s="12"/>
    </row>
    <row r="69" customFormat="false" ht="15.75" hidden="false" customHeight="false" outlineLevel="0" collapsed="false">
      <c r="E69" s="11"/>
      <c r="F69" s="12"/>
      <c r="G69" s="11"/>
      <c r="H69" s="12"/>
      <c r="I69" s="12"/>
    </row>
    <row r="70" customFormat="false" ht="15.75" hidden="false" customHeight="false" outlineLevel="0" collapsed="false">
      <c r="E70" s="11"/>
      <c r="F70" s="12"/>
      <c r="G70" s="11"/>
      <c r="H70" s="12"/>
      <c r="I70" s="12"/>
    </row>
    <row r="71" customFormat="false" ht="15.75" hidden="false" customHeight="false" outlineLevel="0" collapsed="false">
      <c r="E71" s="11"/>
      <c r="F71" s="12"/>
      <c r="G71" s="11"/>
      <c r="H71" s="12"/>
      <c r="I71" s="12"/>
    </row>
    <row r="72" customFormat="false" ht="15.75" hidden="false" customHeight="false" outlineLevel="0" collapsed="false">
      <c r="E72" s="11"/>
      <c r="F72" s="12"/>
      <c r="G72" s="11"/>
      <c r="H72" s="12"/>
      <c r="I72" s="12"/>
    </row>
    <row r="73" customFormat="false" ht="15.75" hidden="false" customHeight="false" outlineLevel="0" collapsed="false">
      <c r="E73" s="11"/>
      <c r="F73" s="12"/>
      <c r="G73" s="11"/>
      <c r="H73" s="12"/>
      <c r="I73" s="12"/>
    </row>
    <row r="74" customFormat="false" ht="15.75" hidden="false" customHeight="false" outlineLevel="0" collapsed="false">
      <c r="E74" s="11"/>
      <c r="F74" s="12"/>
      <c r="G74" s="11"/>
      <c r="H74" s="12"/>
      <c r="I74" s="12"/>
    </row>
    <row r="75" customFormat="false" ht="15.75" hidden="false" customHeight="false" outlineLevel="0" collapsed="false">
      <c r="E75" s="11"/>
      <c r="F75" s="12"/>
      <c r="G75" s="11"/>
      <c r="H75" s="12"/>
      <c r="I75" s="12"/>
    </row>
    <row r="76" customFormat="false" ht="15.75" hidden="false" customHeight="false" outlineLevel="0" collapsed="false">
      <c r="E76" s="11"/>
      <c r="F76" s="12"/>
      <c r="G76" s="11"/>
      <c r="H76" s="12"/>
      <c r="I76" s="12"/>
    </row>
    <row r="77" customFormat="false" ht="15.75" hidden="false" customHeight="false" outlineLevel="0" collapsed="false">
      <c r="E77" s="11"/>
      <c r="F77" s="12"/>
      <c r="G77" s="11"/>
      <c r="H77" s="12"/>
      <c r="I77" s="12"/>
    </row>
    <row r="78" customFormat="false" ht="15.75" hidden="false" customHeight="false" outlineLevel="0" collapsed="false">
      <c r="E78" s="11"/>
      <c r="F78" s="12"/>
      <c r="G78" s="11"/>
      <c r="H78" s="12"/>
      <c r="I78" s="12"/>
    </row>
    <row r="79" customFormat="false" ht="15.75" hidden="false" customHeight="false" outlineLevel="0" collapsed="false">
      <c r="E79" s="11"/>
      <c r="F79" s="12"/>
      <c r="G79" s="11"/>
      <c r="H79" s="12"/>
      <c r="I79" s="12"/>
    </row>
    <row r="80" customFormat="false" ht="15.75" hidden="false" customHeight="false" outlineLevel="0" collapsed="false">
      <c r="E80" s="11"/>
      <c r="F80" s="12"/>
      <c r="G80" s="11"/>
      <c r="H80" s="12"/>
      <c r="I80" s="12"/>
    </row>
    <row r="81" customFormat="false" ht="15.75" hidden="false" customHeight="false" outlineLevel="0" collapsed="false">
      <c r="E81" s="11"/>
      <c r="F81" s="12"/>
      <c r="G81" s="11"/>
      <c r="H81" s="12"/>
      <c r="I81" s="12"/>
    </row>
    <row r="82" customFormat="false" ht="15.75" hidden="false" customHeight="false" outlineLevel="0" collapsed="false">
      <c r="E82" s="11"/>
      <c r="F82" s="12"/>
      <c r="G82" s="11"/>
      <c r="H82" s="12"/>
      <c r="I82" s="12"/>
    </row>
    <row r="83" customFormat="false" ht="15.75" hidden="false" customHeight="false" outlineLevel="0" collapsed="false">
      <c r="E83" s="11"/>
      <c r="F83" s="12"/>
      <c r="G83" s="11"/>
      <c r="H83" s="12"/>
      <c r="I83" s="12"/>
    </row>
    <row r="84" customFormat="false" ht="15.75" hidden="false" customHeight="false" outlineLevel="0" collapsed="false">
      <c r="E84" s="11"/>
      <c r="F84" s="12"/>
      <c r="G84" s="11"/>
      <c r="H84" s="12"/>
      <c r="I84" s="12"/>
    </row>
    <row r="85" customFormat="false" ht="15.75" hidden="false" customHeight="false" outlineLevel="0" collapsed="false">
      <c r="E85" s="11"/>
      <c r="F85" s="12"/>
      <c r="G85" s="11"/>
      <c r="H85" s="12"/>
      <c r="I85" s="12"/>
    </row>
    <row r="86" customFormat="false" ht="15.75" hidden="false" customHeight="false" outlineLevel="0" collapsed="false">
      <c r="E86" s="11"/>
      <c r="F86" s="12"/>
      <c r="G86" s="11"/>
      <c r="H86" s="12"/>
      <c r="I86" s="12"/>
    </row>
    <row r="87" customFormat="false" ht="15.75" hidden="false" customHeight="false" outlineLevel="0" collapsed="false">
      <c r="E87" s="11"/>
      <c r="F87" s="12"/>
      <c r="G87" s="11"/>
      <c r="H87" s="12"/>
      <c r="I87" s="12"/>
    </row>
    <row r="88" customFormat="false" ht="15.75" hidden="false" customHeight="false" outlineLevel="0" collapsed="false">
      <c r="E88" s="11"/>
      <c r="F88" s="12"/>
      <c r="G88" s="11"/>
      <c r="H88" s="12"/>
      <c r="I88" s="12"/>
    </row>
    <row r="89" customFormat="false" ht="15.75" hidden="false" customHeight="false" outlineLevel="0" collapsed="false">
      <c r="E89" s="11"/>
      <c r="F89" s="12"/>
      <c r="G89" s="11"/>
      <c r="H89" s="12"/>
      <c r="I89" s="12"/>
    </row>
    <row r="90" customFormat="false" ht="15.75" hidden="false" customHeight="false" outlineLevel="0" collapsed="false">
      <c r="E90" s="11"/>
      <c r="F90" s="12"/>
      <c r="G90" s="11"/>
      <c r="H90" s="12"/>
      <c r="I90" s="12"/>
    </row>
    <row r="91" customFormat="false" ht="15.75" hidden="false" customHeight="false" outlineLevel="0" collapsed="false">
      <c r="E91" s="11"/>
      <c r="F91" s="12"/>
      <c r="G91" s="11"/>
      <c r="H91" s="12"/>
      <c r="I91" s="12"/>
    </row>
    <row r="92" customFormat="false" ht="15.75" hidden="false" customHeight="false" outlineLevel="0" collapsed="false">
      <c r="E92" s="11"/>
      <c r="F92" s="12"/>
      <c r="G92" s="11"/>
      <c r="H92" s="12"/>
      <c r="I92" s="12"/>
    </row>
    <row r="93" customFormat="false" ht="15.75" hidden="false" customHeight="false" outlineLevel="0" collapsed="false">
      <c r="E93" s="11"/>
      <c r="F93" s="12"/>
      <c r="G93" s="11"/>
      <c r="H93" s="12"/>
      <c r="I93" s="12"/>
    </row>
    <row r="94" customFormat="false" ht="15.75" hidden="false" customHeight="false" outlineLevel="0" collapsed="false">
      <c r="E94" s="11"/>
      <c r="F94" s="12"/>
      <c r="G94" s="11"/>
      <c r="H94" s="12"/>
      <c r="I94" s="12"/>
    </row>
    <row r="95" customFormat="false" ht="15.75" hidden="false" customHeight="false" outlineLevel="0" collapsed="false">
      <c r="E95" s="11"/>
      <c r="F95" s="12"/>
      <c r="G95" s="11"/>
      <c r="H95" s="12"/>
      <c r="I95" s="12"/>
    </row>
    <row r="96" customFormat="false" ht="15.75" hidden="false" customHeight="false" outlineLevel="0" collapsed="false">
      <c r="E96" s="11"/>
      <c r="F96" s="12"/>
      <c r="G96" s="11"/>
      <c r="H96" s="12"/>
      <c r="I96" s="12"/>
    </row>
    <row r="97" customFormat="false" ht="15.75" hidden="false" customHeight="false" outlineLevel="0" collapsed="false">
      <c r="E97" s="11"/>
      <c r="F97" s="12"/>
      <c r="G97" s="11"/>
      <c r="H97" s="12"/>
      <c r="I97" s="12"/>
    </row>
    <row r="98" customFormat="false" ht="15.75" hidden="false" customHeight="false" outlineLevel="0" collapsed="false">
      <c r="E98" s="11"/>
      <c r="F98" s="12"/>
      <c r="G98" s="11"/>
      <c r="H98" s="12"/>
      <c r="I98" s="12"/>
    </row>
    <row r="99" customFormat="false" ht="15.75" hidden="false" customHeight="false" outlineLevel="0" collapsed="false">
      <c r="E99" s="11"/>
      <c r="F99" s="12"/>
      <c r="G99" s="11"/>
      <c r="H99" s="12"/>
      <c r="I99" s="12"/>
    </row>
    <row r="100" customFormat="false" ht="15.75" hidden="false" customHeight="false" outlineLevel="0" collapsed="false">
      <c r="E100" s="11"/>
      <c r="F100" s="12"/>
      <c r="G100" s="11"/>
      <c r="H100" s="12"/>
      <c r="I100" s="12"/>
    </row>
    <row r="101" customFormat="false" ht="15.75" hidden="false" customHeight="false" outlineLevel="0" collapsed="false">
      <c r="E101" s="11"/>
      <c r="F101" s="12"/>
      <c r="G101" s="11"/>
      <c r="H101" s="12"/>
      <c r="I101" s="12"/>
    </row>
    <row r="102" customFormat="false" ht="15.75" hidden="false" customHeight="false" outlineLevel="0" collapsed="false">
      <c r="E102" s="11"/>
      <c r="F102" s="12"/>
      <c r="G102" s="11"/>
      <c r="H102" s="12"/>
      <c r="I102" s="12"/>
    </row>
    <row r="103" customFormat="false" ht="15.75" hidden="false" customHeight="false" outlineLevel="0" collapsed="false">
      <c r="E103" s="11"/>
      <c r="F103" s="12"/>
      <c r="G103" s="11"/>
      <c r="H103" s="12"/>
      <c r="I103" s="12"/>
    </row>
    <row r="104" customFormat="false" ht="15.75" hidden="false" customHeight="false" outlineLevel="0" collapsed="false">
      <c r="E104" s="11"/>
      <c r="F104" s="12"/>
      <c r="G104" s="11"/>
      <c r="H104" s="12"/>
      <c r="I104" s="12"/>
    </row>
    <row r="105" customFormat="false" ht="15.75" hidden="false" customHeight="false" outlineLevel="0" collapsed="false">
      <c r="E105" s="11"/>
      <c r="F105" s="12"/>
      <c r="G105" s="11"/>
      <c r="H105" s="12"/>
      <c r="I105" s="12"/>
    </row>
    <row r="106" customFormat="false" ht="15.75" hidden="false" customHeight="false" outlineLevel="0" collapsed="false">
      <c r="E106" s="11"/>
      <c r="F106" s="12"/>
      <c r="G106" s="11"/>
      <c r="H106" s="12"/>
      <c r="I106" s="12"/>
    </row>
    <row r="107" customFormat="false" ht="15.75" hidden="false" customHeight="false" outlineLevel="0" collapsed="false">
      <c r="E107" s="11"/>
      <c r="F107" s="12"/>
      <c r="G107" s="11"/>
      <c r="H107" s="12"/>
      <c r="I107" s="12"/>
    </row>
    <row r="108" customFormat="false" ht="15.75" hidden="false" customHeight="false" outlineLevel="0" collapsed="false">
      <c r="E108" s="11"/>
      <c r="F108" s="12"/>
      <c r="G108" s="11"/>
      <c r="H108" s="12"/>
      <c r="I108" s="12"/>
    </row>
    <row r="109" customFormat="false" ht="15.75" hidden="false" customHeight="false" outlineLevel="0" collapsed="false">
      <c r="E109" s="11"/>
      <c r="F109" s="12"/>
      <c r="G109" s="11"/>
      <c r="H109" s="12"/>
      <c r="I109" s="12"/>
    </row>
    <row r="110" customFormat="false" ht="15.75" hidden="false" customHeight="false" outlineLevel="0" collapsed="false">
      <c r="E110" s="11"/>
      <c r="F110" s="12"/>
      <c r="G110" s="11"/>
      <c r="H110" s="12"/>
      <c r="I110" s="12"/>
    </row>
    <row r="111" customFormat="false" ht="15.75" hidden="false" customHeight="false" outlineLevel="0" collapsed="false">
      <c r="E111" s="11"/>
      <c r="F111" s="12"/>
      <c r="G111" s="11"/>
      <c r="H111" s="12"/>
      <c r="I111" s="12"/>
    </row>
    <row r="112" customFormat="false" ht="15.75" hidden="false" customHeight="false" outlineLevel="0" collapsed="false">
      <c r="E112" s="11"/>
      <c r="F112" s="12"/>
      <c r="G112" s="11"/>
      <c r="H112" s="12"/>
      <c r="I112" s="12"/>
    </row>
    <row r="113" customFormat="false" ht="15.75" hidden="false" customHeight="false" outlineLevel="0" collapsed="false">
      <c r="E113" s="11"/>
      <c r="F113" s="12"/>
      <c r="G113" s="11"/>
      <c r="H113" s="12"/>
      <c r="I113" s="12"/>
    </row>
    <row r="114" customFormat="false" ht="15.75" hidden="false" customHeight="false" outlineLevel="0" collapsed="false">
      <c r="E114" s="11"/>
      <c r="F114" s="12"/>
      <c r="G114" s="11"/>
      <c r="H114" s="12"/>
      <c r="I114" s="12"/>
    </row>
    <row r="115" customFormat="false" ht="15.75" hidden="false" customHeight="false" outlineLevel="0" collapsed="false">
      <c r="E115" s="11"/>
      <c r="F115" s="12"/>
      <c r="G115" s="11"/>
      <c r="H115" s="12"/>
      <c r="I115" s="12"/>
    </row>
    <row r="116" customFormat="false" ht="15.75" hidden="false" customHeight="false" outlineLevel="0" collapsed="false">
      <c r="E116" s="11"/>
      <c r="F116" s="12"/>
      <c r="G116" s="11"/>
      <c r="H116" s="12"/>
      <c r="I116" s="12"/>
    </row>
    <row r="117" customFormat="false" ht="15.75" hidden="false" customHeight="false" outlineLevel="0" collapsed="false">
      <c r="E117" s="11"/>
      <c r="F117" s="12"/>
      <c r="G117" s="11"/>
      <c r="H117" s="12"/>
      <c r="I117" s="12"/>
    </row>
    <row r="118" customFormat="false" ht="15.75" hidden="false" customHeight="false" outlineLevel="0" collapsed="false">
      <c r="E118" s="11"/>
      <c r="F118" s="12"/>
      <c r="G118" s="11"/>
      <c r="H118" s="12"/>
      <c r="I118" s="12"/>
    </row>
    <row r="119" customFormat="false" ht="15.75" hidden="false" customHeight="false" outlineLevel="0" collapsed="false">
      <c r="E119" s="11"/>
      <c r="F119" s="12"/>
      <c r="G119" s="11"/>
      <c r="H119" s="12"/>
      <c r="I119" s="12"/>
    </row>
    <row r="120" customFormat="false" ht="15.75" hidden="false" customHeight="false" outlineLevel="0" collapsed="false">
      <c r="E120" s="11"/>
      <c r="F120" s="12"/>
      <c r="G120" s="13"/>
      <c r="H120" s="12"/>
      <c r="I120" s="12"/>
    </row>
    <row r="121" customFormat="false" ht="15.75" hidden="false" customHeight="false" outlineLevel="0" collapsed="false">
      <c r="E121" s="11"/>
      <c r="F121" s="12"/>
      <c r="G121" s="13"/>
      <c r="H121" s="12"/>
      <c r="I121" s="12"/>
    </row>
    <row r="122" customFormat="false" ht="15.75" hidden="false" customHeight="false" outlineLevel="0" collapsed="false">
      <c r="E122" s="11"/>
      <c r="F122" s="12"/>
      <c r="G122" s="13"/>
      <c r="H122" s="12"/>
      <c r="I122" s="12"/>
    </row>
    <row r="123" customFormat="false" ht="15.75" hidden="false" customHeight="false" outlineLevel="0" collapsed="false">
      <c r="E123" s="11"/>
      <c r="F123" s="12"/>
      <c r="G123" s="13"/>
      <c r="H123" s="12"/>
      <c r="I123" s="12"/>
    </row>
    <row r="124" customFormat="false" ht="15.75" hidden="false" customHeight="false" outlineLevel="0" collapsed="false">
      <c r="E124" s="11"/>
      <c r="F124" s="12"/>
      <c r="G124" s="13"/>
      <c r="H124" s="12"/>
      <c r="I124" s="12"/>
    </row>
    <row r="125" customFormat="false" ht="15.75" hidden="false" customHeight="false" outlineLevel="0" collapsed="false">
      <c r="E125" s="11"/>
      <c r="F125" s="12"/>
      <c r="G125" s="13"/>
      <c r="H125" s="12"/>
      <c r="I125" s="12"/>
    </row>
    <row r="126" customFormat="false" ht="15.75" hidden="false" customHeight="false" outlineLevel="0" collapsed="false">
      <c r="E126" s="11"/>
      <c r="F126" s="12"/>
      <c r="G126" s="13"/>
      <c r="H126" s="12"/>
      <c r="I126" s="12"/>
    </row>
    <row r="127" customFormat="false" ht="15.75" hidden="false" customHeight="false" outlineLevel="0" collapsed="false">
      <c r="E127" s="11"/>
      <c r="F127" s="12"/>
      <c r="G127" s="13"/>
      <c r="H127" s="12"/>
      <c r="I127" s="12"/>
    </row>
    <row r="128" customFormat="false" ht="15.75" hidden="false" customHeight="false" outlineLevel="0" collapsed="false">
      <c r="E128" s="11"/>
      <c r="F128" s="12"/>
      <c r="G128" s="13"/>
      <c r="H128" s="12"/>
      <c r="I128" s="12"/>
    </row>
    <row r="129" customFormat="false" ht="15.75" hidden="false" customHeight="false" outlineLevel="0" collapsed="false">
      <c r="E129" s="11"/>
      <c r="F129" s="12"/>
      <c r="G129" s="13"/>
      <c r="H129" s="12"/>
      <c r="I129" s="12"/>
    </row>
    <row r="130" customFormat="false" ht="15.75" hidden="false" customHeight="false" outlineLevel="0" collapsed="false">
      <c r="E130" s="11"/>
      <c r="F130" s="12"/>
      <c r="G130" s="13"/>
      <c r="H130" s="12"/>
      <c r="I130" s="12"/>
    </row>
    <row r="131" customFormat="false" ht="15.75" hidden="false" customHeight="false" outlineLevel="0" collapsed="false">
      <c r="E131" s="11"/>
      <c r="F131" s="12"/>
      <c r="G131" s="13"/>
      <c r="H131" s="12"/>
      <c r="I131" s="12"/>
    </row>
    <row r="132" customFormat="false" ht="15.75" hidden="false" customHeight="false" outlineLevel="0" collapsed="false">
      <c r="E132" s="11"/>
      <c r="F132" s="12"/>
      <c r="G132" s="13"/>
      <c r="H132" s="12"/>
      <c r="I132" s="12"/>
    </row>
    <row r="133" customFormat="false" ht="15.75" hidden="false" customHeight="false" outlineLevel="0" collapsed="false">
      <c r="E133" s="11"/>
      <c r="F133" s="12"/>
      <c r="G133" s="13"/>
      <c r="H133" s="12"/>
      <c r="I133" s="12"/>
    </row>
    <row r="134" customFormat="false" ht="15.75" hidden="false" customHeight="false" outlineLevel="0" collapsed="false">
      <c r="E134" s="11"/>
      <c r="F134" s="12"/>
      <c r="G134" s="13"/>
      <c r="H134" s="12"/>
      <c r="I134" s="12"/>
    </row>
    <row r="135" customFormat="false" ht="15.75" hidden="false" customHeight="false" outlineLevel="0" collapsed="false">
      <c r="E135" s="11"/>
      <c r="F135" s="12"/>
      <c r="G135" s="13"/>
      <c r="H135" s="12"/>
      <c r="I135" s="12"/>
    </row>
  </sheetData>
  <printOptions headings="false" gridLines="false" gridLinesSet="true" horizontalCentered="true" verticalCentered="true"/>
  <pageMargins left="0" right="0" top="0.5" bottom="0.5" header="0.5" footer="0.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BROADBAND SERVICES
Income Statement
Five Months Ended May 31, 2001
(millions)</oddHeader>
    <oddFooter>&amp;CHIGHLY CONFIDENTIAL - DO NOT COPY OR DISTRIBUTE&amp;R&amp;P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2:D3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2.75" customHeight="true" zeroHeight="false" outlineLevelRow="0" outlineLevelCol="0"/>
  <cols>
    <col collapsed="false" customWidth="true" hidden="false" outlineLevel="0" max="1" min="1" style="6" width="45.84"/>
    <col collapsed="false" customWidth="true" hidden="false" outlineLevel="0" max="2" min="2" style="6" width="1.99"/>
    <col collapsed="false" customWidth="true" hidden="false" outlineLevel="0" max="3" min="3" style="6" width="14.7"/>
    <col collapsed="false" customWidth="true" hidden="false" outlineLevel="0" max="4" min="4" style="6" width="1.56"/>
    <col collapsed="false" customWidth="false" hidden="false" outlineLevel="0" max="257" min="5" style="6" width="9.14"/>
  </cols>
  <sheetData>
    <row r="2" customFormat="false" ht="12.75" hidden="false" customHeight="false" outlineLevel="0" collapsed="false">
      <c r="C2" s="42" t="s">
        <v>21</v>
      </c>
    </row>
    <row r="3" customFormat="false" ht="18.75" hidden="false" customHeight="true" outlineLevel="0" collapsed="false">
      <c r="C3" s="43" t="s">
        <v>22</v>
      </c>
      <c r="D3" s="44"/>
    </row>
    <row r="4" customFormat="false" ht="15.75" hidden="true" customHeight="false" outlineLevel="0" collapsed="false">
      <c r="A4" s="9"/>
      <c r="C4" s="10"/>
    </row>
    <row r="5" customFormat="false" ht="18.75" hidden="false" customHeight="true" outlineLevel="0" collapsed="false">
      <c r="A5" s="9" t="s">
        <v>23</v>
      </c>
      <c r="C5" s="45" t="s">
        <v>24</v>
      </c>
    </row>
    <row r="6" customFormat="false" ht="15.75" hidden="true" customHeight="false" outlineLevel="0" collapsed="false">
      <c r="A6" s="9"/>
      <c r="C6" s="10"/>
    </row>
    <row r="7" customFormat="false" ht="9" hidden="false" customHeight="true" outlineLevel="0" collapsed="false">
      <c r="A7" s="9"/>
      <c r="C7" s="10"/>
    </row>
    <row r="8" customFormat="false" ht="15.75" hidden="false" customHeight="false" outlineLevel="0" collapsed="false">
      <c r="A8" s="14" t="s">
        <v>25</v>
      </c>
      <c r="B8" s="15"/>
      <c r="C8" s="46"/>
      <c r="D8" s="47"/>
    </row>
    <row r="9" customFormat="false" ht="15.75" hidden="false" customHeight="false" outlineLevel="0" collapsed="false">
      <c r="A9" s="14" t="s">
        <v>26</v>
      </c>
      <c r="B9" s="15"/>
      <c r="C9" s="48"/>
      <c r="D9" s="49"/>
    </row>
    <row r="10" customFormat="false" ht="15.75" hidden="false" customHeight="false" outlineLevel="0" collapsed="false">
      <c r="A10" s="14" t="s">
        <v>27</v>
      </c>
      <c r="B10" s="15"/>
      <c r="C10" s="48"/>
      <c r="D10" s="49"/>
    </row>
    <row r="11" customFormat="false" ht="15.75" hidden="false" customHeight="false" outlineLevel="0" collapsed="false">
      <c r="A11" s="14" t="s">
        <v>28</v>
      </c>
      <c r="B11" s="15"/>
      <c r="C11" s="48"/>
      <c r="D11" s="49"/>
    </row>
    <row r="12" customFormat="false" ht="15.75" hidden="false" customHeight="false" outlineLevel="0" collapsed="false">
      <c r="A12" s="50" t="s">
        <v>21</v>
      </c>
      <c r="B12" s="51"/>
      <c r="C12" s="52" t="n">
        <v>72.8</v>
      </c>
      <c r="D12" s="49"/>
    </row>
    <row r="13" customFormat="false" ht="15.75" hidden="false" customHeight="false" outlineLevel="0" collapsed="false">
      <c r="A13" s="14" t="s">
        <v>29</v>
      </c>
      <c r="B13" s="15"/>
      <c r="C13" s="48"/>
      <c r="D13" s="49"/>
    </row>
    <row r="14" customFormat="false" ht="15.75" hidden="false" customHeight="false" outlineLevel="0" collapsed="false">
      <c r="A14" s="14" t="s">
        <v>30</v>
      </c>
      <c r="B14" s="15"/>
      <c r="C14" s="53"/>
      <c r="D14" s="49"/>
    </row>
    <row r="15" customFormat="false" ht="15.75" hidden="false" customHeight="false" outlineLevel="0" collapsed="false">
      <c r="A15" s="14" t="s">
        <v>31</v>
      </c>
      <c r="B15" s="15"/>
      <c r="C15" s="53"/>
      <c r="D15" s="49"/>
    </row>
    <row r="16" customFormat="false" ht="9" hidden="false" customHeight="true" outlineLevel="0" collapsed="false">
      <c r="A16" s="14"/>
      <c r="B16" s="15"/>
      <c r="C16" s="53"/>
      <c r="D16" s="49"/>
    </row>
    <row r="17" customFormat="false" ht="15.75" hidden="false" customHeight="false" outlineLevel="0" collapsed="false">
      <c r="A17" s="29" t="s">
        <v>32</v>
      </c>
      <c r="B17" s="15"/>
      <c r="C17" s="54" t="n">
        <f aca="false">SUM(C7:C15)</f>
        <v>72.8</v>
      </c>
      <c r="D17" s="55"/>
    </row>
    <row r="18" customFormat="false" ht="9" hidden="false" customHeight="true" outlineLevel="0" collapsed="false">
      <c r="A18" s="35"/>
      <c r="B18" s="15"/>
      <c r="C18" s="49"/>
      <c r="D18" s="49"/>
    </row>
    <row r="19" customFormat="false" ht="15.75" hidden="false" customHeight="false" outlineLevel="0" collapsed="false">
      <c r="A19" s="56" t="s">
        <v>33</v>
      </c>
      <c r="B19" s="15"/>
      <c r="C19" s="53" t="n">
        <v>-62.1</v>
      </c>
      <c r="D19" s="49"/>
    </row>
    <row r="20" customFormat="false" ht="15.75" hidden="false" customHeight="false" outlineLevel="0" collapsed="false">
      <c r="A20" s="35"/>
      <c r="B20" s="15"/>
      <c r="C20" s="53"/>
      <c r="D20" s="49"/>
    </row>
    <row r="21" customFormat="false" ht="15.75" hidden="false" customHeight="false" outlineLevel="0" collapsed="false">
      <c r="A21" s="56" t="s">
        <v>34</v>
      </c>
      <c r="B21" s="15"/>
      <c r="C21" s="53" t="n">
        <v>-15</v>
      </c>
      <c r="D21" s="49"/>
    </row>
    <row r="22" customFormat="false" ht="15.75" hidden="false" customHeight="false" outlineLevel="0" collapsed="false">
      <c r="A22" s="56" t="s">
        <v>35</v>
      </c>
      <c r="B22" s="15"/>
      <c r="C22" s="53" t="n">
        <v>-2.1</v>
      </c>
      <c r="D22" s="57"/>
    </row>
    <row r="23" customFormat="false" ht="15.75" hidden="false" customHeight="false" outlineLevel="0" collapsed="false">
      <c r="A23" s="56" t="s">
        <v>36</v>
      </c>
      <c r="B23" s="15"/>
      <c r="C23" s="58" t="n">
        <v>6.8</v>
      </c>
      <c r="D23" s="57"/>
    </row>
    <row r="24" customFormat="false" ht="9" hidden="false" customHeight="true" outlineLevel="0" collapsed="false">
      <c r="A24" s="35"/>
      <c r="B24" s="15"/>
      <c r="C24" s="59"/>
      <c r="D24" s="60"/>
    </row>
    <row r="25" customFormat="false" ht="16.5" hidden="false" customHeight="false" outlineLevel="0" collapsed="false">
      <c r="A25" s="56" t="s">
        <v>37</v>
      </c>
      <c r="B25" s="15"/>
      <c r="C25" s="61" t="n">
        <f aca="false">SUM(C17:C23)</f>
        <v>0.399999999999995</v>
      </c>
      <c r="D25" s="62"/>
    </row>
    <row r="26" customFormat="false" ht="16.5" hidden="false" customHeight="false" outlineLevel="0" collapsed="false">
      <c r="C26" s="63"/>
    </row>
    <row r="27" customFormat="false" ht="12.75" hidden="false" customHeight="false" outlineLevel="0" collapsed="false">
      <c r="A27" s="40"/>
    </row>
    <row r="28" customFormat="false" ht="12.75" hidden="false" customHeight="false" outlineLevel="0" collapsed="false">
      <c r="A28" s="40"/>
    </row>
    <row r="29" customFormat="false" ht="12.75" hidden="false" customHeight="false" outlineLevel="0" collapsed="false">
      <c r="A29" s="40"/>
    </row>
    <row r="30" customFormat="false" ht="12.75" hidden="false" customHeight="false" outlineLevel="0" collapsed="false">
      <c r="A30" s="40"/>
    </row>
    <row r="32" customFormat="false" ht="12.75" hidden="true" customHeight="false" outlineLevel="0" collapsed="false">
      <c r="A32" s="41" t="s">
        <v>20</v>
      </c>
    </row>
    <row r="34" customFormat="false" ht="12.75" hidden="false" customHeight="false" outlineLevel="0" collapsed="false">
      <c r="A34" s="40"/>
    </row>
    <row r="35" customFormat="false" ht="12.75" hidden="false" customHeight="false" outlineLevel="0" collapsed="false">
      <c r="A35" s="40"/>
    </row>
    <row r="36" customFormat="false" ht="12.75" hidden="false" customHeight="false" outlineLevel="0" collapsed="false">
      <c r="A36" s="40"/>
    </row>
    <row r="37" customFormat="false" ht="12.75" hidden="false" customHeight="false" outlineLevel="0" collapsed="false">
      <c r="A37" s="40"/>
    </row>
  </sheetData>
  <printOptions headings="false" gridLines="false" gridLinesSet="true" horizontalCentered="true" verticalCentered="true"/>
  <pageMargins left="0" right="0" top="0.660416666666667" bottom="0.5" header="0.220138888888889" footer="0.25"/>
  <pageSetup paperSize="1" scale="85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Global Markets
Pro Forma Income Statement
Nine Months Ended September 30, 2001
(millions)</oddHeader>
    <oddFooter>&amp;CHIGHLY CONFIDENTIAL - DO NOT COPY OR DISTRIBUTE&amp;R&amp;P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38"/>
  <sheetViews>
    <sheetView showFormulas="false" showGridLines="fals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2" topLeftCell="BM3" activePane="bottomLeft" state="frozen"/>
      <selection pane="topLeft" activeCell="A1" activeCellId="0" sqref="A1"/>
      <selection pane="bottomLeft" activeCell="A1" activeCellId="0" sqref="A1"/>
    </sheetView>
  </sheetViews>
  <sheetFormatPr defaultColWidth="9.13671875" defaultRowHeight="15.75" customHeight="true" zeroHeight="false" outlineLevelRow="0" outlineLevelCol="0"/>
  <cols>
    <col collapsed="false" customWidth="true" hidden="false" outlineLevel="0" max="1" min="1" style="8" width="35.7"/>
    <col collapsed="false" customWidth="true" hidden="false" outlineLevel="0" max="2" min="2" style="8" width="3.56"/>
    <col collapsed="false" customWidth="true" hidden="false" outlineLevel="0" max="3" min="3" style="64" width="13.28"/>
    <col collapsed="false" customWidth="true" hidden="false" outlineLevel="0" max="4" min="4" style="8" width="5.71"/>
    <col collapsed="false" customWidth="true" hidden="false" outlineLevel="0" max="5" min="5" style="65" width="15.7"/>
    <col collapsed="false" customWidth="true" hidden="false" outlineLevel="0" max="6" min="6" style="65" width="5.71"/>
    <col collapsed="false" customWidth="true" hidden="false" outlineLevel="0" max="7" min="7" style="65" width="10.71"/>
    <col collapsed="false" customWidth="true" hidden="false" outlineLevel="0" max="8" min="8" style="65" width="2.42"/>
    <col collapsed="false" customWidth="true" hidden="false" outlineLevel="0" max="9" min="9" style="65" width="10.71"/>
    <col collapsed="false" customWidth="true" hidden="false" outlineLevel="0" max="10" min="10" style="65" width="1.56"/>
    <col collapsed="false" customWidth="true" hidden="false" outlineLevel="0" max="11" min="11" style="65" width="10.71"/>
    <col collapsed="false" customWidth="true" hidden="false" outlineLevel="0" max="12" min="12" style="65" width="1.41"/>
    <col collapsed="false" customWidth="true" hidden="false" outlineLevel="0" max="13" min="13" style="65" width="10.71"/>
    <col collapsed="false" customWidth="true" hidden="false" outlineLevel="0" max="14" min="14" style="8" width="2.56"/>
    <col collapsed="false" customWidth="true" hidden="false" outlineLevel="0" max="15" min="15" style="8" width="10.71"/>
    <col collapsed="false" customWidth="true" hidden="false" outlineLevel="0" max="16" min="16" style="8" width="1.85"/>
    <col collapsed="false" customWidth="true" hidden="false" outlineLevel="0" max="17" min="17" style="8" width="10.71"/>
    <col collapsed="false" customWidth="true" hidden="false" outlineLevel="0" max="18" min="18" style="8" width="2.42"/>
    <col collapsed="false" customWidth="true" hidden="false" outlineLevel="0" max="19" min="19" style="66" width="34.71"/>
    <col collapsed="false" customWidth="false" hidden="false" outlineLevel="0" max="257" min="20" style="8" width="9.14"/>
  </cols>
  <sheetData>
    <row r="1" customFormat="false" ht="15.75" hidden="false" customHeight="false" outlineLevel="0" collapsed="false">
      <c r="A1" s="67"/>
      <c r="B1" s="67"/>
      <c r="C1" s="68"/>
      <c r="D1" s="68"/>
      <c r="E1" s="69" t="s">
        <v>38</v>
      </c>
      <c r="F1" s="70"/>
      <c r="G1" s="71" t="s">
        <v>39</v>
      </c>
      <c r="H1" s="71"/>
      <c r="I1" s="71"/>
      <c r="J1" s="71"/>
      <c r="K1" s="71"/>
      <c r="L1" s="71"/>
      <c r="M1" s="71"/>
      <c r="N1" s="71"/>
      <c r="O1" s="71"/>
      <c r="P1" s="71"/>
      <c r="Q1" s="71"/>
      <c r="R1" s="67"/>
      <c r="S1" s="72"/>
      <c r="T1" s="67"/>
      <c r="U1" s="67"/>
      <c r="V1" s="67"/>
      <c r="W1" s="67"/>
      <c r="X1" s="67"/>
      <c r="Y1" s="67"/>
      <c r="Z1" s="67"/>
      <c r="AA1" s="67"/>
      <c r="AB1" s="67"/>
      <c r="AC1" s="67"/>
      <c r="AD1" s="67"/>
      <c r="AE1" s="67"/>
      <c r="AF1" s="67"/>
      <c r="AG1" s="67"/>
      <c r="AH1" s="67"/>
      <c r="AI1" s="67"/>
      <c r="AJ1" s="67"/>
      <c r="AK1" s="67"/>
      <c r="AL1" s="67"/>
      <c r="AM1" s="67"/>
      <c r="AN1" s="67"/>
      <c r="AO1" s="67"/>
      <c r="AP1" s="67"/>
      <c r="AQ1" s="67"/>
      <c r="AR1" s="67"/>
      <c r="AS1" s="67"/>
      <c r="AT1" s="67"/>
      <c r="AU1" s="67"/>
      <c r="AV1" s="67"/>
      <c r="AW1" s="67"/>
      <c r="AX1" s="67"/>
      <c r="AY1" s="67"/>
      <c r="AZ1" s="67"/>
      <c r="BA1" s="67"/>
      <c r="BB1" s="67"/>
      <c r="BC1" s="67"/>
      <c r="BD1" s="67"/>
      <c r="BE1" s="67"/>
      <c r="BF1" s="67"/>
      <c r="BG1" s="67"/>
      <c r="BH1" s="67"/>
      <c r="BI1" s="67"/>
      <c r="BJ1" s="67"/>
      <c r="BK1" s="67"/>
      <c r="BL1" s="67"/>
      <c r="BM1" s="67"/>
      <c r="BN1" s="67"/>
      <c r="BO1" s="67"/>
      <c r="BP1" s="67"/>
      <c r="BQ1" s="67"/>
      <c r="BR1" s="67"/>
      <c r="BS1" s="67"/>
      <c r="BT1" s="67"/>
      <c r="BU1" s="67"/>
      <c r="BV1" s="67"/>
      <c r="BW1" s="67"/>
      <c r="BX1" s="67"/>
      <c r="BY1" s="67"/>
      <c r="BZ1" s="67"/>
      <c r="CA1" s="67"/>
      <c r="CB1" s="67"/>
      <c r="CC1" s="67"/>
      <c r="CD1" s="67"/>
      <c r="CE1" s="67"/>
      <c r="CF1" s="67"/>
      <c r="CG1" s="67"/>
      <c r="CH1" s="67"/>
      <c r="CI1" s="67"/>
      <c r="CJ1" s="67"/>
      <c r="CK1" s="67"/>
      <c r="CL1" s="67"/>
      <c r="CM1" s="67"/>
      <c r="CN1" s="67"/>
      <c r="CO1" s="67"/>
      <c r="CP1" s="67"/>
      <c r="CQ1" s="67"/>
      <c r="CR1" s="67"/>
      <c r="CS1" s="67"/>
      <c r="CT1" s="67"/>
      <c r="CU1" s="67"/>
      <c r="CV1" s="67"/>
      <c r="CW1" s="67"/>
      <c r="CX1" s="67"/>
      <c r="CY1" s="67"/>
      <c r="CZ1" s="67"/>
      <c r="DA1" s="67"/>
      <c r="DB1" s="67"/>
      <c r="DC1" s="67"/>
      <c r="DD1" s="67"/>
      <c r="DE1" s="67"/>
      <c r="DF1" s="67"/>
      <c r="DG1" s="67"/>
      <c r="DH1" s="67"/>
      <c r="DI1" s="67"/>
      <c r="DJ1" s="67"/>
      <c r="DK1" s="67"/>
      <c r="DL1" s="67"/>
      <c r="DM1" s="67"/>
      <c r="DN1" s="67"/>
      <c r="DO1" s="67"/>
      <c r="DP1" s="67"/>
      <c r="DQ1" s="67"/>
      <c r="DR1" s="67"/>
      <c r="DS1" s="67"/>
      <c r="DT1" s="67"/>
      <c r="DU1" s="67"/>
      <c r="DV1" s="67"/>
      <c r="DW1" s="67"/>
      <c r="DX1" s="67"/>
      <c r="DY1" s="67"/>
      <c r="DZ1" s="67"/>
      <c r="EA1" s="67"/>
      <c r="EB1" s="67"/>
      <c r="EC1" s="67"/>
      <c r="ED1" s="67"/>
      <c r="EE1" s="67"/>
      <c r="EF1" s="67"/>
      <c r="EG1" s="67"/>
      <c r="EH1" s="67"/>
      <c r="EI1" s="67"/>
      <c r="EJ1" s="67"/>
      <c r="EK1" s="67"/>
      <c r="EL1" s="67"/>
      <c r="EM1" s="67"/>
      <c r="EN1" s="67"/>
      <c r="EO1" s="67"/>
      <c r="EP1" s="67"/>
      <c r="EQ1" s="67"/>
      <c r="ER1" s="67"/>
      <c r="ES1" s="67"/>
      <c r="ET1" s="67"/>
      <c r="EU1" s="67"/>
      <c r="EV1" s="67"/>
      <c r="EW1" s="67"/>
      <c r="EX1" s="67"/>
      <c r="EY1" s="67"/>
      <c r="EZ1" s="67"/>
      <c r="FA1" s="67"/>
      <c r="FB1" s="67"/>
      <c r="FC1" s="67"/>
      <c r="FD1" s="67"/>
      <c r="FE1" s="67"/>
      <c r="FF1" s="67"/>
      <c r="FG1" s="67"/>
      <c r="FH1" s="67"/>
      <c r="FI1" s="67"/>
      <c r="FJ1" s="67"/>
      <c r="FK1" s="67"/>
      <c r="FL1" s="67"/>
      <c r="FM1" s="67"/>
      <c r="FN1" s="67"/>
      <c r="FO1" s="67"/>
      <c r="FP1" s="67"/>
      <c r="FQ1" s="67"/>
      <c r="FR1" s="67"/>
      <c r="FS1" s="67"/>
      <c r="FT1" s="67"/>
      <c r="FU1" s="67"/>
      <c r="FV1" s="67"/>
      <c r="FW1" s="67"/>
      <c r="FX1" s="67"/>
      <c r="FY1" s="67"/>
      <c r="FZ1" s="67"/>
      <c r="GA1" s="67"/>
      <c r="GB1" s="67"/>
      <c r="GC1" s="67"/>
      <c r="GD1" s="67"/>
      <c r="GE1" s="67"/>
      <c r="GF1" s="67"/>
      <c r="GG1" s="67"/>
      <c r="GH1" s="67"/>
      <c r="GI1" s="67"/>
      <c r="GJ1" s="67"/>
      <c r="GK1" s="67"/>
      <c r="GL1" s="67"/>
      <c r="GM1" s="67"/>
      <c r="GN1" s="67"/>
      <c r="GO1" s="67"/>
      <c r="GP1" s="67"/>
      <c r="GQ1" s="67"/>
      <c r="GR1" s="67"/>
      <c r="GS1" s="67"/>
      <c r="GT1" s="67"/>
      <c r="GU1" s="67"/>
      <c r="GV1" s="67"/>
      <c r="GW1" s="67"/>
      <c r="GX1" s="67"/>
      <c r="GY1" s="67"/>
      <c r="GZ1" s="67"/>
      <c r="HA1" s="67"/>
      <c r="HB1" s="67"/>
      <c r="HC1" s="67"/>
      <c r="HD1" s="67"/>
      <c r="HE1" s="67"/>
      <c r="HF1" s="67"/>
      <c r="HG1" s="67"/>
      <c r="HH1" s="67"/>
      <c r="HI1" s="67"/>
      <c r="HJ1" s="67"/>
      <c r="HK1" s="67"/>
      <c r="HL1" s="67"/>
      <c r="HM1" s="67"/>
      <c r="HN1" s="67"/>
      <c r="HO1" s="67"/>
      <c r="HP1" s="67"/>
      <c r="HQ1" s="67"/>
      <c r="HR1" s="67"/>
      <c r="HS1" s="67"/>
      <c r="HT1" s="67"/>
      <c r="HU1" s="67"/>
      <c r="HV1" s="67"/>
      <c r="HW1" s="67"/>
      <c r="HX1" s="67"/>
      <c r="HY1" s="67"/>
      <c r="HZ1" s="67"/>
      <c r="IA1" s="67"/>
      <c r="IB1" s="67"/>
      <c r="IC1" s="67"/>
      <c r="ID1" s="67"/>
      <c r="IE1" s="67"/>
      <c r="IF1" s="67"/>
      <c r="IG1" s="67"/>
      <c r="IH1" s="67"/>
      <c r="II1" s="67"/>
      <c r="IJ1" s="67"/>
      <c r="IK1" s="67"/>
      <c r="IL1" s="67"/>
      <c r="IM1" s="67"/>
      <c r="IN1" s="67"/>
      <c r="IO1" s="67"/>
      <c r="IP1" s="67"/>
      <c r="IQ1" s="67"/>
      <c r="IR1" s="67"/>
      <c r="IS1" s="67"/>
      <c r="IT1" s="67"/>
      <c r="IU1" s="67"/>
      <c r="IV1" s="67"/>
      <c r="IW1" s="67"/>
    </row>
    <row r="2" customFormat="false" ht="31.5" hidden="false" customHeight="false" outlineLevel="0" collapsed="false">
      <c r="A2" s="67"/>
      <c r="B2" s="67"/>
      <c r="C2" s="73" t="s">
        <v>40</v>
      </c>
      <c r="D2" s="68"/>
      <c r="E2" s="74" t="s">
        <v>41</v>
      </c>
      <c r="F2" s="70"/>
      <c r="G2" s="75" t="s">
        <v>42</v>
      </c>
      <c r="H2" s="69"/>
      <c r="I2" s="75" t="s">
        <v>43</v>
      </c>
      <c r="J2" s="69"/>
      <c r="K2" s="75" t="s">
        <v>44</v>
      </c>
      <c r="L2" s="69"/>
      <c r="M2" s="75" t="s">
        <v>45</v>
      </c>
      <c r="N2" s="76"/>
      <c r="O2" s="75" t="s">
        <v>46</v>
      </c>
      <c r="P2" s="67"/>
      <c r="Q2" s="75" t="s">
        <v>47</v>
      </c>
      <c r="R2" s="67"/>
      <c r="S2" s="77" t="s">
        <v>48</v>
      </c>
      <c r="T2" s="67"/>
      <c r="U2" s="67"/>
      <c r="V2" s="67"/>
      <c r="W2" s="67"/>
      <c r="X2" s="67"/>
      <c r="Y2" s="67"/>
      <c r="Z2" s="67"/>
      <c r="AA2" s="67"/>
      <c r="AB2" s="67"/>
      <c r="AC2" s="67"/>
      <c r="AD2" s="67"/>
      <c r="AE2" s="67"/>
      <c r="AF2" s="67"/>
      <c r="AG2" s="67"/>
      <c r="AH2" s="67"/>
      <c r="AI2" s="67"/>
      <c r="AJ2" s="67"/>
      <c r="AK2" s="67"/>
      <c r="AL2" s="67"/>
      <c r="AM2" s="67"/>
      <c r="AN2" s="67"/>
      <c r="AO2" s="67"/>
      <c r="AP2" s="67"/>
      <c r="AQ2" s="67"/>
      <c r="AR2" s="67"/>
      <c r="AS2" s="67"/>
      <c r="AT2" s="67"/>
      <c r="AU2" s="67"/>
      <c r="AV2" s="67"/>
      <c r="AW2" s="67"/>
      <c r="AX2" s="67"/>
      <c r="AY2" s="67"/>
      <c r="AZ2" s="67"/>
      <c r="BA2" s="67"/>
      <c r="BB2" s="67"/>
      <c r="BC2" s="67"/>
      <c r="BD2" s="67"/>
      <c r="BE2" s="67"/>
      <c r="BF2" s="67"/>
      <c r="BG2" s="67"/>
      <c r="BH2" s="67"/>
      <c r="BI2" s="67"/>
      <c r="BJ2" s="67"/>
      <c r="BK2" s="67"/>
      <c r="BL2" s="67"/>
      <c r="BM2" s="67"/>
      <c r="BN2" s="67"/>
      <c r="BO2" s="67"/>
      <c r="BP2" s="67"/>
      <c r="BQ2" s="67"/>
      <c r="BR2" s="67"/>
      <c r="BS2" s="67"/>
      <c r="BT2" s="67"/>
      <c r="BU2" s="67"/>
      <c r="BV2" s="67"/>
      <c r="BW2" s="67"/>
      <c r="BX2" s="67"/>
      <c r="BY2" s="67"/>
      <c r="BZ2" s="67"/>
      <c r="CA2" s="67"/>
      <c r="CB2" s="67"/>
      <c r="CC2" s="67"/>
      <c r="CD2" s="67"/>
      <c r="CE2" s="67"/>
      <c r="CF2" s="67"/>
      <c r="CG2" s="67"/>
      <c r="CH2" s="67"/>
      <c r="CI2" s="67"/>
      <c r="CJ2" s="67"/>
      <c r="CK2" s="67"/>
      <c r="CL2" s="67"/>
      <c r="CM2" s="67"/>
      <c r="CN2" s="67"/>
      <c r="CO2" s="67"/>
      <c r="CP2" s="67"/>
      <c r="CQ2" s="67"/>
      <c r="CR2" s="67"/>
      <c r="CS2" s="67"/>
      <c r="CT2" s="67"/>
      <c r="CU2" s="67"/>
      <c r="CV2" s="67"/>
      <c r="CW2" s="67"/>
      <c r="CX2" s="67"/>
      <c r="CY2" s="67"/>
      <c r="CZ2" s="67"/>
      <c r="DA2" s="67"/>
      <c r="DB2" s="67"/>
      <c r="DC2" s="67"/>
      <c r="DD2" s="67"/>
      <c r="DE2" s="67"/>
      <c r="DF2" s="67"/>
      <c r="DG2" s="67"/>
      <c r="DH2" s="67"/>
      <c r="DI2" s="67"/>
      <c r="DJ2" s="67"/>
      <c r="DK2" s="67"/>
      <c r="DL2" s="67"/>
      <c r="DM2" s="67"/>
      <c r="DN2" s="67"/>
      <c r="DO2" s="67"/>
      <c r="DP2" s="67"/>
      <c r="DQ2" s="67"/>
      <c r="DR2" s="67"/>
      <c r="DS2" s="67"/>
      <c r="DT2" s="67"/>
      <c r="DU2" s="67"/>
      <c r="DV2" s="67"/>
      <c r="DW2" s="67"/>
      <c r="DX2" s="67"/>
      <c r="DY2" s="67"/>
      <c r="DZ2" s="67"/>
      <c r="EA2" s="67"/>
      <c r="EB2" s="67"/>
      <c r="EC2" s="67"/>
      <c r="ED2" s="67"/>
      <c r="EE2" s="67"/>
      <c r="EF2" s="67"/>
      <c r="EG2" s="67"/>
      <c r="EH2" s="67"/>
      <c r="EI2" s="67"/>
      <c r="EJ2" s="67"/>
      <c r="EK2" s="67"/>
      <c r="EL2" s="67"/>
      <c r="EM2" s="67"/>
      <c r="EN2" s="67"/>
      <c r="EO2" s="67"/>
      <c r="EP2" s="67"/>
      <c r="EQ2" s="67"/>
      <c r="ER2" s="67"/>
      <c r="ES2" s="67"/>
      <c r="ET2" s="67"/>
      <c r="EU2" s="67"/>
      <c r="EV2" s="67"/>
      <c r="EW2" s="67"/>
      <c r="EX2" s="67"/>
      <c r="EY2" s="67"/>
      <c r="EZ2" s="67"/>
      <c r="FA2" s="67"/>
      <c r="FB2" s="67"/>
      <c r="FC2" s="67"/>
      <c r="FD2" s="67"/>
      <c r="FE2" s="67"/>
      <c r="FF2" s="67"/>
      <c r="FG2" s="67"/>
      <c r="FH2" s="67"/>
      <c r="FI2" s="67"/>
      <c r="FJ2" s="67"/>
      <c r="FK2" s="67"/>
      <c r="FL2" s="67"/>
      <c r="FM2" s="67"/>
      <c r="FN2" s="67"/>
      <c r="FO2" s="67"/>
      <c r="FP2" s="67"/>
      <c r="FQ2" s="67"/>
      <c r="FR2" s="67"/>
      <c r="FS2" s="67"/>
      <c r="FT2" s="67"/>
      <c r="FU2" s="67"/>
      <c r="FV2" s="67"/>
      <c r="FW2" s="67"/>
      <c r="FX2" s="67"/>
      <c r="FY2" s="67"/>
      <c r="FZ2" s="67"/>
      <c r="GA2" s="67"/>
      <c r="GB2" s="67"/>
      <c r="GC2" s="67"/>
      <c r="GD2" s="67"/>
      <c r="GE2" s="67"/>
      <c r="GF2" s="67"/>
      <c r="GG2" s="67"/>
      <c r="GH2" s="67"/>
      <c r="GI2" s="67"/>
      <c r="GJ2" s="67"/>
      <c r="GK2" s="67"/>
      <c r="GL2" s="67"/>
      <c r="GM2" s="67"/>
      <c r="GN2" s="67"/>
      <c r="GO2" s="67"/>
      <c r="GP2" s="67"/>
      <c r="GQ2" s="67"/>
      <c r="GR2" s="67"/>
      <c r="GS2" s="67"/>
      <c r="GT2" s="67"/>
      <c r="GU2" s="67"/>
      <c r="GV2" s="67"/>
      <c r="GW2" s="67"/>
      <c r="GX2" s="67"/>
      <c r="GY2" s="67"/>
      <c r="GZ2" s="67"/>
      <c r="HA2" s="67"/>
      <c r="HB2" s="67"/>
      <c r="HC2" s="67"/>
      <c r="HD2" s="67"/>
      <c r="HE2" s="67"/>
      <c r="HF2" s="67"/>
      <c r="HG2" s="67"/>
      <c r="HH2" s="67"/>
      <c r="HI2" s="67"/>
      <c r="HJ2" s="67"/>
      <c r="HK2" s="67"/>
      <c r="HL2" s="67"/>
      <c r="HM2" s="67"/>
      <c r="HN2" s="67"/>
      <c r="HO2" s="67"/>
      <c r="HP2" s="67"/>
      <c r="HQ2" s="67"/>
      <c r="HR2" s="67"/>
      <c r="HS2" s="67"/>
      <c r="HT2" s="67"/>
      <c r="HU2" s="67"/>
      <c r="HV2" s="67"/>
      <c r="HW2" s="67"/>
      <c r="HX2" s="67"/>
      <c r="HY2" s="67"/>
      <c r="HZ2" s="67"/>
      <c r="IA2" s="67"/>
      <c r="IB2" s="67"/>
      <c r="IC2" s="67"/>
      <c r="ID2" s="67"/>
      <c r="IE2" s="67"/>
      <c r="IF2" s="67"/>
      <c r="IG2" s="67"/>
      <c r="IH2" s="67"/>
      <c r="II2" s="67"/>
      <c r="IJ2" s="67"/>
      <c r="IK2" s="67"/>
      <c r="IL2" s="67"/>
      <c r="IM2" s="67"/>
      <c r="IN2" s="67"/>
      <c r="IO2" s="67"/>
      <c r="IP2" s="67"/>
      <c r="IQ2" s="67"/>
      <c r="IR2" s="67"/>
      <c r="IS2" s="67"/>
      <c r="IT2" s="67"/>
      <c r="IU2" s="67"/>
      <c r="IV2" s="67"/>
      <c r="IW2" s="67"/>
    </row>
    <row r="3" customFormat="false" ht="15.75" hidden="false" customHeight="false" outlineLevel="0" collapsed="false">
      <c r="A3" s="14" t="s">
        <v>25</v>
      </c>
      <c r="C3" s="0"/>
      <c r="D3" s="0"/>
      <c r="E3" s="0"/>
      <c r="F3" s="0"/>
      <c r="G3" s="0"/>
      <c r="H3" s="0"/>
      <c r="I3" s="0"/>
      <c r="J3" s="0"/>
      <c r="K3" s="0"/>
      <c r="L3" s="0"/>
      <c r="M3" s="0"/>
      <c r="N3" s="0"/>
      <c r="O3" s="0"/>
      <c r="P3" s="0"/>
      <c r="Q3" s="0"/>
      <c r="R3" s="0"/>
    </row>
    <row r="4" customFormat="false" ht="15.75" hidden="false" customHeight="false" outlineLevel="0" collapsed="false">
      <c r="A4" s="14" t="s">
        <v>26</v>
      </c>
      <c r="C4" s="0"/>
      <c r="D4" s="0"/>
      <c r="E4" s="0"/>
      <c r="F4" s="0"/>
      <c r="G4" s="0"/>
      <c r="H4" s="0"/>
      <c r="I4" s="0"/>
      <c r="J4" s="0"/>
      <c r="K4" s="0"/>
      <c r="L4" s="0"/>
      <c r="M4" s="0"/>
      <c r="N4" s="0"/>
      <c r="O4" s="0"/>
      <c r="P4" s="0"/>
      <c r="Q4" s="0"/>
      <c r="R4" s="0"/>
    </row>
    <row r="5" customFormat="false" ht="15.75" hidden="false" customHeight="false" outlineLevel="0" collapsed="false">
      <c r="A5" s="14" t="s">
        <v>27</v>
      </c>
      <c r="C5" s="0"/>
      <c r="D5" s="0"/>
      <c r="E5" s="0"/>
      <c r="F5" s="0"/>
      <c r="G5" s="0"/>
      <c r="H5" s="0"/>
      <c r="I5" s="0"/>
      <c r="J5" s="0"/>
      <c r="K5" s="0"/>
      <c r="L5" s="0"/>
      <c r="M5" s="0"/>
      <c r="N5" s="0"/>
      <c r="O5" s="0"/>
      <c r="P5" s="0"/>
      <c r="Q5" s="0"/>
      <c r="R5" s="0"/>
    </row>
    <row r="6" customFormat="false" ht="15.75" hidden="false" customHeight="false" outlineLevel="0" collapsed="false">
      <c r="A6" s="14" t="s">
        <v>28</v>
      </c>
      <c r="C6" s="0"/>
      <c r="D6" s="0"/>
      <c r="E6" s="0"/>
      <c r="F6" s="0"/>
      <c r="G6" s="0"/>
      <c r="H6" s="0"/>
      <c r="I6" s="0"/>
      <c r="J6" s="0"/>
      <c r="K6" s="0"/>
      <c r="L6" s="0"/>
      <c r="M6" s="0"/>
      <c r="N6" s="0"/>
      <c r="O6" s="0"/>
      <c r="P6" s="0"/>
      <c r="Q6" s="0"/>
      <c r="R6" s="0"/>
    </row>
    <row r="7" customFormat="false" ht="15.75" hidden="false" customHeight="false" outlineLevel="0" collapsed="false">
      <c r="A7" s="50" t="s">
        <v>21</v>
      </c>
      <c r="B7" s="78"/>
      <c r="C7" s="79" t="n">
        <f aca="false">683+875+7</f>
        <v>1565</v>
      </c>
      <c r="D7" s="79"/>
      <c r="E7" s="79" t="n">
        <f aca="false">-56.2+961</f>
        <v>904.8</v>
      </c>
      <c r="F7" s="79"/>
      <c r="G7" s="80" t="n">
        <f aca="false">-123.4-57.3-2.1</f>
        <v>-182.8</v>
      </c>
      <c r="H7" s="79"/>
      <c r="I7" s="79" t="n">
        <f aca="false">18-27-2.2</f>
        <v>-11.2</v>
      </c>
      <c r="J7" s="79"/>
      <c r="K7" s="79" t="n">
        <f aca="false">-18.5+150.5-2.2</f>
        <v>129.8</v>
      </c>
      <c r="L7" s="79"/>
      <c r="M7" s="79" t="n">
        <f aca="false">-5.3+8.1-1.3</f>
        <v>1.5</v>
      </c>
      <c r="N7" s="79"/>
      <c r="O7" s="79" t="n">
        <f aca="false">-3.7+0.7-1.3</f>
        <v>-4.3</v>
      </c>
      <c r="P7" s="79"/>
      <c r="Q7" s="79" t="n">
        <f aca="false">-3.7-10.3-1.3</f>
        <v>-15.3</v>
      </c>
      <c r="R7" s="79"/>
      <c r="S7" s="81"/>
      <c r="T7" s="78"/>
      <c r="U7" s="78"/>
      <c r="V7" s="78"/>
      <c r="W7" s="78"/>
      <c r="X7" s="78"/>
      <c r="Y7" s="78"/>
      <c r="Z7" s="78"/>
      <c r="AA7" s="78"/>
      <c r="AB7" s="78"/>
      <c r="AC7" s="78"/>
      <c r="AD7" s="78"/>
      <c r="AE7" s="78"/>
      <c r="AF7" s="78"/>
      <c r="AG7" s="78"/>
      <c r="AH7" s="78"/>
      <c r="AI7" s="78"/>
      <c r="AJ7" s="78"/>
      <c r="AK7" s="78"/>
      <c r="AL7" s="78"/>
      <c r="AM7" s="78"/>
      <c r="AN7" s="78"/>
      <c r="AO7" s="78"/>
      <c r="AP7" s="78"/>
      <c r="AQ7" s="78"/>
      <c r="AR7" s="78"/>
      <c r="AS7" s="78"/>
      <c r="AT7" s="78"/>
      <c r="AU7" s="78"/>
      <c r="AV7" s="78"/>
      <c r="AW7" s="78"/>
      <c r="AX7" s="78"/>
      <c r="AY7" s="78"/>
      <c r="AZ7" s="78"/>
      <c r="BA7" s="78"/>
      <c r="BB7" s="78"/>
      <c r="BC7" s="78"/>
      <c r="BD7" s="78"/>
      <c r="BE7" s="78"/>
      <c r="BF7" s="78"/>
      <c r="BG7" s="78"/>
      <c r="BH7" s="78"/>
      <c r="BI7" s="78"/>
      <c r="BJ7" s="78"/>
      <c r="BK7" s="78"/>
      <c r="BL7" s="78"/>
      <c r="BM7" s="78"/>
      <c r="BN7" s="78"/>
      <c r="BO7" s="78"/>
      <c r="BP7" s="78"/>
      <c r="BQ7" s="78"/>
      <c r="BR7" s="78"/>
      <c r="BS7" s="78"/>
      <c r="BT7" s="78"/>
      <c r="BU7" s="78"/>
      <c r="BV7" s="78"/>
      <c r="BW7" s="78"/>
      <c r="BX7" s="78"/>
      <c r="BY7" s="78"/>
      <c r="BZ7" s="78"/>
      <c r="CA7" s="78"/>
      <c r="CB7" s="78"/>
      <c r="CC7" s="78"/>
      <c r="CD7" s="78"/>
      <c r="CE7" s="78"/>
      <c r="CF7" s="78"/>
      <c r="CG7" s="78"/>
      <c r="CH7" s="78"/>
      <c r="CI7" s="78"/>
      <c r="CJ7" s="78"/>
      <c r="CK7" s="78"/>
      <c r="CL7" s="78"/>
      <c r="CM7" s="78"/>
      <c r="CN7" s="78"/>
      <c r="CO7" s="78"/>
      <c r="CP7" s="78"/>
      <c r="CQ7" s="78"/>
      <c r="CR7" s="78"/>
      <c r="CS7" s="78"/>
      <c r="CT7" s="78"/>
      <c r="CU7" s="78"/>
      <c r="CV7" s="78"/>
      <c r="CW7" s="78"/>
      <c r="CX7" s="78"/>
      <c r="CY7" s="78"/>
      <c r="CZ7" s="78"/>
      <c r="DA7" s="78"/>
      <c r="DB7" s="78"/>
      <c r="DC7" s="78"/>
      <c r="DD7" s="78"/>
      <c r="DE7" s="78"/>
      <c r="DF7" s="78"/>
      <c r="DG7" s="78"/>
      <c r="DH7" s="78"/>
      <c r="DI7" s="78"/>
      <c r="DJ7" s="78"/>
      <c r="DK7" s="78"/>
      <c r="DL7" s="78"/>
      <c r="DM7" s="78"/>
      <c r="DN7" s="78"/>
      <c r="DO7" s="78"/>
      <c r="DP7" s="78"/>
      <c r="DQ7" s="78"/>
      <c r="DR7" s="78"/>
      <c r="DS7" s="78"/>
      <c r="DT7" s="78"/>
      <c r="DU7" s="78"/>
      <c r="DV7" s="78"/>
      <c r="DW7" s="78"/>
      <c r="DX7" s="78"/>
      <c r="DY7" s="78"/>
      <c r="DZ7" s="78"/>
      <c r="EA7" s="78"/>
      <c r="EB7" s="78"/>
      <c r="EC7" s="78"/>
      <c r="ED7" s="78"/>
      <c r="EE7" s="78"/>
      <c r="EF7" s="78"/>
      <c r="EG7" s="78"/>
      <c r="EH7" s="78"/>
      <c r="EI7" s="78"/>
      <c r="EJ7" s="78"/>
      <c r="EK7" s="78"/>
      <c r="EL7" s="78"/>
      <c r="EM7" s="78"/>
      <c r="EN7" s="78"/>
      <c r="EO7" s="78"/>
      <c r="EP7" s="78"/>
      <c r="EQ7" s="78"/>
      <c r="ER7" s="78"/>
      <c r="ES7" s="78"/>
      <c r="ET7" s="78"/>
      <c r="EU7" s="78"/>
      <c r="EV7" s="78"/>
      <c r="EW7" s="78"/>
      <c r="EX7" s="78"/>
      <c r="EY7" s="78"/>
      <c r="EZ7" s="78"/>
      <c r="FA7" s="78"/>
      <c r="FB7" s="78"/>
      <c r="FC7" s="78"/>
      <c r="FD7" s="78"/>
      <c r="FE7" s="78"/>
      <c r="FF7" s="78"/>
      <c r="FG7" s="78"/>
      <c r="FH7" s="78"/>
      <c r="FI7" s="78"/>
      <c r="FJ7" s="78"/>
      <c r="FK7" s="78"/>
      <c r="FL7" s="78"/>
      <c r="FM7" s="78"/>
      <c r="FN7" s="78"/>
      <c r="FO7" s="78"/>
      <c r="FP7" s="78"/>
      <c r="FQ7" s="78"/>
      <c r="FR7" s="78"/>
      <c r="FS7" s="78"/>
      <c r="FT7" s="78"/>
      <c r="FU7" s="78"/>
      <c r="FV7" s="78"/>
      <c r="FW7" s="78"/>
      <c r="FX7" s="78"/>
      <c r="FY7" s="78"/>
      <c r="FZ7" s="78"/>
      <c r="GA7" s="78"/>
      <c r="GB7" s="78"/>
      <c r="GC7" s="78"/>
      <c r="GD7" s="78"/>
      <c r="GE7" s="78"/>
      <c r="GF7" s="78"/>
      <c r="GG7" s="78"/>
      <c r="GH7" s="78"/>
      <c r="GI7" s="78"/>
      <c r="GJ7" s="78"/>
      <c r="GK7" s="78"/>
      <c r="GL7" s="78"/>
      <c r="GM7" s="78"/>
      <c r="GN7" s="78"/>
      <c r="GO7" s="78"/>
      <c r="GP7" s="78"/>
      <c r="GQ7" s="78"/>
      <c r="GR7" s="78"/>
      <c r="GS7" s="78"/>
      <c r="GT7" s="78"/>
      <c r="GU7" s="78"/>
      <c r="GV7" s="78"/>
      <c r="GW7" s="78"/>
      <c r="GX7" s="78"/>
      <c r="GY7" s="78"/>
      <c r="GZ7" s="78"/>
      <c r="HA7" s="78"/>
      <c r="HB7" s="78"/>
      <c r="HC7" s="78"/>
      <c r="HD7" s="78"/>
      <c r="HE7" s="78"/>
      <c r="HF7" s="78"/>
      <c r="HG7" s="78"/>
      <c r="HH7" s="78"/>
      <c r="HI7" s="78"/>
      <c r="HJ7" s="78"/>
      <c r="HK7" s="78"/>
      <c r="HL7" s="78"/>
      <c r="HM7" s="78"/>
      <c r="HN7" s="78"/>
      <c r="HO7" s="78"/>
      <c r="HP7" s="78"/>
      <c r="HQ7" s="78"/>
      <c r="HR7" s="78"/>
      <c r="HS7" s="78"/>
      <c r="HT7" s="78"/>
      <c r="HU7" s="78"/>
      <c r="HV7" s="78"/>
      <c r="HW7" s="78"/>
      <c r="HX7" s="78"/>
      <c r="HY7" s="78"/>
      <c r="HZ7" s="78"/>
      <c r="IA7" s="78"/>
      <c r="IB7" s="78"/>
      <c r="IC7" s="78"/>
      <c r="ID7" s="78"/>
      <c r="IE7" s="78"/>
      <c r="IF7" s="78"/>
      <c r="IG7" s="78"/>
      <c r="IH7" s="78"/>
      <c r="II7" s="78"/>
      <c r="IJ7" s="78"/>
      <c r="IK7" s="78"/>
      <c r="IL7" s="78"/>
      <c r="IM7" s="78"/>
      <c r="IN7" s="78"/>
      <c r="IO7" s="78"/>
      <c r="IP7" s="78"/>
      <c r="IQ7" s="78"/>
      <c r="IR7" s="78"/>
      <c r="IS7" s="78"/>
      <c r="IT7" s="78"/>
      <c r="IU7" s="78"/>
      <c r="IV7" s="78"/>
      <c r="IW7" s="78"/>
    </row>
    <row r="8" customFormat="false" ht="15.75" hidden="false" customHeight="false" outlineLevel="0" collapsed="false">
      <c r="A8" s="14" t="s">
        <v>29</v>
      </c>
      <c r="C8" s="0"/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</row>
    <row r="9" customFormat="false" ht="15.75" hidden="false" customHeight="false" outlineLevel="0" collapsed="false">
      <c r="A9" s="14" t="s">
        <v>30</v>
      </c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</row>
    <row r="10" customFormat="false" ht="15.75" hidden="false" customHeight="false" outlineLevel="0" collapsed="false">
      <c r="A10" s="14" t="s">
        <v>31</v>
      </c>
      <c r="C10" s="0"/>
      <c r="D10" s="0"/>
      <c r="E10" s="82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  <c r="R10" s="0"/>
    </row>
    <row r="11" customFormat="false" ht="15.75" hidden="false" customHeight="false" outlineLevel="0" collapsed="false">
      <c r="A11" s="83" t="s">
        <v>49</v>
      </c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</row>
    <row r="12" customFormat="false" ht="16.5" hidden="false" customHeight="false" outlineLevel="0" collapsed="false">
      <c r="A12" s="84" t="s">
        <v>50</v>
      </c>
      <c r="B12" s="13"/>
      <c r="C12" s="85" t="n">
        <f aca="false">SUM(C3:C11)</f>
        <v>1565</v>
      </c>
      <c r="D12" s="86"/>
      <c r="E12" s="85" t="n">
        <f aca="false">SUM(E3:E11)</f>
        <v>904.8</v>
      </c>
      <c r="F12" s="87"/>
      <c r="G12" s="85" t="n">
        <f aca="false">SUM(G3:G11)</f>
        <v>-182.8</v>
      </c>
      <c r="H12" s="88"/>
      <c r="I12" s="85" t="n">
        <f aca="false">SUM(I3:I11)</f>
        <v>-11.2</v>
      </c>
      <c r="J12" s="88"/>
      <c r="K12" s="85" t="n">
        <f aca="false">SUM(K3:K11)</f>
        <v>129.8</v>
      </c>
      <c r="L12" s="88"/>
      <c r="M12" s="85" t="n">
        <f aca="false">SUM(M3:M11)</f>
        <v>1.5</v>
      </c>
      <c r="O12" s="85" t="n">
        <f aca="false">SUM(O3:O11)</f>
        <v>-4.3</v>
      </c>
      <c r="Q12" s="85" t="n">
        <f aca="false">SUM(Q3:Q11)</f>
        <v>-15.3</v>
      </c>
      <c r="S12" s="89"/>
    </row>
    <row r="13" customFormat="false" ht="16.5" hidden="false" customHeight="false" outlineLevel="0" collapsed="false">
      <c r="A13" s="8" t="s">
        <v>51</v>
      </c>
      <c r="B13" s="83"/>
      <c r="C13" s="90"/>
      <c r="E13" s="91" t="n">
        <v>15.1</v>
      </c>
      <c r="F13" s="92"/>
      <c r="G13" s="92" t="n">
        <v>2.1</v>
      </c>
      <c r="I13" s="92" t="n">
        <v>2.2</v>
      </c>
      <c r="K13" s="92" t="n">
        <v>2.2</v>
      </c>
      <c r="M13" s="92" t="n">
        <v>1.4</v>
      </c>
      <c r="O13" s="92" t="n">
        <v>1.3</v>
      </c>
      <c r="Q13" s="92" t="n">
        <v>1.3</v>
      </c>
    </row>
    <row r="14" customFormat="false" ht="15.75" hidden="false" customHeight="false" outlineLevel="0" collapsed="false">
      <c r="A14" s="35" t="s">
        <v>35</v>
      </c>
      <c r="C14" s="90"/>
      <c r="E14" s="93" t="n">
        <v>0</v>
      </c>
      <c r="F14" s="92"/>
      <c r="G14" s="94" t="n">
        <v>0</v>
      </c>
      <c r="I14" s="94" t="n">
        <v>0</v>
      </c>
      <c r="K14" s="94" t="n">
        <v>0</v>
      </c>
      <c r="M14" s="94" t="n">
        <v>0</v>
      </c>
      <c r="O14" s="94" t="n">
        <v>0</v>
      </c>
      <c r="Q14" s="94" t="n">
        <v>0</v>
      </c>
    </row>
    <row r="15" customFormat="false" ht="15.75" hidden="false" customHeight="false" outlineLevel="0" collapsed="false">
      <c r="A15" s="83" t="s">
        <v>52</v>
      </c>
      <c r="C15" s="90"/>
      <c r="E15" s="87" t="n">
        <f aca="false">SUM(E12:E14)</f>
        <v>919.9</v>
      </c>
      <c r="F15" s="87"/>
      <c r="G15" s="87" t="n">
        <f aca="false">SUM(G12:G14)</f>
        <v>-180.7</v>
      </c>
      <c r="H15" s="95"/>
      <c r="I15" s="87" t="n">
        <f aca="false">SUM(I12:I14)</f>
        <v>-9</v>
      </c>
      <c r="J15" s="95"/>
      <c r="K15" s="87" t="n">
        <f aca="false">SUM(K12:K14)</f>
        <v>132</v>
      </c>
      <c r="L15" s="95"/>
      <c r="M15" s="87" t="n">
        <f aca="false">SUM(M12:M14)</f>
        <v>2.9</v>
      </c>
      <c r="O15" s="87" t="n">
        <f aca="false">SUM(O12:O14)</f>
        <v>-3</v>
      </c>
      <c r="Q15" s="87" t="n">
        <f aca="false">SUM(Q12:Q14)</f>
        <v>-14</v>
      </c>
    </row>
    <row r="16" customFormat="false" ht="6" hidden="false" customHeight="true" outlineLevel="0" collapsed="false">
      <c r="A16" s="83"/>
      <c r="C16" s="90"/>
      <c r="E16" s="87"/>
      <c r="F16" s="87"/>
      <c r="G16" s="96"/>
      <c r="H16" s="95"/>
      <c r="I16" s="95"/>
      <c r="J16" s="95"/>
      <c r="K16" s="95"/>
      <c r="L16" s="95"/>
      <c r="M16" s="95"/>
    </row>
    <row r="17" customFormat="false" ht="15.75" hidden="false" customHeight="false" outlineLevel="0" collapsed="false">
      <c r="A17" s="83" t="s">
        <v>53</v>
      </c>
      <c r="C17" s="90"/>
      <c r="E17" s="1" t="n">
        <v>56.2</v>
      </c>
      <c r="F17" s="1"/>
      <c r="G17" s="1" t="n">
        <v>57.3</v>
      </c>
      <c r="H17" s="1"/>
      <c r="I17" s="1" t="n">
        <v>27.2</v>
      </c>
      <c r="J17" s="1"/>
      <c r="K17" s="1" t="n">
        <v>-150.5</v>
      </c>
      <c r="L17" s="1"/>
      <c r="M17" s="1" t="n">
        <v>5.3</v>
      </c>
      <c r="N17" s="1"/>
      <c r="O17" s="1" t="n">
        <v>3.7</v>
      </c>
      <c r="P17" s="1"/>
      <c r="Q17" s="1" t="n">
        <v>3.7</v>
      </c>
      <c r="R17" s="0"/>
    </row>
    <row r="18" customFormat="false" ht="15.75" hidden="false" customHeight="false" outlineLevel="0" collapsed="false">
      <c r="A18" s="83" t="s">
        <v>54</v>
      </c>
      <c r="C18" s="90"/>
      <c r="E18" s="1" t="n">
        <v>0</v>
      </c>
      <c r="F18" s="1"/>
      <c r="G18" s="1" t="n">
        <v>0</v>
      </c>
      <c r="H18" s="1"/>
      <c r="I18" s="1" t="n">
        <v>0</v>
      </c>
      <c r="J18" s="1"/>
      <c r="K18" s="1" t="n">
        <v>0</v>
      </c>
      <c r="L18" s="1"/>
      <c r="M18" s="1" t="n">
        <v>0</v>
      </c>
      <c r="N18" s="1"/>
      <c r="O18" s="1" t="n">
        <v>0</v>
      </c>
      <c r="P18" s="1"/>
      <c r="Q18" s="1" t="n">
        <v>0</v>
      </c>
      <c r="R18" s="0"/>
    </row>
    <row r="19" customFormat="false" ht="15.75" hidden="false" customHeight="false" outlineLevel="0" collapsed="false">
      <c r="A19" s="83" t="s">
        <v>55</v>
      </c>
      <c r="C19" s="90"/>
      <c r="E19" s="3" t="n">
        <f aca="false">-E13</f>
        <v>-15.1</v>
      </c>
      <c r="F19" s="0"/>
      <c r="G19" s="3" t="n">
        <f aca="false">-G13</f>
        <v>-2.1</v>
      </c>
      <c r="H19" s="0"/>
      <c r="I19" s="3" t="n">
        <f aca="false">-I13</f>
        <v>-2.2</v>
      </c>
      <c r="J19" s="0"/>
      <c r="K19" s="3" t="n">
        <f aca="false">-K13</f>
        <v>-2.2</v>
      </c>
      <c r="L19" s="0"/>
      <c r="M19" s="3" t="n">
        <f aca="false">-M13</f>
        <v>-1.4</v>
      </c>
      <c r="N19" s="0"/>
      <c r="O19" s="3" t="n">
        <f aca="false">-O13</f>
        <v>-1.3</v>
      </c>
      <c r="P19" s="0"/>
      <c r="Q19" s="3" t="n">
        <f aca="false">-Q13</f>
        <v>-1.3</v>
      </c>
      <c r="R19" s="0"/>
    </row>
    <row r="20" customFormat="false" ht="15.75" hidden="true" customHeight="false" outlineLevel="0" collapsed="false">
      <c r="C20" s="90"/>
      <c r="E20" s="97"/>
      <c r="F20" s="0"/>
      <c r="G20" s="97" t="n">
        <v>0</v>
      </c>
      <c r="H20" s="0"/>
      <c r="I20" s="97"/>
      <c r="J20" s="0"/>
      <c r="K20" s="97"/>
      <c r="L20" s="0"/>
      <c r="M20" s="97"/>
      <c r="N20" s="0"/>
      <c r="O20" s="97"/>
      <c r="P20" s="82"/>
      <c r="Q20" s="97"/>
      <c r="R20" s="0"/>
    </row>
    <row r="21" customFormat="false" ht="5.25" hidden="false" customHeight="true" outlineLevel="0" collapsed="false">
      <c r="A21" s="83"/>
      <c r="C21" s="90"/>
      <c r="E21" s="87"/>
      <c r="F21" s="87"/>
      <c r="G21" s="96"/>
      <c r="H21" s="95"/>
      <c r="I21" s="96"/>
      <c r="J21" s="95"/>
      <c r="K21" s="96"/>
      <c r="L21" s="95"/>
      <c r="M21" s="96"/>
      <c r="O21" s="96"/>
      <c r="Q21" s="96"/>
    </row>
    <row r="22" customFormat="false" ht="16.5" hidden="false" customHeight="false" outlineLevel="0" collapsed="false">
      <c r="A22" s="83" t="s">
        <v>56</v>
      </c>
      <c r="C22" s="90"/>
      <c r="E22" s="98" t="n">
        <f aca="false">E15+E17+E18+E19</f>
        <v>961</v>
      </c>
      <c r="F22" s="99"/>
      <c r="G22" s="98" t="n">
        <f aca="false">+G15+G17+G20</f>
        <v>-123.4</v>
      </c>
      <c r="H22" s="95"/>
      <c r="I22" s="98" t="n">
        <f aca="false">+I15+I17+I20</f>
        <v>18.2</v>
      </c>
      <c r="J22" s="95"/>
      <c r="K22" s="98" t="n">
        <f aca="false">+K15+K17+K20</f>
        <v>-18.5</v>
      </c>
      <c r="L22" s="95"/>
      <c r="M22" s="98" t="n">
        <f aca="false">+M15+M17+M20</f>
        <v>8.2</v>
      </c>
      <c r="O22" s="98" t="n">
        <f aca="false">+O15+O17+O20</f>
        <v>0.7</v>
      </c>
      <c r="Q22" s="98" t="n">
        <f aca="false">+Q15+Q17+Q20</f>
        <v>-10.3</v>
      </c>
    </row>
    <row r="23" customFormat="false" ht="5.25" hidden="false" customHeight="true" outlineLevel="0" collapsed="false">
      <c r="A23" s="83"/>
      <c r="C23" s="90"/>
      <c r="E23" s="100"/>
      <c r="F23" s="95"/>
      <c r="G23" s="101"/>
      <c r="H23" s="95"/>
      <c r="I23" s="95"/>
      <c r="J23" s="95"/>
      <c r="K23" s="95"/>
      <c r="L23" s="95"/>
      <c r="M23" s="95"/>
    </row>
    <row r="24" customFormat="false" ht="15.75" hidden="false" customHeight="false" outlineLevel="0" collapsed="false">
      <c r="A24" s="83"/>
      <c r="C24" s="90"/>
    </row>
    <row r="25" customFormat="false" ht="15.75" hidden="false" customHeight="false" outlineLevel="0" collapsed="false">
      <c r="A25" s="83"/>
      <c r="C25" s="90"/>
    </row>
    <row r="26" customFormat="false" ht="15.75" hidden="false" customHeight="false" outlineLevel="0" collapsed="false">
      <c r="A26" s="83"/>
      <c r="C26" s="90"/>
    </row>
    <row r="27" customFormat="false" ht="15.75" hidden="false" customHeight="false" outlineLevel="0" collapsed="false">
      <c r="A27" s="83"/>
      <c r="C27" s="90"/>
    </row>
    <row r="28" customFormat="false" ht="15.75" hidden="false" customHeight="false" outlineLevel="0" collapsed="false">
      <c r="A28" s="83"/>
    </row>
    <row r="29" customFormat="false" ht="15.75" hidden="false" customHeight="false" outlineLevel="0" collapsed="false">
      <c r="A29" s="83"/>
    </row>
    <row r="30" customFormat="false" ht="15.75" hidden="false" customHeight="false" outlineLevel="0" collapsed="false">
      <c r="A30" s="83"/>
    </row>
    <row r="31" customFormat="false" ht="15.75" hidden="false" customHeight="false" outlineLevel="0" collapsed="false">
      <c r="A31" s="83"/>
    </row>
    <row r="32" customFormat="false" ht="15.75" hidden="false" customHeight="false" outlineLevel="0" collapsed="false">
      <c r="A32" s="83"/>
    </row>
    <row r="33" customFormat="false" ht="15.75" hidden="false" customHeight="false" outlineLevel="0" collapsed="false">
      <c r="A33" s="83"/>
    </row>
    <row r="34" customFormat="false" ht="15.75" hidden="false" customHeight="false" outlineLevel="0" collapsed="false">
      <c r="A34" s="83"/>
    </row>
    <row r="35" customFormat="false" ht="15.75" hidden="false" customHeight="false" outlineLevel="0" collapsed="false">
      <c r="A35" s="83"/>
    </row>
    <row r="36" customFormat="false" ht="15.75" hidden="false" customHeight="false" outlineLevel="0" collapsed="false">
      <c r="A36" s="83"/>
    </row>
    <row r="37" customFormat="false" ht="15.75" hidden="false" customHeight="false" outlineLevel="0" collapsed="false">
      <c r="A37" s="83"/>
    </row>
    <row r="38" customFormat="false" ht="15.75" hidden="false" customHeight="false" outlineLevel="0" collapsed="false">
      <c r="A38" s="83"/>
    </row>
  </sheetData>
  <mergeCells count="1">
    <mergeCell ref="G1:Q1"/>
  </mergeCells>
  <printOptions headings="false" gridLines="false" gridLinesSet="true" horizontalCentered="true" verticalCentered="true"/>
  <pageMargins left="0" right="0" top="0.660416666666667" bottom="0.410416666666667" header="0.170138888888889" footer="0.220138888888889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>&amp;CENRON EUROPE
Headcount Cost Summary - Actual and Forecast Cash Burn Rate
Nine Months Ended September 30, 2001</oddHeader>
    <oddFooter>&amp;CHIGHLY CONFIDENTIAL - DO NOT COPY OR DISTRIBUTE&amp;R&amp;P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P15" activeCellId="0" sqref="P15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2001-06-23T19:51:53Z</dcterms:created>
  <dc:creator>carolyn_barrett</dc:creator>
  <dc:description/>
  <dc:language>en-US</dc:language>
  <cp:lastModifiedBy>Chris Lambert</cp:lastModifiedBy>
  <cp:lastPrinted>2001-11-16T18:03:03Z</cp:lastPrinted>
  <dcterms:modified xsi:type="dcterms:W3CDTF">2001-11-16T11:38:48Z</dcterms:modified>
  <cp:revision>0</cp:revision>
  <dc:subject/>
  <dc:title/>
</cp:coreProperties>
</file>