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Q Gas Products" sheetId="1" state="visible" r:id="rId3"/>
    <sheet name="TQ Power Products" sheetId="2" state="visible" r:id="rId4"/>
    <sheet name="Other Products" sheetId="3" state="visible" r:id="rId5"/>
    <sheet name="April Updates" sheetId="4" state="visible" r:id="rId6"/>
    <sheet name="New Additions" sheetId="5" state="visible" r:id="rId7"/>
  </sheets>
  <externalReferences>
    <externalReference r:id="rId8"/>
    <externalReference r:id="rId9"/>
  </externalReferences>
  <definedNames>
    <definedName function="false" hidden="false" localSheetId="1" name="_xlnm.Print_Area" vbProcedure="false">'TQ Power Products'!$A$1:$F$309</definedName>
    <definedName function="false" hidden="false" name="ProdCrossRef" vbProcedure="false">'[1]Product Mapping EOL-TQ'!$D$4:$E$18</definedName>
    <definedName function="false" hidden="false" name="TermsEast" vbProcedure="false">[2]Sheet1!$D$43:$F$80</definedName>
    <definedName function="false" hidden="false" name="TermsWest" vbProcedure="false">[2]Sheet1!$D$3:$F$40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4" authorId="0">
      <text>
        <r>
          <rPr>
            <b val="true"/>
            <sz val="8"/>
            <color rgb="FF000000"/>
            <rFont val="Tahoma"/>
            <family val="0"/>
          </rPr>
          <t xml:space="preserve">Richard Toubia:
</t>
        </r>
        <r>
          <rPr>
            <sz val="8"/>
            <color rgb="FF000000"/>
            <rFont val="Tahoma"/>
            <family val="0"/>
          </rPr>
          <t xml:space="preserve">was 36468, corrected per dale on 1/1/2000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47</xdr:row>
                <xdr:rowOff>12</xdr:rowOff>
              </xdr:from>
              <xdr:to>
                <xdr:col>2</xdr:col>
                <xdr:colOff>-34</xdr:colOff>
                <xdr:row>52</xdr:row>
                <xdr:rowOff>11</xdr:rowOff>
              </xdr:to>
            </anchor>
          </commentPr>
        </mc:Choice>
        <mc:Fallback/>
      </mc:AlternateContent>
    </comment>
    <comment ref="A45" authorId="0">
      <text>
        <r>
          <rPr>
            <b val="true"/>
            <sz val="8"/>
            <color rgb="FF000000"/>
            <rFont val="Tahoma"/>
            <family val="0"/>
          </rPr>
          <t xml:space="preserve">Richard Toubia:
</t>
        </r>
        <r>
          <rPr>
            <sz val="8"/>
            <color rgb="FF000000"/>
            <rFont val="Tahoma"/>
            <family val="0"/>
          </rPr>
          <t xml:space="preserve">was 36469, corrected per Dale on 1/1/2000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48</xdr:row>
                <xdr:rowOff>14</xdr:rowOff>
              </xdr:from>
              <xdr:to>
                <xdr:col>2</xdr:col>
                <xdr:colOff>-34</xdr:colOff>
                <xdr:row>53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<sst xmlns="http://schemas.openxmlformats.org/spreadsheetml/2006/main" count="3251" uniqueCount="310">
  <si>
    <t xml:space="preserve">US Gas</t>
  </si>
  <si>
    <t xml:space="preserve">Product ID</t>
  </si>
  <si>
    <t xml:space="preserve">EOL Product Type</t>
  </si>
  <si>
    <t xml:space="preserve">Location</t>
  </si>
  <si>
    <t xml:space="preserve">EOL-Location</t>
  </si>
  <si>
    <t xml:space="preserve">EOL Comments</t>
  </si>
  <si>
    <t xml:space="preserve">TQ Product Name</t>
  </si>
  <si>
    <t xml:space="preserve">Tok Ref Per</t>
  </si>
  <si>
    <t xml:space="preserve">US Gas Basis</t>
  </si>
  <si>
    <t xml:space="preserve">CG LA</t>
  </si>
  <si>
    <t xml:space="preserve">ColGulf LA</t>
  </si>
  <si>
    <t xml:space="preserve">Prompt Month</t>
  </si>
  <si>
    <t xml:space="preserve">Chicago</t>
  </si>
  <si>
    <t xml:space="preserve">NGI Chicago</t>
  </si>
  <si>
    <t xml:space="preserve">ok</t>
  </si>
  <si>
    <t xml:space="preserve">Basis NGI</t>
  </si>
  <si>
    <t xml:space="preserve">HHub</t>
  </si>
  <si>
    <t xml:space="preserve">Added</t>
  </si>
  <si>
    <t xml:space="preserve">Basis IF</t>
  </si>
  <si>
    <t xml:space="preserve">HSC</t>
  </si>
  <si>
    <t xml:space="preserve">NWPL Rky</t>
  </si>
  <si>
    <t xml:space="preserve">NWPL RkyMtn</t>
  </si>
  <si>
    <t xml:space="preserve">PEPL</t>
  </si>
  <si>
    <t xml:space="preserve">Permian</t>
  </si>
  <si>
    <t xml:space="preserve">EP Perm</t>
  </si>
  <si>
    <t xml:space="preserve">EP Permian</t>
  </si>
  <si>
    <t xml:space="preserve">San Juan</t>
  </si>
  <si>
    <t xml:space="preserve">EP San Juan</t>
  </si>
  <si>
    <t xml:space="preserve">SoCal</t>
  </si>
  <si>
    <t xml:space="preserve">NGI SoCal</t>
  </si>
  <si>
    <t xml:space="preserve">TCO</t>
  </si>
  <si>
    <t xml:space="preserve">TCO Pool</t>
  </si>
  <si>
    <t xml:space="preserve">Tenn LA</t>
  </si>
  <si>
    <t xml:space="preserve">Tenn-LA</t>
  </si>
  <si>
    <t xml:space="preserve">TETCO ELA</t>
  </si>
  <si>
    <t xml:space="preserve">Transco St 65</t>
  </si>
  <si>
    <t xml:space="preserve">Transco St.65</t>
  </si>
  <si>
    <t xml:space="preserve">Transco Z6 NY</t>
  </si>
  <si>
    <t xml:space="preserve">US Gas Basis GD/D-Hhub</t>
  </si>
  <si>
    <t xml:space="preserve">GD/D Chic-HHub</t>
  </si>
  <si>
    <t xml:space="preserve">GD/D HSC-HHub</t>
  </si>
  <si>
    <t xml:space="preserve">Mich Con</t>
  </si>
  <si>
    <t xml:space="preserve">GD/D Mich-HHub</t>
  </si>
  <si>
    <t xml:space="preserve">GD/D Pepl-HHub</t>
  </si>
  <si>
    <t xml:space="preserve">GD/D Perm-HHub</t>
  </si>
  <si>
    <t xml:space="preserve">GD/D SanJn-HHub</t>
  </si>
  <si>
    <t xml:space="preserve">GD/D SoCal-HHub</t>
  </si>
  <si>
    <t xml:space="preserve">GD/D TCO P-HHub</t>
  </si>
  <si>
    <t xml:space="preserve">Tenn -500 leg</t>
  </si>
  <si>
    <t xml:space="preserve">Does it exist?</t>
  </si>
  <si>
    <t xml:space="preserve">GD/D Tn500-HHub</t>
  </si>
  <si>
    <t xml:space="preserve">Tenn -800 leg</t>
  </si>
  <si>
    <t xml:space="preserve">GD/D Tn800-HHub</t>
  </si>
  <si>
    <t xml:space="preserve">GD/D TZ3-HHub</t>
  </si>
  <si>
    <t xml:space="preserve">GD/D TZ6NY-HHub</t>
  </si>
  <si>
    <t xml:space="preserve">US Gas Basis GD/M</t>
  </si>
  <si>
    <t xml:space="preserve">GD/M Mich Con</t>
  </si>
  <si>
    <t xml:space="preserve">US Gas Daily</t>
  </si>
  <si>
    <t xml:space="preserve">C. G. Onshore</t>
  </si>
  <si>
    <t xml:space="preserve">COL Onshore</t>
  </si>
  <si>
    <t xml:space="preserve">BoM +1 US Nat Gas</t>
  </si>
  <si>
    <t xml:space="preserve">BoM US Nat Gas</t>
  </si>
  <si>
    <t xml:space="preserve">Henry Hub</t>
  </si>
  <si>
    <t xml:space="preserve">EP SanJuan</t>
  </si>
  <si>
    <t xml:space="preserve">TENN 500</t>
  </si>
  <si>
    <t xml:space="preserve">TENN 800</t>
  </si>
  <si>
    <t xml:space="preserve">US Gas Daily GD/D GD/M</t>
  </si>
  <si>
    <t xml:space="preserve">GD/M-D Mich Con</t>
  </si>
  <si>
    <t xml:space="preserve">US Gas Daily IF GD/D</t>
  </si>
  <si>
    <t xml:space="preserve">IF GD/D COL O/S</t>
  </si>
  <si>
    <t xml:space="preserve">IF GD/D HHub</t>
  </si>
  <si>
    <t xml:space="preserve">IF GD/D HSC</t>
  </si>
  <si>
    <t xml:space="preserve">IF GD/D PEPL</t>
  </si>
  <si>
    <t xml:space="preserve">IF GD/D EP-Perm</t>
  </si>
  <si>
    <t xml:space="preserve">IF GD/D EP-SJ</t>
  </si>
  <si>
    <t xml:space="preserve">IF GD/D TCOPool</t>
  </si>
  <si>
    <t xml:space="preserve">IF GD/D TET ELA</t>
  </si>
  <si>
    <t xml:space="preserve">IF GD/D TrnSt65</t>
  </si>
  <si>
    <t xml:space="preserve">IF GD/D T Z6 NY</t>
  </si>
  <si>
    <t xml:space="preserve">US Gas Daily NGI GD/D</t>
  </si>
  <si>
    <t xml:space="preserve">NGI GD/D Chi</t>
  </si>
  <si>
    <t xml:space="preserve">NGI GD/D SoCal</t>
  </si>
  <si>
    <t xml:space="preserve">US Gas Swap</t>
  </si>
  <si>
    <t xml:space="preserve">Nymex</t>
  </si>
  <si>
    <t xml:space="preserve">US Gas Phy</t>
  </si>
  <si>
    <t xml:space="preserve">Day Ahead +1 US Nat Gas</t>
  </si>
  <si>
    <t xml:space="preserve">Day Ahead US Nat Gas</t>
  </si>
  <si>
    <t xml:space="preserve">Chi NIGAS</t>
  </si>
  <si>
    <t xml:space="preserve">does it exist in EOL?</t>
  </si>
  <si>
    <t xml:space="preserve">NGPL-NICOR</t>
  </si>
  <si>
    <t xml:space="preserve">Chi NIPSCO</t>
  </si>
  <si>
    <t xml:space="preserve">NGPL-NIPSCO</t>
  </si>
  <si>
    <t xml:space="preserve">Chi Peoples</t>
  </si>
  <si>
    <t xml:space="preserve">Exxon Katy</t>
  </si>
  <si>
    <t xml:space="preserve">HeHub</t>
  </si>
  <si>
    <t xml:space="preserve">Keystone</t>
  </si>
  <si>
    <t xml:space="preserve">EPNG Keystone</t>
  </si>
  <si>
    <t xml:space="preserve">Opal</t>
  </si>
  <si>
    <t xml:space="preserve">PEPL Pool</t>
  </si>
  <si>
    <t xml:space="preserve">SoCal Topk</t>
  </si>
  <si>
    <t xml:space="preserve">EPNG SoCal Topk</t>
  </si>
  <si>
    <t xml:space="preserve">SoCal  Ehrenberg</t>
  </si>
  <si>
    <t xml:space="preserve">SoCal EHR</t>
  </si>
  <si>
    <t xml:space="preserve">Phys Fxd</t>
  </si>
  <si>
    <t xml:space="preserve">Added 02/27/01</t>
  </si>
  <si>
    <t xml:space="preserve">Added 02/27/02</t>
  </si>
  <si>
    <t xml:space="preserve">Physical Index Products START HERE</t>
  </si>
  <si>
    <t xml:space="preserve">US Gas Phy GD/D</t>
  </si>
  <si>
    <t xml:space="preserve">GD/D TCO Pool</t>
  </si>
  <si>
    <t xml:space="preserve">GD/D TrnscoZ6NY</t>
  </si>
  <si>
    <t xml:space="preserve">US Gas Phy GD/M</t>
  </si>
  <si>
    <t xml:space="preserve">Mich Con NL1</t>
  </si>
  <si>
    <t xml:space="preserve">Phys GD/M</t>
  </si>
  <si>
    <t xml:space="preserve">US Gas Phy IF</t>
  </si>
  <si>
    <t xml:space="preserve">IF COL Gulf LA</t>
  </si>
  <si>
    <t xml:space="preserve">IF HSC ExxnKaty</t>
  </si>
  <si>
    <t xml:space="preserve">IF NWPL RkyMtn</t>
  </si>
  <si>
    <t xml:space="preserve">IF PEPL</t>
  </si>
  <si>
    <t xml:space="preserve">IF EP Perm</t>
  </si>
  <si>
    <t xml:space="preserve">IF TCO Pool</t>
  </si>
  <si>
    <t xml:space="preserve">IF TN/LA 500 Leg</t>
  </si>
  <si>
    <t xml:space="preserve">IF TN/LA 800 Leg</t>
  </si>
  <si>
    <t xml:space="preserve">IF TETCO ELA</t>
  </si>
  <si>
    <t xml:space="preserve">IF TranscoSt.65</t>
  </si>
  <si>
    <t xml:space="preserve">IF Transco Z6NY</t>
  </si>
  <si>
    <t xml:space="preserve">US Gas Phy Index</t>
  </si>
  <si>
    <t xml:space="preserve">NGPL NICOR NL1</t>
  </si>
  <si>
    <t xml:space="preserve">PEPL NL1</t>
  </si>
  <si>
    <t xml:space="preserve">PEPL Pool NL1</t>
  </si>
  <si>
    <t xml:space="preserve">TCO Pool NL1</t>
  </si>
  <si>
    <t xml:space="preserve">TranscoZ6NY NL1</t>
  </si>
  <si>
    <t xml:space="preserve">TransZ6NY NL1</t>
  </si>
  <si>
    <t xml:space="preserve">US Gas Phy NGI</t>
  </si>
  <si>
    <t xml:space="preserve">NGI NGPL NICOR</t>
  </si>
  <si>
    <t xml:space="preserve">NGI NGPL NIPSCO</t>
  </si>
  <si>
    <t xml:space="preserve">NGI Chi Peoples</t>
  </si>
  <si>
    <t xml:space="preserve">SoCal Topck</t>
  </si>
  <si>
    <t xml:space="preserve">NGI SoCal Topck</t>
  </si>
  <si>
    <t xml:space="preserve">NGI SoCal Ehr</t>
  </si>
  <si>
    <t xml:space="preserve">Phys NGI</t>
  </si>
  <si>
    <t xml:space="preserve">Data sent by EOL on Jan 1, 2001</t>
  </si>
  <si>
    <t xml:space="preserve">List of Products is more than what is in "Schedule A"</t>
  </si>
  <si>
    <t xml:space="preserve">Schedule A: Peak Phys, Next Day and Prompt month</t>
  </si>
  <si>
    <t xml:space="preserve">Products for which there is no match in TQ are aside in the bottom section</t>
  </si>
  <si>
    <t xml:space="preserve">PID</t>
  </si>
  <si>
    <t xml:space="preserve">Product Type</t>
  </si>
  <si>
    <t xml:space="preserve">Reference Period</t>
  </si>
  <si>
    <t xml:space="preserve">U.O.M.</t>
  </si>
  <si>
    <t xml:space="preserve">Tokenized Reference Period</t>
  </si>
  <si>
    <t xml:space="preserve">TQ Product</t>
  </si>
  <si>
    <t xml:space="preserve">TQ Location</t>
  </si>
  <si>
    <t xml:space="preserve">Region</t>
  </si>
  <si>
    <t xml:space="preserve">Term Start</t>
  </si>
  <si>
    <t xml:space="preserve">Term End</t>
  </si>
  <si>
    <t xml:space="preserve">REMARKS</t>
  </si>
  <si>
    <t xml:space="preserve">US Pwr Phy CAISO</t>
  </si>
  <si>
    <t xml:space="preserve">NP15 Peak</t>
  </si>
  <si>
    <t xml:space="preserve">USD/MWh</t>
  </si>
  <si>
    <t xml:space="preserve">BoM US W Pwr CAISO Peak</t>
  </si>
  <si>
    <t xml:space="preserve">Fxd Peak</t>
  </si>
  <si>
    <t xml:space="preserve">NP15-CALISO</t>
  </si>
  <si>
    <t xml:space="preserve">West</t>
  </si>
  <si>
    <t xml:space="preserve">Day Ahd CAISO Peak</t>
  </si>
  <si>
    <t xml:space="preserve">Day Ahd+1 CAISO Peak</t>
  </si>
  <si>
    <t xml:space="preserve">Prompt Month + 1</t>
  </si>
  <si>
    <t xml:space="preserve">Apr-Jun01</t>
  </si>
  <si>
    <t xml:space="preserve">Jan-Dec01</t>
  </si>
  <si>
    <t xml:space="preserve">Jan-Dec02</t>
  </si>
  <si>
    <t xml:space="preserve">Jan-Mar01</t>
  </si>
  <si>
    <t xml:space="preserve">Jul-Sep01</t>
  </si>
  <si>
    <t xml:space="preserve">Oct-Dec01</t>
  </si>
  <si>
    <t xml:space="preserve">SP15 Peak</t>
  </si>
  <si>
    <t xml:space="preserve">SP15-CALISO</t>
  </si>
  <si>
    <t xml:space="preserve">US Pwr Phy Firm</t>
  </si>
  <si>
    <t xml:space="preserve">Cinergy Peak</t>
  </si>
  <si>
    <t xml:space="preserve">BoM US East Power</t>
  </si>
  <si>
    <t xml:space="preserve">CIN</t>
  </si>
  <si>
    <t xml:space="preserve">CENTRAL</t>
  </si>
  <si>
    <t xml:space="preserve">BoW +1 US East Power</t>
  </si>
  <si>
    <t xml:space="preserve">BoW US East Power</t>
  </si>
  <si>
    <t xml:space="preserve">Day Ahd East Power</t>
  </si>
  <si>
    <t xml:space="preserve">Day Ahd+1 East Power</t>
  </si>
  <si>
    <t xml:space="preserve">Day Ahd+2 East Power</t>
  </si>
  <si>
    <t xml:space="preserve">Next Week US East Power</t>
  </si>
  <si>
    <t xml:space="preserve">Prompt Month +1</t>
  </si>
  <si>
    <t xml:space="preserve">Jan-Dec03</t>
  </si>
  <si>
    <t xml:space="preserve">Jan-Dec04</t>
  </si>
  <si>
    <t xml:space="preserve">Jan-Feb01</t>
  </si>
  <si>
    <t xml:space="preserve">Jan-Feb02</t>
  </si>
  <si>
    <t xml:space="preserve">Jan-Feb03</t>
  </si>
  <si>
    <t xml:space="preserve">Jan-Feb04</t>
  </si>
  <si>
    <t xml:space="preserve">Jul-Aug01</t>
  </si>
  <si>
    <t xml:space="preserve">Jul-Aug02</t>
  </si>
  <si>
    <t xml:space="preserve">Jul-Aug03</t>
  </si>
  <si>
    <t xml:space="preserve">Jul-Aug04</t>
  </si>
  <si>
    <t xml:space="preserve">Mar-Apr01</t>
  </si>
  <si>
    <t xml:space="preserve">COB N/S Peak</t>
  </si>
  <si>
    <t xml:space="preserve">BoM US W Pwr Peak</t>
  </si>
  <si>
    <t xml:space="preserve">COB</t>
  </si>
  <si>
    <t xml:space="preserve">Day Ahd Peak</t>
  </si>
  <si>
    <t xml:space="preserve">Day Ahd+1 Peak</t>
  </si>
  <si>
    <t xml:space="preserve">Entergy Peak</t>
  </si>
  <si>
    <t xml:space="preserve">ENT</t>
  </si>
  <si>
    <t xml:space="preserve">Mid-C Peak</t>
  </si>
  <si>
    <t xml:space="preserve">MIDC</t>
  </si>
  <si>
    <t xml:space="preserve">NEPOOL Peak</t>
  </si>
  <si>
    <t xml:space="preserve">NEPOOL</t>
  </si>
  <si>
    <t xml:space="preserve">EAST</t>
  </si>
  <si>
    <t xml:space="preserve">Jan01-Dec04</t>
  </si>
  <si>
    <t xml:space="preserve">PALVE Peak</t>
  </si>
  <si>
    <t xml:space="preserve">PV</t>
  </si>
  <si>
    <t xml:space="preserve">Jul-Sep02</t>
  </si>
  <si>
    <t xml:space="preserve">PJM-W Peak</t>
  </si>
  <si>
    <t xml:space="preserve">PJM-W</t>
  </si>
  <si>
    <t xml:space="preserve">TVA Peak</t>
  </si>
  <si>
    <t xml:space="preserve">TVA</t>
  </si>
  <si>
    <t xml:space="preserve">US Pwr Phy Index</t>
  </si>
  <si>
    <t xml:space="preserve">Cin MWD Peak</t>
  </si>
  <si>
    <t xml:space="preserve">MD Peak</t>
  </si>
  <si>
    <t xml:space="preserve">Day Ahd for MWD is Not Used</t>
  </si>
  <si>
    <t xml:space="preserve">Ent MWD Peak</t>
  </si>
  <si>
    <t xml:space="preserve">NEPOOL MWD Peak</t>
  </si>
  <si>
    <t xml:space="preserve">PJM-W MWD Peak</t>
  </si>
  <si>
    <t xml:space="preserve">TVA MWD Peak</t>
  </si>
  <si>
    <t xml:space="preserve">US Pwr PhyIndxCA</t>
  </si>
  <si>
    <t xml:space="preserve">CALPX Peak</t>
  </si>
  <si>
    <t xml:space="preserve">Product added on Feb 8, 2001 per Kevin Meredith</t>
  </si>
  <si>
    <t xml:space="preserve">US Pwr Fin Swap</t>
  </si>
  <si>
    <t xml:space="preserve">PJM DemPk 10/MW</t>
  </si>
  <si>
    <t xml:space="preserve">USD/MW</t>
  </si>
  <si>
    <t xml:space="preserve">Week Ahead</t>
  </si>
  <si>
    <t xml:space="preserve">FFF Load Peak</t>
  </si>
  <si>
    <t xml:space="preserve">East</t>
  </si>
  <si>
    <t xml:space="preserve">Two Weeks Ahead</t>
  </si>
  <si>
    <t xml:space="preserve">Three Weeks Ahead</t>
  </si>
  <si>
    <t xml:space="preserve">Four Weeks Ahead</t>
  </si>
  <si>
    <t xml:space="preserve">Five Weeks Ahead</t>
  </si>
  <si>
    <t xml:space="preserve">Six Weeks Ahead</t>
  </si>
  <si>
    <t xml:space="preserve">Cinergy HE12-21</t>
  </si>
  <si>
    <t xml:space="preserve">N/A</t>
  </si>
  <si>
    <t xml:space="preserve">NEPOOL WE Peak</t>
  </si>
  <si>
    <t xml:space="preserve">03-04Feb01</t>
  </si>
  <si>
    <t xml:space="preserve">06-07Jan01</t>
  </si>
  <si>
    <t xml:space="preserve">10-11Feb01</t>
  </si>
  <si>
    <t xml:space="preserve">13-14Jan01</t>
  </si>
  <si>
    <t xml:space="preserve">17-18Feb01</t>
  </si>
  <si>
    <t xml:space="preserve">20-21Jan01</t>
  </si>
  <si>
    <t xml:space="preserve">24-25Feb01</t>
  </si>
  <si>
    <t xml:space="preserve">27-28Jan01</t>
  </si>
  <si>
    <t xml:space="preserve">PJM-W WE Peak</t>
  </si>
  <si>
    <t xml:space="preserve">TVA HE12-21</t>
  </si>
  <si>
    <t xml:space="preserve">US Pwr PhyIndxFm</t>
  </si>
  <si>
    <t xml:space="preserve">Index is Telerate page #38424</t>
  </si>
  <si>
    <t xml:space="preserve">Index is Telerate page #38425</t>
  </si>
  <si>
    <t xml:space="preserve">Index is Telerate page #38426</t>
  </si>
  <si>
    <t xml:space="preserve">Index is Telerate page #38422</t>
  </si>
  <si>
    <t xml:space="preserve">Index is Telerate page #38423</t>
  </si>
  <si>
    <t xml:space="preserve">Ref Per</t>
  </si>
  <si>
    <t xml:space="preserve">US WTI Swap</t>
  </si>
  <si>
    <t xml:space="preserve">Nymex LD</t>
  </si>
  <si>
    <t xml:space="preserve">Nymex PEN</t>
  </si>
  <si>
    <t xml:space="preserve">EOL Location</t>
  </si>
  <si>
    <t xml:space="preserve">Token (If applicable)</t>
  </si>
  <si>
    <t xml:space="preserve">Replaced Product ID</t>
  </si>
  <si>
    <t xml:space="preserve">March Product ID</t>
  </si>
  <si>
    <t xml:space="preserve">April Product ID</t>
  </si>
  <si>
    <t xml:space="preserve">36159  TRP</t>
  </si>
  <si>
    <t xml:space="preserve">Basis GD/D</t>
  </si>
  <si>
    <t xml:space="preserve">36173  TRP</t>
  </si>
  <si>
    <t xml:space="preserve">TRP OK</t>
  </si>
  <si>
    <t xml:space="preserve">36193  TRP</t>
  </si>
  <si>
    <t xml:space="preserve">36201  TRP</t>
  </si>
  <si>
    <t xml:space="preserve">GD/M Michcon</t>
  </si>
  <si>
    <t xml:space="preserve">Basis GD/M</t>
  </si>
  <si>
    <t xml:space="preserve">36207  TRP</t>
  </si>
  <si>
    <t xml:space="preserve">36113  TRP</t>
  </si>
  <si>
    <t xml:space="preserve">36100  TRP</t>
  </si>
  <si>
    <t xml:space="preserve">NGI Socal</t>
  </si>
  <si>
    <t xml:space="preserve">36213  TRP</t>
  </si>
  <si>
    <t xml:space="preserve">36135  TRP</t>
  </si>
  <si>
    <t xml:space="preserve">36161  TRP</t>
  </si>
  <si>
    <t xml:space="preserve">36169  TRP</t>
  </si>
  <si>
    <t xml:space="preserve"> </t>
  </si>
  <si>
    <t xml:space="preserve">FFF GD/D</t>
  </si>
  <si>
    <t xml:space="preserve">36181  TRP</t>
  </si>
  <si>
    <t xml:space="preserve">43502 TRP</t>
  </si>
  <si>
    <t xml:space="preserve">Product number changed</t>
  </si>
  <si>
    <t xml:space="preserve">NYMEX</t>
  </si>
  <si>
    <t xml:space="preserve">FFF NYMEX</t>
  </si>
  <si>
    <t xml:space="preserve">NYMEX Product will not be Tokenized</t>
  </si>
  <si>
    <t xml:space="preserve">Day Ahead</t>
  </si>
  <si>
    <t xml:space="preserve">New product.  Added to EOL 02/27/01</t>
  </si>
  <si>
    <t xml:space="preserve">Original Number</t>
  </si>
  <si>
    <t xml:space="preserve">Tokenized Product</t>
  </si>
  <si>
    <t xml:space="preserve">March Number</t>
  </si>
  <si>
    <t xml:space="preserve">For the products to the left only!!!</t>
  </si>
  <si>
    <t xml:space="preserve">CAISO NP15 Peak</t>
  </si>
  <si>
    <t xml:space="preserve">The original spreadsheet number was</t>
  </si>
  <si>
    <t xml:space="preserve">CAISO SP15 Peak</t>
  </si>
  <si>
    <t xml:space="preserve">incorrect.  The Tokenized product will be</t>
  </si>
  <si>
    <t xml:space="preserve">used once the Non-Tokenized months roll</t>
  </si>
  <si>
    <t xml:space="preserve">off.  The numbers to be used for April</t>
  </si>
  <si>
    <t xml:space="preserve">are listed in the "April Number" column.</t>
  </si>
  <si>
    <t xml:space="preserve">MID-C Peak</t>
  </si>
  <si>
    <t xml:space="preserve">Date Added to EOL</t>
  </si>
  <si>
    <t xml:space="preserve">RkyMtn</t>
  </si>
  <si>
    <t xml:space="preserve">NWPL RkyMtn Pool</t>
  </si>
  <si>
    <t xml:space="preserve">SanJuan</t>
  </si>
  <si>
    <t xml:space="preserve">NWPL SanJuan Pool</t>
  </si>
  <si>
    <t xml:space="preserve">Not on Schedule A, but starts trading midday.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</si>
</sst>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mmm\-yy"/>
    <numFmt numFmtId="167" formatCode="[$-409]d\-mmm\-yy"/>
    <numFmt numFmtId="168" formatCode="dd\-mmm\-yy"/>
    <numFmt numFmtId="169" formatCode="[$-409]d\-m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EnronOnline/Finalized%20TQ%20Lis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002231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_gas_products_27Nov00"/>
      <sheetName val="gas_products_RFT"/>
      <sheetName val="Product Mapping EOL-TQ"/>
      <sheetName val="Strictly A"/>
      <sheetName val="Strictly A Pivot Tabe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list_Dec27"/>
      <sheetName val="powerlist_Dec27 by RFT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9.41"/>
    <col collapsed="false" customWidth="true" hidden="false" outlineLevel="0" max="3" min="3" style="0" width="15.28"/>
    <col collapsed="false" customWidth="true" hidden="false" outlineLevel="0" max="4" min="4" style="0" width="18.28"/>
    <col collapsed="false" customWidth="true" hidden="false" outlineLevel="0" max="5" min="5" style="0" width="14.99"/>
    <col collapsed="false" customWidth="true" hidden="false" outlineLevel="0" max="6" min="6" style="0" width="14.56"/>
    <col collapsed="false" customWidth="true" hidden="false" outlineLevel="0" max="7" min="7" style="0" width="19.28"/>
  </cols>
  <sheetData>
    <row r="1" customFormat="false" ht="12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11.2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</row>
    <row r="3" customFormat="false" ht="11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8" t="s">
        <v>7</v>
      </c>
    </row>
    <row r="4" customFormat="false" ht="11.25" hidden="false" customHeight="true" outlineLevel="0" collapsed="false">
      <c r="A4" s="9" t="n">
        <v>36094</v>
      </c>
      <c r="B4" s="10" t="s">
        <v>8</v>
      </c>
      <c r="C4" s="11" t="s">
        <v>9</v>
      </c>
      <c r="D4" s="12"/>
      <c r="E4" s="11" t="s">
        <v>10</v>
      </c>
      <c r="F4" s="12" t="str">
        <f aca="false">VLOOKUP(B4,ProdCrossRef,2,FALSE())</f>
        <v>Basis IF</v>
      </c>
      <c r="G4" s="9" t="s">
        <v>11</v>
      </c>
    </row>
    <row r="5" customFormat="false" ht="11.25" hidden="false" customHeight="false" outlineLevel="0" collapsed="false">
      <c r="A5" s="9" t="n">
        <v>36100</v>
      </c>
      <c r="B5" s="10" t="s">
        <v>8</v>
      </c>
      <c r="C5" s="11" t="s">
        <v>12</v>
      </c>
      <c r="D5" s="12" t="s">
        <v>13</v>
      </c>
      <c r="E5" s="11" t="s">
        <v>14</v>
      </c>
      <c r="F5" s="12" t="s">
        <v>15</v>
      </c>
      <c r="G5" s="9" t="s">
        <v>11</v>
      </c>
    </row>
    <row r="6" customFormat="false" ht="11.25" hidden="false" customHeight="false" outlineLevel="0" collapsed="false">
      <c r="A6" s="9" t="n">
        <v>37083</v>
      </c>
      <c r="B6" s="10" t="s">
        <v>8</v>
      </c>
      <c r="C6" s="11" t="s">
        <v>16</v>
      </c>
      <c r="D6" s="12" t="s">
        <v>16</v>
      </c>
      <c r="E6" s="11" t="s">
        <v>17</v>
      </c>
      <c r="F6" s="12" t="s">
        <v>18</v>
      </c>
      <c r="G6" s="9" t="s">
        <v>11</v>
      </c>
    </row>
    <row r="7" customFormat="false" ht="11.25" hidden="false" customHeight="false" outlineLevel="0" collapsed="false">
      <c r="A7" s="9" t="n">
        <v>36113</v>
      </c>
      <c r="B7" s="10" t="s">
        <v>8</v>
      </c>
      <c r="C7" s="11" t="s">
        <v>19</v>
      </c>
      <c r="D7" s="12" t="s">
        <v>19</v>
      </c>
      <c r="E7" s="11" t="s">
        <v>14</v>
      </c>
      <c r="F7" s="12" t="str">
        <f aca="false">VLOOKUP(B7,ProdCrossRef,2,FALSE())</f>
        <v>Basis IF</v>
      </c>
      <c r="G7" s="9" t="s">
        <v>11</v>
      </c>
    </row>
    <row r="8" customFormat="false" ht="11.25" hidden="false" customHeight="false" outlineLevel="0" collapsed="false">
      <c r="A8" s="9" t="n">
        <v>36135</v>
      </c>
      <c r="B8" s="10" t="s">
        <v>8</v>
      </c>
      <c r="C8" s="11" t="s">
        <v>20</v>
      </c>
      <c r="D8" s="12" t="s">
        <v>21</v>
      </c>
      <c r="E8" s="11" t="s">
        <v>14</v>
      </c>
      <c r="F8" s="12" t="str">
        <f aca="false">VLOOKUP(B8,ProdCrossRef,2,FALSE())</f>
        <v>Basis IF</v>
      </c>
      <c r="G8" s="9" t="s">
        <v>11</v>
      </c>
    </row>
    <row r="9" customFormat="false" ht="11.25" hidden="false" customHeight="false" outlineLevel="0" collapsed="false">
      <c r="A9" s="9" t="n">
        <v>36137</v>
      </c>
      <c r="B9" s="10" t="s">
        <v>8</v>
      </c>
      <c r="C9" s="11" t="s">
        <v>22</v>
      </c>
      <c r="D9" s="12" t="s">
        <v>22</v>
      </c>
      <c r="E9" s="11" t="s">
        <v>14</v>
      </c>
      <c r="F9" s="12" t="str">
        <f aca="false">VLOOKUP(B9,ProdCrossRef,2,FALSE())</f>
        <v>Basis IF</v>
      </c>
      <c r="G9" s="9" t="s">
        <v>11</v>
      </c>
    </row>
    <row r="10" customFormat="false" ht="11.25" hidden="false" customHeight="false" outlineLevel="0" collapsed="false">
      <c r="A10" s="9" t="n">
        <v>36157</v>
      </c>
      <c r="B10" s="10" t="s">
        <v>8</v>
      </c>
      <c r="C10" s="11" t="s">
        <v>23</v>
      </c>
      <c r="D10" s="12" t="s">
        <v>24</v>
      </c>
      <c r="E10" s="13" t="s">
        <v>25</v>
      </c>
      <c r="F10" s="12" t="str">
        <f aca="false">VLOOKUP(B10,ProdCrossRef,2,FALSE())</f>
        <v>Basis IF</v>
      </c>
      <c r="G10" s="9" t="s">
        <v>11</v>
      </c>
    </row>
    <row r="11" customFormat="false" ht="11.25" hidden="false" customHeight="false" outlineLevel="0" collapsed="false">
      <c r="A11" s="9" t="n">
        <v>36159</v>
      </c>
      <c r="B11" s="10" t="s">
        <v>8</v>
      </c>
      <c r="C11" s="11" t="s">
        <v>26</v>
      </c>
      <c r="D11" s="12"/>
      <c r="E11" s="11" t="s">
        <v>27</v>
      </c>
      <c r="F11" s="12" t="str">
        <f aca="false">VLOOKUP(B11,ProdCrossRef,2,FALSE())</f>
        <v>Basis IF</v>
      </c>
      <c r="G11" s="9" t="s">
        <v>11</v>
      </c>
    </row>
    <row r="12" customFormat="false" ht="11.25" hidden="false" customHeight="false" outlineLevel="0" collapsed="false">
      <c r="A12" s="9" t="n">
        <v>36213</v>
      </c>
      <c r="B12" s="10" t="s">
        <v>8</v>
      </c>
      <c r="C12" s="11" t="s">
        <v>28</v>
      </c>
      <c r="D12" s="12" t="s">
        <v>29</v>
      </c>
      <c r="E12" s="11" t="s">
        <v>29</v>
      </c>
      <c r="F12" s="12" t="s">
        <v>15</v>
      </c>
      <c r="G12" s="9" t="s">
        <v>11</v>
      </c>
    </row>
    <row r="13" customFormat="false" ht="11.25" hidden="false" customHeight="true" outlineLevel="0" collapsed="false">
      <c r="A13" s="9" t="n">
        <v>36161</v>
      </c>
      <c r="B13" s="10" t="s">
        <v>8</v>
      </c>
      <c r="C13" s="11" t="s">
        <v>30</v>
      </c>
      <c r="D13" s="12" t="s">
        <v>31</v>
      </c>
      <c r="E13" s="11" t="s">
        <v>14</v>
      </c>
      <c r="F13" s="12" t="str">
        <f aca="false">VLOOKUP(B13,ProdCrossRef,2,FALSE())</f>
        <v>Basis IF</v>
      </c>
      <c r="G13" s="9" t="s">
        <v>11</v>
      </c>
    </row>
    <row r="14" customFormat="false" ht="11.25" hidden="false" customHeight="false" outlineLevel="0" collapsed="false">
      <c r="A14" s="9" t="n">
        <v>36163</v>
      </c>
      <c r="B14" s="10" t="s">
        <v>8</v>
      </c>
      <c r="C14" s="11" t="s">
        <v>32</v>
      </c>
      <c r="D14" s="12"/>
      <c r="E14" s="11" t="s">
        <v>33</v>
      </c>
      <c r="F14" s="12" t="str">
        <f aca="false">VLOOKUP(B14,ProdCrossRef,2,FALSE())</f>
        <v>Basis IF</v>
      </c>
      <c r="G14" s="9" t="s">
        <v>11</v>
      </c>
    </row>
    <row r="15" customFormat="false" ht="11.25" hidden="false" customHeight="false" outlineLevel="0" collapsed="false">
      <c r="A15" s="9" t="n">
        <v>36165</v>
      </c>
      <c r="B15" s="10" t="s">
        <v>8</v>
      </c>
      <c r="C15" s="11" t="s">
        <v>34</v>
      </c>
      <c r="D15" s="12" t="s">
        <v>34</v>
      </c>
      <c r="E15" s="11" t="s">
        <v>14</v>
      </c>
      <c r="F15" s="12" t="str">
        <f aca="false">VLOOKUP(B15,ProdCrossRef,2,FALSE())</f>
        <v>Basis IF</v>
      </c>
      <c r="G15" s="9" t="s">
        <v>11</v>
      </c>
    </row>
    <row r="16" customFormat="false" ht="11.25" hidden="false" customHeight="false" outlineLevel="0" collapsed="false">
      <c r="A16" s="9" t="n">
        <v>36167</v>
      </c>
      <c r="B16" s="10" t="s">
        <v>8</v>
      </c>
      <c r="C16" s="11" t="s">
        <v>35</v>
      </c>
      <c r="D16" s="12" t="s">
        <v>36</v>
      </c>
      <c r="E16" s="11" t="s">
        <v>14</v>
      </c>
      <c r="F16" s="12" t="str">
        <f aca="false">VLOOKUP(B16,ProdCrossRef,2,FALSE())</f>
        <v>Basis IF</v>
      </c>
      <c r="G16" s="9" t="s">
        <v>11</v>
      </c>
    </row>
    <row r="17" customFormat="false" ht="11.25" hidden="false" customHeight="false" outlineLevel="0" collapsed="false">
      <c r="A17" s="9" t="n">
        <v>36169</v>
      </c>
      <c r="B17" s="10" t="s">
        <v>8</v>
      </c>
      <c r="C17" s="11" t="s">
        <v>37</v>
      </c>
      <c r="D17" s="12" t="s">
        <v>37</v>
      </c>
      <c r="E17" s="11" t="s">
        <v>14</v>
      </c>
      <c r="F17" s="12" t="str">
        <f aca="false">VLOOKUP(B17,ProdCrossRef,2,FALSE())</f>
        <v>Basis IF</v>
      </c>
      <c r="G17" s="9" t="s">
        <v>11</v>
      </c>
    </row>
    <row r="18" customFormat="false" ht="11.25" hidden="false" customHeight="false" outlineLevel="0" collapsed="false">
      <c r="A18" s="9" t="n">
        <v>36171</v>
      </c>
      <c r="B18" s="10" t="s">
        <v>38</v>
      </c>
      <c r="C18" s="11" t="s">
        <v>12</v>
      </c>
      <c r="D18" s="12" t="s">
        <v>12</v>
      </c>
      <c r="E18" s="11" t="s">
        <v>39</v>
      </c>
      <c r="F18" s="12" t="str">
        <f aca="false">VLOOKUP(B18,ProdCrossRef,2,FALSE())</f>
        <v>Basis GD/D</v>
      </c>
      <c r="G18" s="9" t="s">
        <v>11</v>
      </c>
    </row>
    <row r="19" customFormat="false" ht="11.25" hidden="false" customHeight="false" outlineLevel="0" collapsed="false">
      <c r="A19" s="9" t="n">
        <v>36173</v>
      </c>
      <c r="B19" s="10" t="s">
        <v>38</v>
      </c>
      <c r="C19" s="11" t="s">
        <v>19</v>
      </c>
      <c r="D19" s="12" t="s">
        <v>19</v>
      </c>
      <c r="E19" s="11" t="s">
        <v>40</v>
      </c>
      <c r="F19" s="12" t="str">
        <f aca="false">VLOOKUP(B19,ProdCrossRef,2,FALSE())</f>
        <v>Basis GD/D</v>
      </c>
      <c r="G19" s="9" t="s">
        <v>11</v>
      </c>
    </row>
    <row r="20" customFormat="false" ht="11.25" hidden="false" customHeight="true" outlineLevel="0" collapsed="false">
      <c r="A20" s="9" t="n">
        <v>36175</v>
      </c>
      <c r="B20" s="10" t="s">
        <v>38</v>
      </c>
      <c r="C20" s="11" t="s">
        <v>41</v>
      </c>
      <c r="D20" s="12" t="s">
        <v>41</v>
      </c>
      <c r="E20" s="11" t="s">
        <v>42</v>
      </c>
      <c r="F20" s="12" t="str">
        <f aca="false">VLOOKUP(B20,ProdCrossRef,2,FALSE())</f>
        <v>Basis GD/D</v>
      </c>
      <c r="G20" s="9" t="s">
        <v>11</v>
      </c>
    </row>
    <row r="21" customFormat="false" ht="11.25" hidden="false" customHeight="false" outlineLevel="0" collapsed="false">
      <c r="A21" s="9" t="n">
        <v>36177</v>
      </c>
      <c r="B21" s="10" t="s">
        <v>38</v>
      </c>
      <c r="C21" s="11" t="s">
        <v>22</v>
      </c>
      <c r="D21" s="12" t="s">
        <v>22</v>
      </c>
      <c r="E21" s="11" t="s">
        <v>43</v>
      </c>
      <c r="F21" s="12" t="str">
        <f aca="false">VLOOKUP(B21,ProdCrossRef,2,FALSE())</f>
        <v>Basis GD/D</v>
      </c>
      <c r="G21" s="9" t="s">
        <v>11</v>
      </c>
    </row>
    <row r="22" customFormat="false" ht="11.25" hidden="false" customHeight="false" outlineLevel="0" collapsed="false">
      <c r="A22" s="9" t="n">
        <v>36183</v>
      </c>
      <c r="B22" s="10" t="s">
        <v>38</v>
      </c>
      <c r="C22" s="11" t="s">
        <v>23</v>
      </c>
      <c r="D22" s="12" t="s">
        <v>24</v>
      </c>
      <c r="E22" s="11" t="s">
        <v>44</v>
      </c>
      <c r="F22" s="12" t="str">
        <f aca="false">VLOOKUP(B22,ProdCrossRef,2,FALSE())</f>
        <v>Basis GD/D</v>
      </c>
      <c r="G22" s="9" t="s">
        <v>11</v>
      </c>
    </row>
    <row r="23" customFormat="false" ht="11.25" hidden="false" customHeight="false" outlineLevel="0" collapsed="false">
      <c r="A23" s="9" t="n">
        <v>36185</v>
      </c>
      <c r="B23" s="10" t="s">
        <v>38</v>
      </c>
      <c r="C23" s="11" t="s">
        <v>26</v>
      </c>
      <c r="D23" s="12"/>
      <c r="E23" s="11" t="s">
        <v>45</v>
      </c>
      <c r="F23" s="12" t="str">
        <f aca="false">VLOOKUP(B23,ProdCrossRef,2,FALSE())</f>
        <v>Basis GD/D</v>
      </c>
      <c r="G23" s="9" t="s">
        <v>11</v>
      </c>
    </row>
    <row r="24" customFormat="false" ht="11.25" hidden="false" customHeight="false" outlineLevel="0" collapsed="false">
      <c r="A24" s="9" t="n">
        <v>36187</v>
      </c>
      <c r="B24" s="10" t="s">
        <v>38</v>
      </c>
      <c r="C24" s="11" t="s">
        <v>28</v>
      </c>
      <c r="D24" s="12"/>
      <c r="E24" s="11" t="s">
        <v>46</v>
      </c>
      <c r="F24" s="12" t="str">
        <f aca="false">VLOOKUP(B24,ProdCrossRef,2,FALSE())</f>
        <v>Basis GD/D</v>
      </c>
      <c r="G24" s="9" t="s">
        <v>11</v>
      </c>
    </row>
    <row r="25" customFormat="false" ht="11.25" hidden="false" customHeight="false" outlineLevel="0" collapsed="false">
      <c r="A25" s="9" t="n">
        <v>36193</v>
      </c>
      <c r="B25" s="10" t="s">
        <v>38</v>
      </c>
      <c r="C25" s="11" t="s">
        <v>30</v>
      </c>
      <c r="D25" s="12" t="s">
        <v>31</v>
      </c>
      <c r="E25" s="11" t="s">
        <v>47</v>
      </c>
      <c r="F25" s="12" t="str">
        <f aca="false">VLOOKUP(B25,ProdCrossRef,2,FALSE())</f>
        <v>Basis GD/D</v>
      </c>
      <c r="G25" s="9" t="s">
        <v>11</v>
      </c>
    </row>
    <row r="26" customFormat="false" ht="11.25" hidden="false" customHeight="true" outlineLevel="0" collapsed="false">
      <c r="A26" s="9" t="n">
        <v>36195</v>
      </c>
      <c r="B26" s="10" t="s">
        <v>38</v>
      </c>
      <c r="C26" s="11" t="s">
        <v>48</v>
      </c>
      <c r="D26" s="12" t="s">
        <v>49</v>
      </c>
      <c r="E26" s="11" t="s">
        <v>50</v>
      </c>
      <c r="F26" s="12" t="str">
        <f aca="false">VLOOKUP(B26,ProdCrossRef,2,FALSE())</f>
        <v>Basis GD/D</v>
      </c>
      <c r="G26" s="9" t="s">
        <v>11</v>
      </c>
    </row>
    <row r="27" customFormat="false" ht="11.25" hidden="false" customHeight="false" outlineLevel="0" collapsed="false">
      <c r="A27" s="9" t="n">
        <v>36199</v>
      </c>
      <c r="B27" s="10" t="s">
        <v>38</v>
      </c>
      <c r="C27" s="11" t="s">
        <v>51</v>
      </c>
      <c r="D27" s="12" t="s">
        <v>49</v>
      </c>
      <c r="E27" s="11" t="s">
        <v>52</v>
      </c>
      <c r="F27" s="12" t="str">
        <f aca="false">VLOOKUP(B27,ProdCrossRef,2,FALSE())</f>
        <v>Basis GD/D</v>
      </c>
      <c r="G27" s="9" t="s">
        <v>11</v>
      </c>
    </row>
    <row r="28" customFormat="false" ht="11.25" hidden="false" customHeight="false" outlineLevel="0" collapsed="false">
      <c r="A28" s="9" t="n">
        <v>37359</v>
      </c>
      <c r="B28" s="10" t="s">
        <v>38</v>
      </c>
      <c r="C28" s="11" t="s">
        <v>35</v>
      </c>
      <c r="D28" s="12" t="s">
        <v>36</v>
      </c>
      <c r="E28" s="11" t="s">
        <v>53</v>
      </c>
      <c r="F28" s="12" t="str">
        <f aca="false">VLOOKUP(B28,ProdCrossRef,2,FALSE())</f>
        <v>Basis GD/D</v>
      </c>
      <c r="G28" s="9" t="s">
        <v>11</v>
      </c>
    </row>
    <row r="29" customFormat="false" ht="11.25" hidden="false" customHeight="true" outlineLevel="0" collapsed="false">
      <c r="A29" s="9" t="n">
        <v>36201</v>
      </c>
      <c r="B29" s="10" t="s">
        <v>38</v>
      </c>
      <c r="C29" s="11" t="s">
        <v>37</v>
      </c>
      <c r="D29" s="12" t="s">
        <v>37</v>
      </c>
      <c r="E29" s="11" t="s">
        <v>54</v>
      </c>
      <c r="F29" s="12" t="str">
        <f aca="false">VLOOKUP(B29,ProdCrossRef,2,FALSE())</f>
        <v>Basis GD/D</v>
      </c>
      <c r="G29" s="9" t="s">
        <v>11</v>
      </c>
    </row>
    <row r="30" customFormat="false" ht="11.25" hidden="false" customHeight="false" outlineLevel="0" collapsed="false">
      <c r="A30" s="9" t="n">
        <v>36207</v>
      </c>
      <c r="B30" s="10" t="s">
        <v>55</v>
      </c>
      <c r="C30" s="11" t="s">
        <v>41</v>
      </c>
      <c r="D30" s="12" t="s">
        <v>41</v>
      </c>
      <c r="E30" s="11" t="s">
        <v>56</v>
      </c>
      <c r="F30" s="12" t="str">
        <f aca="false">VLOOKUP(B30,ProdCrossRef,2,FALSE())</f>
        <v>Basis GD/M</v>
      </c>
      <c r="G30" s="9" t="s">
        <v>11</v>
      </c>
    </row>
    <row r="31" customFormat="false" ht="11.25" hidden="false" customHeight="false" outlineLevel="0" collapsed="false">
      <c r="A31" s="9"/>
      <c r="B31" s="10"/>
      <c r="C31" s="11"/>
      <c r="D31" s="12"/>
      <c r="E31" s="11"/>
      <c r="F31" s="12"/>
      <c r="G31" s="9"/>
    </row>
    <row r="32" customFormat="false" ht="11.25" hidden="false" customHeight="false" outlineLevel="0" collapsed="false">
      <c r="A32" s="9"/>
      <c r="B32" s="10"/>
      <c r="C32" s="11"/>
      <c r="D32" s="12"/>
      <c r="E32" s="11"/>
      <c r="F32" s="12"/>
      <c r="G32" s="9"/>
    </row>
    <row r="33" customFormat="false" ht="11.25" hidden="false" customHeight="false" outlineLevel="0" collapsed="false">
      <c r="A33" s="9"/>
      <c r="B33" s="10"/>
      <c r="C33" s="11"/>
      <c r="D33" s="12"/>
      <c r="E33" s="11"/>
      <c r="F33" s="12"/>
      <c r="G33" s="9"/>
    </row>
    <row r="34" customFormat="false" ht="11.25" hidden="false" customHeight="false" outlineLevel="0" collapsed="false">
      <c r="A34" s="9" t="n">
        <v>28205</v>
      </c>
      <c r="B34" s="10" t="s">
        <v>57</v>
      </c>
      <c r="C34" s="11" t="s">
        <v>58</v>
      </c>
      <c r="D34" s="12" t="s">
        <v>59</v>
      </c>
      <c r="E34" s="11" t="s">
        <v>14</v>
      </c>
      <c r="F34" s="12" t="str">
        <f aca="false">VLOOKUP(B34,ProdCrossRef,2,FALSE())</f>
        <v>FFF GD/D</v>
      </c>
      <c r="G34" s="9" t="s">
        <v>60</v>
      </c>
    </row>
    <row r="35" customFormat="false" ht="11.25" hidden="false" customHeight="false" outlineLevel="0" collapsed="false">
      <c r="A35" s="9" t="n">
        <v>28204</v>
      </c>
      <c r="B35" s="10" t="s">
        <v>57</v>
      </c>
      <c r="C35" s="11" t="s">
        <v>58</v>
      </c>
      <c r="D35" s="12" t="s">
        <v>59</v>
      </c>
      <c r="E35" s="11" t="s">
        <v>14</v>
      </c>
      <c r="F35" s="12" t="str">
        <f aca="false">VLOOKUP(B35,ProdCrossRef,2,FALSE())</f>
        <v>FFF GD/D</v>
      </c>
      <c r="G35" s="9" t="s">
        <v>61</v>
      </c>
    </row>
    <row r="36" customFormat="false" ht="11.25" hidden="false" customHeight="false" outlineLevel="0" collapsed="false">
      <c r="A36" s="9" t="n">
        <v>36217</v>
      </c>
      <c r="B36" s="10" t="s">
        <v>57</v>
      </c>
      <c r="C36" s="11" t="s">
        <v>58</v>
      </c>
      <c r="D36" s="12" t="s">
        <v>59</v>
      </c>
      <c r="E36" s="11" t="s">
        <v>14</v>
      </c>
      <c r="F36" s="12" t="str">
        <f aca="false">VLOOKUP(B36,ProdCrossRef,2,FALSE())</f>
        <v>FFF GD/D</v>
      </c>
      <c r="G36" s="9" t="s">
        <v>11</v>
      </c>
    </row>
    <row r="37" customFormat="false" ht="11.25" hidden="false" customHeight="false" outlineLevel="0" collapsed="false">
      <c r="A37" s="9" t="n">
        <v>28206</v>
      </c>
      <c r="B37" s="10" t="s">
        <v>57</v>
      </c>
      <c r="C37" s="11" t="s">
        <v>12</v>
      </c>
      <c r="D37" s="12" t="s">
        <v>12</v>
      </c>
      <c r="E37" s="11" t="s">
        <v>14</v>
      </c>
      <c r="F37" s="12" t="str">
        <f aca="false">VLOOKUP(B37,ProdCrossRef,2,FALSE())</f>
        <v>FFF GD/D</v>
      </c>
      <c r="G37" s="9" t="s">
        <v>60</v>
      </c>
    </row>
    <row r="38" customFormat="false" ht="11.25" hidden="false" customHeight="false" outlineLevel="0" collapsed="false">
      <c r="A38" s="9" t="n">
        <v>28319</v>
      </c>
      <c r="B38" s="10" t="s">
        <v>57</v>
      </c>
      <c r="C38" s="11" t="s">
        <v>12</v>
      </c>
      <c r="D38" s="12" t="s">
        <v>12</v>
      </c>
      <c r="E38" s="11" t="s">
        <v>14</v>
      </c>
      <c r="F38" s="12" t="str">
        <f aca="false">VLOOKUP(B38,ProdCrossRef,2,FALSE())</f>
        <v>FFF GD/D</v>
      </c>
      <c r="G38" s="9" t="s">
        <v>61</v>
      </c>
    </row>
    <row r="39" customFormat="false" ht="11.25" hidden="false" customHeight="false" outlineLevel="0" collapsed="false">
      <c r="A39" s="9" t="n">
        <v>36179</v>
      </c>
      <c r="B39" s="10" t="s">
        <v>57</v>
      </c>
      <c r="C39" s="11" t="s">
        <v>12</v>
      </c>
      <c r="D39" s="12" t="s">
        <v>12</v>
      </c>
      <c r="E39" s="11" t="s">
        <v>14</v>
      </c>
      <c r="F39" s="12" t="str">
        <f aca="false">VLOOKUP(B39,ProdCrossRef,2,FALSE())</f>
        <v>FFF GD/D</v>
      </c>
      <c r="G39" s="9" t="s">
        <v>11</v>
      </c>
    </row>
    <row r="40" customFormat="false" ht="11.25" hidden="false" customHeight="true" outlineLevel="0" collapsed="false">
      <c r="A40" s="9" t="n">
        <v>28251</v>
      </c>
      <c r="B40" s="10" t="s">
        <v>57</v>
      </c>
      <c r="C40" s="11" t="s">
        <v>62</v>
      </c>
      <c r="D40" s="12" t="s">
        <v>16</v>
      </c>
      <c r="E40" s="11" t="s">
        <v>14</v>
      </c>
      <c r="F40" s="12" t="str">
        <f aca="false">VLOOKUP(B40,ProdCrossRef,2,FALSE())</f>
        <v>FFF GD/D</v>
      </c>
      <c r="G40" s="9" t="s">
        <v>60</v>
      </c>
    </row>
    <row r="41" customFormat="false" ht="11.25" hidden="false" customHeight="false" outlineLevel="0" collapsed="false">
      <c r="A41" s="9" t="n">
        <v>28312</v>
      </c>
      <c r="B41" s="10" t="s">
        <v>57</v>
      </c>
      <c r="C41" s="11" t="s">
        <v>62</v>
      </c>
      <c r="D41" s="12" t="s">
        <v>16</v>
      </c>
      <c r="E41" s="11" t="s">
        <v>14</v>
      </c>
      <c r="F41" s="12" t="str">
        <f aca="false">VLOOKUP(B41,ProdCrossRef,2,FALSE())</f>
        <v>FFF GD/D</v>
      </c>
      <c r="G41" s="9" t="s">
        <v>61</v>
      </c>
    </row>
    <row r="42" customFormat="false" ht="11.25" hidden="false" customHeight="false" outlineLevel="0" collapsed="false">
      <c r="A42" s="9" t="n">
        <v>36181</v>
      </c>
      <c r="B42" s="10" t="s">
        <v>57</v>
      </c>
      <c r="C42" s="11" t="s">
        <v>62</v>
      </c>
      <c r="D42" s="12" t="s">
        <v>16</v>
      </c>
      <c r="E42" s="11" t="s">
        <v>14</v>
      </c>
      <c r="F42" s="12" t="str">
        <f aca="false">VLOOKUP(B42,ProdCrossRef,2,FALSE())</f>
        <v>FFF GD/D</v>
      </c>
      <c r="G42" s="9" t="s">
        <v>11</v>
      </c>
    </row>
    <row r="43" customFormat="false" ht="11.25" hidden="false" customHeight="false" outlineLevel="0" collapsed="false">
      <c r="A43" s="9" t="n">
        <v>28323</v>
      </c>
      <c r="B43" s="10" t="s">
        <v>57</v>
      </c>
      <c r="C43" s="11" t="s">
        <v>19</v>
      </c>
      <c r="D43" s="12" t="s">
        <v>19</v>
      </c>
      <c r="E43" s="11" t="s">
        <v>14</v>
      </c>
      <c r="F43" s="12" t="str">
        <f aca="false">VLOOKUP(B43,ProdCrossRef,2,FALSE())</f>
        <v>FFF GD/D</v>
      </c>
      <c r="G43" s="9" t="s">
        <v>60</v>
      </c>
    </row>
    <row r="44" customFormat="false" ht="11.25" hidden="false" customHeight="false" outlineLevel="0" collapsed="false">
      <c r="A44" s="9" t="n">
        <v>28148</v>
      </c>
      <c r="B44" s="10" t="s">
        <v>57</v>
      </c>
      <c r="C44" s="11" t="s">
        <v>19</v>
      </c>
      <c r="D44" s="12" t="s">
        <v>19</v>
      </c>
      <c r="E44" s="11" t="s">
        <v>14</v>
      </c>
      <c r="F44" s="12" t="str">
        <f aca="false">VLOOKUP(B44,ProdCrossRef,2,FALSE())</f>
        <v>FFF GD/D</v>
      </c>
      <c r="G44" s="9" t="s">
        <v>61</v>
      </c>
    </row>
    <row r="45" customFormat="false" ht="11.25" hidden="false" customHeight="false" outlineLevel="0" collapsed="false">
      <c r="A45" s="9" t="n">
        <v>36197</v>
      </c>
      <c r="B45" s="10" t="s">
        <v>57</v>
      </c>
      <c r="C45" s="11" t="s">
        <v>19</v>
      </c>
      <c r="D45" s="12" t="s">
        <v>19</v>
      </c>
      <c r="E45" s="11" t="s">
        <v>14</v>
      </c>
      <c r="F45" s="12" t="str">
        <f aca="false">VLOOKUP(B45,ProdCrossRef,2,FALSE())</f>
        <v>FFF GD/D</v>
      </c>
      <c r="G45" s="9" t="s">
        <v>11</v>
      </c>
    </row>
    <row r="46" customFormat="false" ht="11.25" hidden="false" customHeight="false" outlineLevel="0" collapsed="false">
      <c r="A46" s="9" t="n">
        <v>28257</v>
      </c>
      <c r="B46" s="10" t="s">
        <v>57</v>
      </c>
      <c r="C46" s="11" t="s">
        <v>41</v>
      </c>
      <c r="D46" s="12" t="s">
        <v>41</v>
      </c>
      <c r="E46" s="11" t="s">
        <v>14</v>
      </c>
      <c r="F46" s="12" t="str">
        <f aca="false">VLOOKUP(B46,ProdCrossRef,2,FALSE())</f>
        <v>FFF GD/D</v>
      </c>
      <c r="G46" s="9" t="s">
        <v>60</v>
      </c>
    </row>
    <row r="47" customFormat="false" ht="11.25" hidden="false" customHeight="true" outlineLevel="0" collapsed="false">
      <c r="A47" s="9" t="n">
        <v>28256</v>
      </c>
      <c r="B47" s="10" t="s">
        <v>57</v>
      </c>
      <c r="C47" s="11" t="s">
        <v>41</v>
      </c>
      <c r="D47" s="12" t="s">
        <v>41</v>
      </c>
      <c r="E47" s="11" t="s">
        <v>14</v>
      </c>
      <c r="F47" s="12" t="str">
        <f aca="false">VLOOKUP(B47,ProdCrossRef,2,FALSE())</f>
        <v>FFF GD/D</v>
      </c>
      <c r="G47" s="9" t="s">
        <v>61</v>
      </c>
    </row>
    <row r="48" customFormat="false" ht="11.25" hidden="false" customHeight="false" outlineLevel="0" collapsed="false">
      <c r="A48" s="9" t="n">
        <v>36203</v>
      </c>
      <c r="B48" s="10" t="s">
        <v>57</v>
      </c>
      <c r="C48" s="11" t="s">
        <v>41</v>
      </c>
      <c r="D48" s="12" t="s">
        <v>41</v>
      </c>
      <c r="E48" s="11" t="s">
        <v>14</v>
      </c>
      <c r="F48" s="12" t="str">
        <f aca="false">VLOOKUP(B48,ProdCrossRef,2,FALSE())</f>
        <v>FFF GD/D</v>
      </c>
      <c r="G48" s="9" t="s">
        <v>11</v>
      </c>
    </row>
    <row r="49" customFormat="false" ht="11.25" hidden="false" customHeight="true" outlineLevel="0" collapsed="false">
      <c r="A49" s="9" t="n">
        <v>28265</v>
      </c>
      <c r="B49" s="10" t="s">
        <v>57</v>
      </c>
      <c r="C49" s="11" t="s">
        <v>22</v>
      </c>
      <c r="D49" s="12" t="s">
        <v>22</v>
      </c>
      <c r="E49" s="11" t="s">
        <v>14</v>
      </c>
      <c r="F49" s="12" t="str">
        <f aca="false">VLOOKUP(B49,ProdCrossRef,2,FALSE())</f>
        <v>FFF GD/D</v>
      </c>
      <c r="G49" s="9" t="s">
        <v>60</v>
      </c>
    </row>
    <row r="50" customFormat="false" ht="11.25" hidden="false" customHeight="false" outlineLevel="0" collapsed="false">
      <c r="A50" s="9" t="n">
        <v>28264</v>
      </c>
      <c r="B50" s="10" t="s">
        <v>57</v>
      </c>
      <c r="C50" s="11" t="s">
        <v>22</v>
      </c>
      <c r="D50" s="12" t="s">
        <v>22</v>
      </c>
      <c r="E50" s="11" t="s">
        <v>14</v>
      </c>
      <c r="F50" s="12" t="str">
        <f aca="false">VLOOKUP(B50,ProdCrossRef,2,FALSE())</f>
        <v>FFF GD/D</v>
      </c>
      <c r="G50" s="9" t="s">
        <v>61</v>
      </c>
    </row>
    <row r="51" customFormat="false" ht="11.25" hidden="false" customHeight="false" outlineLevel="0" collapsed="false">
      <c r="A51" s="9" t="n">
        <v>36209</v>
      </c>
      <c r="B51" s="10" t="s">
        <v>57</v>
      </c>
      <c r="C51" s="11" t="s">
        <v>22</v>
      </c>
      <c r="D51" s="12" t="s">
        <v>22</v>
      </c>
      <c r="E51" s="11" t="s">
        <v>14</v>
      </c>
      <c r="F51" s="12" t="str">
        <f aca="false">VLOOKUP(B51,ProdCrossRef,2,FALSE())</f>
        <v>FFF GD/D</v>
      </c>
      <c r="G51" s="9" t="s">
        <v>11</v>
      </c>
    </row>
    <row r="52" customFormat="false" ht="11.25" hidden="false" customHeight="false" outlineLevel="0" collapsed="false">
      <c r="A52" s="9" t="n">
        <v>28310</v>
      </c>
      <c r="B52" s="10" t="s">
        <v>57</v>
      </c>
      <c r="C52" s="11" t="s">
        <v>23</v>
      </c>
      <c r="D52" s="12" t="s">
        <v>25</v>
      </c>
      <c r="E52" s="11" t="s">
        <v>14</v>
      </c>
      <c r="F52" s="12" t="str">
        <f aca="false">VLOOKUP(B52,ProdCrossRef,2,FALSE())</f>
        <v>FFF GD/D</v>
      </c>
      <c r="G52" s="9" t="s">
        <v>60</v>
      </c>
    </row>
    <row r="53" customFormat="false" ht="11.25" hidden="false" customHeight="false" outlineLevel="0" collapsed="false">
      <c r="A53" s="9" t="n">
        <v>28207</v>
      </c>
      <c r="B53" s="10" t="s">
        <v>57</v>
      </c>
      <c r="C53" s="11" t="s">
        <v>23</v>
      </c>
      <c r="D53" s="12" t="s">
        <v>25</v>
      </c>
      <c r="E53" s="11" t="s">
        <v>14</v>
      </c>
      <c r="F53" s="12" t="str">
        <f aca="false">VLOOKUP(B53,ProdCrossRef,2,FALSE())</f>
        <v>FFF GD/D</v>
      </c>
      <c r="G53" s="9" t="s">
        <v>61</v>
      </c>
    </row>
    <row r="54" customFormat="false" ht="11.25" hidden="false" customHeight="false" outlineLevel="0" collapsed="false">
      <c r="A54" s="9" t="n">
        <v>36215</v>
      </c>
      <c r="B54" s="10" t="s">
        <v>57</v>
      </c>
      <c r="C54" s="11" t="s">
        <v>23</v>
      </c>
      <c r="D54" s="12" t="s">
        <v>25</v>
      </c>
      <c r="E54" s="11" t="s">
        <v>14</v>
      </c>
      <c r="F54" s="12" t="str">
        <f aca="false">VLOOKUP(B54,ProdCrossRef,2,FALSE())</f>
        <v>FFF GD/D</v>
      </c>
      <c r="G54" s="9" t="s">
        <v>11</v>
      </c>
    </row>
    <row r="55" customFormat="false" ht="11.25" hidden="false" customHeight="false" outlineLevel="0" collapsed="false">
      <c r="A55" s="9" t="n">
        <v>28311</v>
      </c>
      <c r="B55" s="10" t="s">
        <v>57</v>
      </c>
      <c r="C55" s="11" t="s">
        <v>26</v>
      </c>
      <c r="D55" s="12" t="s">
        <v>63</v>
      </c>
      <c r="E55" s="11" t="s">
        <v>14</v>
      </c>
      <c r="F55" s="12" t="str">
        <f aca="false">VLOOKUP(B55,ProdCrossRef,2,FALSE())</f>
        <v>FFF GD/D</v>
      </c>
      <c r="G55" s="9" t="s">
        <v>60</v>
      </c>
    </row>
    <row r="56" customFormat="false" ht="11.25" hidden="false" customHeight="false" outlineLevel="0" collapsed="false">
      <c r="A56" s="9" t="n">
        <v>28329</v>
      </c>
      <c r="B56" s="10" t="s">
        <v>57</v>
      </c>
      <c r="C56" s="11" t="s">
        <v>26</v>
      </c>
      <c r="D56" s="12" t="s">
        <v>63</v>
      </c>
      <c r="E56" s="11" t="s">
        <v>14</v>
      </c>
      <c r="F56" s="12" t="str">
        <f aca="false">VLOOKUP(B56,ProdCrossRef,2,FALSE())</f>
        <v>FFF GD/D</v>
      </c>
      <c r="G56" s="9" t="s">
        <v>61</v>
      </c>
    </row>
    <row r="57" customFormat="false" ht="11.25" hidden="false" customHeight="false" outlineLevel="0" collapsed="false">
      <c r="A57" s="9" t="n">
        <v>36219</v>
      </c>
      <c r="B57" s="10" t="s">
        <v>57</v>
      </c>
      <c r="C57" s="11" t="s">
        <v>26</v>
      </c>
      <c r="D57" s="12" t="s">
        <v>63</v>
      </c>
      <c r="E57" s="11" t="s">
        <v>14</v>
      </c>
      <c r="F57" s="12" t="str">
        <f aca="false">VLOOKUP(B57,ProdCrossRef,2,FALSE())</f>
        <v>FFF GD/D</v>
      </c>
      <c r="G57" s="9" t="s">
        <v>11</v>
      </c>
    </row>
    <row r="58" customFormat="false" ht="11.25" hidden="false" customHeight="true" outlineLevel="0" collapsed="false">
      <c r="A58" s="9" t="n">
        <v>28324</v>
      </c>
      <c r="B58" s="10" t="s">
        <v>57</v>
      </c>
      <c r="C58" s="11" t="s">
        <v>28</v>
      </c>
      <c r="D58" s="12" t="s">
        <v>28</v>
      </c>
      <c r="E58" s="11" t="s">
        <v>14</v>
      </c>
      <c r="F58" s="12" t="str">
        <f aca="false">VLOOKUP(B58,ProdCrossRef,2,FALSE())</f>
        <v>FFF GD/D</v>
      </c>
      <c r="G58" s="9" t="s">
        <v>60</v>
      </c>
    </row>
    <row r="59" customFormat="false" ht="11.25" hidden="false" customHeight="false" outlineLevel="0" collapsed="false">
      <c r="A59" s="9" t="n">
        <v>28268</v>
      </c>
      <c r="B59" s="10" t="s">
        <v>57</v>
      </c>
      <c r="C59" s="11" t="s">
        <v>28</v>
      </c>
      <c r="D59" s="12" t="s">
        <v>28</v>
      </c>
      <c r="E59" s="11" t="s">
        <v>14</v>
      </c>
      <c r="F59" s="12" t="str">
        <f aca="false">VLOOKUP(B59,ProdCrossRef,2,FALSE())</f>
        <v>FFF GD/D</v>
      </c>
      <c r="G59" s="9" t="s">
        <v>61</v>
      </c>
    </row>
    <row r="60" customFormat="false" ht="11.25" hidden="false" customHeight="false" outlineLevel="0" collapsed="false">
      <c r="A60" s="9" t="n">
        <v>36221</v>
      </c>
      <c r="B60" s="10" t="s">
        <v>57</v>
      </c>
      <c r="C60" s="11" t="s">
        <v>28</v>
      </c>
      <c r="D60" s="12" t="s">
        <v>28</v>
      </c>
      <c r="E60" s="11" t="s">
        <v>14</v>
      </c>
      <c r="F60" s="12" t="str">
        <f aca="false">VLOOKUP(B60,ProdCrossRef,2,FALSE())</f>
        <v>FFF GD/D</v>
      </c>
      <c r="G60" s="9" t="s">
        <v>11</v>
      </c>
    </row>
    <row r="61" customFormat="false" ht="11.25" hidden="false" customHeight="false" outlineLevel="0" collapsed="false">
      <c r="A61" s="9" t="n">
        <v>28271</v>
      </c>
      <c r="B61" s="10" t="s">
        <v>57</v>
      </c>
      <c r="C61" s="11" t="s">
        <v>30</v>
      </c>
      <c r="D61" s="12" t="s">
        <v>31</v>
      </c>
      <c r="E61" s="11" t="s">
        <v>14</v>
      </c>
      <c r="F61" s="12" t="str">
        <f aca="false">VLOOKUP(B61,ProdCrossRef,2,FALSE())</f>
        <v>FFF GD/D</v>
      </c>
      <c r="G61" s="9" t="s">
        <v>60</v>
      </c>
    </row>
    <row r="62" customFormat="false" ht="11.25" hidden="false" customHeight="false" outlineLevel="0" collapsed="false">
      <c r="A62" s="9" t="n">
        <v>28270</v>
      </c>
      <c r="B62" s="10" t="s">
        <v>57</v>
      </c>
      <c r="C62" s="11" t="s">
        <v>30</v>
      </c>
      <c r="D62" s="12" t="s">
        <v>31</v>
      </c>
      <c r="E62" s="11" t="s">
        <v>14</v>
      </c>
      <c r="F62" s="12" t="str">
        <f aca="false">VLOOKUP(B62,ProdCrossRef,2,FALSE())</f>
        <v>FFF GD/D</v>
      </c>
      <c r="G62" s="9" t="s">
        <v>61</v>
      </c>
    </row>
    <row r="63" customFormat="false" ht="11.25" hidden="false" customHeight="false" outlineLevel="0" collapsed="false">
      <c r="A63" s="9" t="n">
        <v>36223</v>
      </c>
      <c r="B63" s="10" t="s">
        <v>57</v>
      </c>
      <c r="C63" s="11" t="s">
        <v>30</v>
      </c>
      <c r="D63" s="12" t="s">
        <v>31</v>
      </c>
      <c r="E63" s="11" t="s">
        <v>14</v>
      </c>
      <c r="F63" s="12" t="str">
        <f aca="false">VLOOKUP(B63,ProdCrossRef,2,FALSE())</f>
        <v>FFF GD/D</v>
      </c>
      <c r="G63" s="9" t="s">
        <v>11</v>
      </c>
    </row>
    <row r="64" customFormat="false" ht="11.25" hidden="false" customHeight="false" outlineLevel="0" collapsed="false">
      <c r="A64" s="9" t="n">
        <v>28159</v>
      </c>
      <c r="B64" s="10" t="s">
        <v>57</v>
      </c>
      <c r="C64" s="11" t="s">
        <v>48</v>
      </c>
      <c r="D64" s="12"/>
      <c r="E64" s="11" t="s">
        <v>64</v>
      </c>
      <c r="F64" s="12" t="str">
        <f aca="false">VLOOKUP(B64,ProdCrossRef,2,FALSE())</f>
        <v>FFF GD/D</v>
      </c>
      <c r="G64" s="9" t="s">
        <v>61</v>
      </c>
    </row>
    <row r="65" customFormat="false" ht="11.25" hidden="false" customHeight="false" outlineLevel="0" collapsed="false">
      <c r="A65" s="9" t="n">
        <v>28187</v>
      </c>
      <c r="B65" s="10" t="s">
        <v>57</v>
      </c>
      <c r="C65" s="11" t="s">
        <v>48</v>
      </c>
      <c r="D65" s="12"/>
      <c r="E65" s="11" t="s">
        <v>64</v>
      </c>
      <c r="F65" s="12" t="str">
        <f aca="false">VLOOKUP(B65,ProdCrossRef,2,FALSE())</f>
        <v>FFF GD/D</v>
      </c>
      <c r="G65" s="9" t="s">
        <v>60</v>
      </c>
    </row>
    <row r="66" customFormat="false" ht="11.25" hidden="false" customHeight="false" outlineLevel="0" collapsed="false">
      <c r="A66" s="9" t="n">
        <v>36226</v>
      </c>
      <c r="B66" s="10" t="s">
        <v>57</v>
      </c>
      <c r="C66" s="11" t="s">
        <v>48</v>
      </c>
      <c r="D66" s="12"/>
      <c r="E66" s="11" t="s">
        <v>64</v>
      </c>
      <c r="F66" s="12" t="str">
        <f aca="false">VLOOKUP(B66,ProdCrossRef,2,FALSE())</f>
        <v>FFF GD/D</v>
      </c>
      <c r="G66" s="9" t="s">
        <v>11</v>
      </c>
    </row>
    <row r="67" customFormat="false" ht="11.25" hidden="false" customHeight="false" outlineLevel="0" collapsed="false">
      <c r="A67" s="9" t="n">
        <v>28160</v>
      </c>
      <c r="B67" s="10" t="s">
        <v>57</v>
      </c>
      <c r="C67" s="11" t="s">
        <v>51</v>
      </c>
      <c r="D67" s="12"/>
      <c r="E67" s="11" t="s">
        <v>65</v>
      </c>
      <c r="F67" s="12" t="str">
        <f aca="false">VLOOKUP(B67,ProdCrossRef,2,FALSE())</f>
        <v>FFF GD/D</v>
      </c>
      <c r="G67" s="9" t="s">
        <v>61</v>
      </c>
    </row>
    <row r="68" customFormat="false" ht="11.25" hidden="false" customHeight="true" outlineLevel="0" collapsed="false">
      <c r="A68" s="9" t="n">
        <v>28188</v>
      </c>
      <c r="B68" s="10" t="s">
        <v>57</v>
      </c>
      <c r="C68" s="11" t="s">
        <v>51</v>
      </c>
      <c r="D68" s="12"/>
      <c r="E68" s="11" t="s">
        <v>65</v>
      </c>
      <c r="F68" s="12" t="str">
        <f aca="false">VLOOKUP(B68,ProdCrossRef,2,FALSE())</f>
        <v>FFF GD/D</v>
      </c>
      <c r="G68" s="9" t="s">
        <v>60</v>
      </c>
    </row>
    <row r="69" customFormat="false" ht="11.25" hidden="false" customHeight="false" outlineLevel="0" collapsed="false">
      <c r="A69" s="9" t="n">
        <v>36231</v>
      </c>
      <c r="B69" s="10" t="s">
        <v>57</v>
      </c>
      <c r="C69" s="11" t="s">
        <v>51</v>
      </c>
      <c r="D69" s="12"/>
      <c r="E69" s="11" t="s">
        <v>65</v>
      </c>
      <c r="F69" s="12" t="str">
        <f aca="false">VLOOKUP(B69,ProdCrossRef,2,FALSE())</f>
        <v>FFF GD/D</v>
      </c>
      <c r="G69" s="9" t="s">
        <v>11</v>
      </c>
    </row>
    <row r="70" customFormat="false" ht="11.25" hidden="false" customHeight="false" outlineLevel="0" collapsed="false">
      <c r="A70" s="9" t="n">
        <v>28190</v>
      </c>
      <c r="B70" s="10" t="s">
        <v>57</v>
      </c>
      <c r="C70" s="11" t="s">
        <v>34</v>
      </c>
      <c r="D70" s="12" t="s">
        <v>34</v>
      </c>
      <c r="E70" s="11" t="s">
        <v>14</v>
      </c>
      <c r="F70" s="12" t="str">
        <f aca="false">VLOOKUP(B70,ProdCrossRef,2,FALSE())</f>
        <v>FFF GD/D</v>
      </c>
      <c r="G70" s="9" t="s">
        <v>60</v>
      </c>
    </row>
    <row r="71" customFormat="false" ht="11.25" hidden="false" customHeight="false" outlineLevel="0" collapsed="false">
      <c r="A71" s="9" t="n">
        <v>28162</v>
      </c>
      <c r="B71" s="10" t="s">
        <v>57</v>
      </c>
      <c r="C71" s="11" t="s">
        <v>34</v>
      </c>
      <c r="D71" s="12" t="s">
        <v>34</v>
      </c>
      <c r="E71" s="11" t="s">
        <v>14</v>
      </c>
      <c r="F71" s="12" t="str">
        <f aca="false">VLOOKUP(B71,ProdCrossRef,2,FALSE())</f>
        <v>FFF GD/D</v>
      </c>
      <c r="G71" s="9" t="s">
        <v>61</v>
      </c>
    </row>
    <row r="72" customFormat="false" ht="11.25" hidden="false" customHeight="false" outlineLevel="0" collapsed="false">
      <c r="A72" s="9" t="n">
        <v>37345</v>
      </c>
      <c r="B72" s="10" t="s">
        <v>57</v>
      </c>
      <c r="C72" s="11" t="s">
        <v>34</v>
      </c>
      <c r="D72" s="12" t="s">
        <v>34</v>
      </c>
      <c r="E72" s="11" t="s">
        <v>14</v>
      </c>
      <c r="F72" s="12" t="str">
        <f aca="false">VLOOKUP(B72,ProdCrossRef,2,FALSE())</f>
        <v>FFF GD/D</v>
      </c>
      <c r="G72" s="9" t="s">
        <v>11</v>
      </c>
    </row>
    <row r="73" customFormat="false" ht="11.25" hidden="false" customHeight="false" outlineLevel="0" collapsed="false">
      <c r="A73" s="9" t="n">
        <v>28194</v>
      </c>
      <c r="B73" s="10" t="s">
        <v>57</v>
      </c>
      <c r="C73" s="11" t="s">
        <v>35</v>
      </c>
      <c r="D73" s="12" t="s">
        <v>36</v>
      </c>
      <c r="E73" s="11" t="s">
        <v>14</v>
      </c>
      <c r="F73" s="12" t="str">
        <f aca="false">VLOOKUP(B73,ProdCrossRef,2,FALSE())</f>
        <v>FFF GD/D</v>
      </c>
      <c r="G73" s="9" t="s">
        <v>60</v>
      </c>
    </row>
    <row r="74" customFormat="false" ht="11.25" hidden="false" customHeight="false" outlineLevel="0" collapsed="false">
      <c r="A74" s="9" t="n">
        <v>28166</v>
      </c>
      <c r="B74" s="10" t="s">
        <v>57</v>
      </c>
      <c r="C74" s="11" t="s">
        <v>35</v>
      </c>
      <c r="D74" s="12" t="s">
        <v>36</v>
      </c>
      <c r="E74" s="11" t="s">
        <v>14</v>
      </c>
      <c r="F74" s="12" t="str">
        <f aca="false">VLOOKUP(B74,ProdCrossRef,2,FALSE())</f>
        <v>FFF GD/D</v>
      </c>
      <c r="G74" s="9" t="s">
        <v>61</v>
      </c>
    </row>
    <row r="75" customFormat="false" ht="11.25" hidden="false" customHeight="false" outlineLevel="0" collapsed="false">
      <c r="A75" s="9" t="n">
        <v>37346</v>
      </c>
      <c r="B75" s="10" t="s">
        <v>57</v>
      </c>
      <c r="C75" s="11" t="s">
        <v>35</v>
      </c>
      <c r="D75" s="12" t="s">
        <v>36</v>
      </c>
      <c r="E75" s="11" t="s">
        <v>14</v>
      </c>
      <c r="F75" s="12" t="str">
        <f aca="false">VLOOKUP(B75,ProdCrossRef,2,FALSE())</f>
        <v>FFF GD/D</v>
      </c>
      <c r="G75" s="9" t="s">
        <v>11</v>
      </c>
    </row>
    <row r="76" customFormat="false" ht="11.25" hidden="false" customHeight="false" outlineLevel="0" collapsed="false">
      <c r="A76" s="9" t="n">
        <v>28195</v>
      </c>
      <c r="B76" s="10" t="s">
        <v>57</v>
      </c>
      <c r="C76" s="11" t="s">
        <v>37</v>
      </c>
      <c r="D76" s="12" t="s">
        <v>37</v>
      </c>
      <c r="E76" s="11" t="s">
        <v>14</v>
      </c>
      <c r="F76" s="12" t="str">
        <f aca="false">VLOOKUP(B76,ProdCrossRef,2,FALSE())</f>
        <v>FFF GD/D</v>
      </c>
      <c r="G76" s="9" t="s">
        <v>60</v>
      </c>
    </row>
    <row r="77" customFormat="false" ht="11.25" hidden="false" customHeight="false" outlineLevel="0" collapsed="false">
      <c r="A77" s="9" t="n">
        <v>28167</v>
      </c>
      <c r="B77" s="10" t="s">
        <v>57</v>
      </c>
      <c r="C77" s="11" t="s">
        <v>37</v>
      </c>
      <c r="D77" s="12" t="s">
        <v>37</v>
      </c>
      <c r="E77" s="11" t="s">
        <v>14</v>
      </c>
      <c r="F77" s="12" t="str">
        <f aca="false">VLOOKUP(B77,ProdCrossRef,2,FALSE())</f>
        <v>FFF GD/D</v>
      </c>
      <c r="G77" s="9" t="s">
        <v>61</v>
      </c>
    </row>
    <row r="78" customFormat="false" ht="11.25" hidden="false" customHeight="false" outlineLevel="0" collapsed="false">
      <c r="A78" s="9" t="n">
        <v>43502</v>
      </c>
      <c r="B78" s="10" t="s">
        <v>57</v>
      </c>
      <c r="C78" s="11" t="s">
        <v>37</v>
      </c>
      <c r="D78" s="12" t="s">
        <v>37</v>
      </c>
      <c r="E78" s="11" t="s">
        <v>14</v>
      </c>
      <c r="F78" s="12" t="str">
        <f aca="false">VLOOKUP(B78,ProdCrossRef,2,FALSE())</f>
        <v>FFF GD/D</v>
      </c>
      <c r="G78" s="9" t="s">
        <v>11</v>
      </c>
    </row>
    <row r="79" customFormat="false" ht="11.25" hidden="false" customHeight="false" outlineLevel="0" collapsed="false">
      <c r="A79" s="9" t="n">
        <v>37347</v>
      </c>
      <c r="B79" s="10" t="s">
        <v>66</v>
      </c>
      <c r="C79" s="11" t="s">
        <v>41</v>
      </c>
      <c r="D79" s="12" t="s">
        <v>41</v>
      </c>
      <c r="E79" s="11" t="s">
        <v>67</v>
      </c>
      <c r="F79" s="12"/>
      <c r="G79" s="9" t="s">
        <v>11</v>
      </c>
    </row>
    <row r="80" customFormat="false" ht="11.25" hidden="false" customHeight="true" outlineLevel="0" collapsed="false">
      <c r="A80" s="9" t="n">
        <v>37356</v>
      </c>
      <c r="B80" s="10" t="s">
        <v>68</v>
      </c>
      <c r="C80" s="11" t="s">
        <v>9</v>
      </c>
      <c r="D80" s="12"/>
      <c r="E80" s="11" t="s">
        <v>69</v>
      </c>
      <c r="F80" s="12" t="str">
        <f aca="false">VLOOKUP(B80,ProdCrossRef,2,FALSE())</f>
        <v>Swap IF GD/D</v>
      </c>
      <c r="G80" s="9" t="s">
        <v>11</v>
      </c>
    </row>
    <row r="81" customFormat="false" ht="11.25" hidden="false" customHeight="true" outlineLevel="0" collapsed="false">
      <c r="A81" s="9" t="n">
        <v>36228</v>
      </c>
      <c r="B81" s="10" t="s">
        <v>68</v>
      </c>
      <c r="C81" s="11" t="s">
        <v>62</v>
      </c>
      <c r="D81" s="12" t="s">
        <v>16</v>
      </c>
      <c r="E81" s="11" t="s">
        <v>70</v>
      </c>
      <c r="F81" s="12" t="str">
        <f aca="false">VLOOKUP(B81,ProdCrossRef,2,FALSE())</f>
        <v>Swap IF GD/D</v>
      </c>
      <c r="G81" s="9" t="s">
        <v>11</v>
      </c>
    </row>
    <row r="82" customFormat="false" ht="11.25" hidden="false" customHeight="false" outlineLevel="0" collapsed="false">
      <c r="A82" s="9" t="n">
        <v>36233</v>
      </c>
      <c r="B82" s="10" t="s">
        <v>68</v>
      </c>
      <c r="C82" s="11" t="s">
        <v>19</v>
      </c>
      <c r="D82" s="12" t="s">
        <v>19</v>
      </c>
      <c r="E82" s="11" t="s">
        <v>71</v>
      </c>
      <c r="F82" s="12" t="str">
        <f aca="false">VLOOKUP(B82,ProdCrossRef,2,FALSE())</f>
        <v>Swap IF GD/D</v>
      </c>
      <c r="G82" s="9" t="s">
        <v>11</v>
      </c>
    </row>
    <row r="83" customFormat="false" ht="11.25" hidden="false" customHeight="false" outlineLevel="0" collapsed="false">
      <c r="A83" s="9" t="n">
        <v>36235</v>
      </c>
      <c r="B83" s="10" t="s">
        <v>68</v>
      </c>
      <c r="C83" s="11" t="s">
        <v>22</v>
      </c>
      <c r="D83" s="12" t="s">
        <v>22</v>
      </c>
      <c r="E83" s="11" t="s">
        <v>72</v>
      </c>
      <c r="F83" s="12" t="str">
        <f aca="false">VLOOKUP(B83,ProdCrossRef,2,FALSE())</f>
        <v>Swap IF GD/D</v>
      </c>
      <c r="G83" s="9" t="s">
        <v>11</v>
      </c>
    </row>
    <row r="84" customFormat="false" ht="11.25" hidden="false" customHeight="false" outlineLevel="0" collapsed="false">
      <c r="A84" s="9" t="n">
        <v>36237</v>
      </c>
      <c r="B84" s="10" t="s">
        <v>68</v>
      </c>
      <c r="C84" s="11" t="s">
        <v>23</v>
      </c>
      <c r="D84" s="12" t="s">
        <v>24</v>
      </c>
      <c r="E84" s="11" t="s">
        <v>73</v>
      </c>
      <c r="F84" s="12" t="str">
        <f aca="false">VLOOKUP(B84,ProdCrossRef,2,FALSE())</f>
        <v>Swap IF GD/D</v>
      </c>
      <c r="G84" s="9" t="s">
        <v>11</v>
      </c>
    </row>
    <row r="85" customFormat="false" ht="11.25" hidden="false" customHeight="false" outlineLevel="0" collapsed="false">
      <c r="A85" s="9" t="n">
        <v>36239</v>
      </c>
      <c r="B85" s="10" t="s">
        <v>68</v>
      </c>
      <c r="C85" s="11" t="s">
        <v>26</v>
      </c>
      <c r="D85" s="12"/>
      <c r="E85" s="11" t="s">
        <v>74</v>
      </c>
      <c r="F85" s="12" t="str">
        <f aca="false">VLOOKUP(B85,ProdCrossRef,2,FALSE())</f>
        <v>Swap IF GD/D</v>
      </c>
      <c r="G85" s="9" t="s">
        <v>11</v>
      </c>
    </row>
    <row r="86" customFormat="false" ht="11.25" hidden="false" customHeight="false" outlineLevel="0" collapsed="false">
      <c r="A86" s="9" t="n">
        <v>36241</v>
      </c>
      <c r="B86" s="10" t="s">
        <v>68</v>
      </c>
      <c r="C86" s="11" t="s">
        <v>30</v>
      </c>
      <c r="D86" s="12" t="s">
        <v>31</v>
      </c>
      <c r="E86" s="11" t="s">
        <v>75</v>
      </c>
      <c r="F86" s="12" t="str">
        <f aca="false">VLOOKUP(B86,ProdCrossRef,2,FALSE())</f>
        <v>Swap IF GD/D</v>
      </c>
      <c r="G86" s="9" t="s">
        <v>11</v>
      </c>
    </row>
    <row r="87" customFormat="false" ht="11.25" hidden="false" customHeight="false" outlineLevel="0" collapsed="false">
      <c r="A87" s="9" t="n">
        <v>36243</v>
      </c>
      <c r="B87" s="10" t="s">
        <v>68</v>
      </c>
      <c r="C87" s="11" t="s">
        <v>34</v>
      </c>
      <c r="D87" s="12" t="s">
        <v>34</v>
      </c>
      <c r="E87" s="11" t="s">
        <v>76</v>
      </c>
      <c r="F87" s="12" t="str">
        <f aca="false">VLOOKUP(B87,ProdCrossRef,2,FALSE())</f>
        <v>Swap IF GD/D</v>
      </c>
      <c r="G87" s="9" t="s">
        <v>11</v>
      </c>
    </row>
    <row r="88" customFormat="false" ht="11.25" hidden="false" customHeight="false" outlineLevel="0" collapsed="false">
      <c r="A88" s="9" t="n">
        <v>36245</v>
      </c>
      <c r="B88" s="10" t="s">
        <v>68</v>
      </c>
      <c r="C88" s="11" t="s">
        <v>35</v>
      </c>
      <c r="D88" s="12" t="s">
        <v>36</v>
      </c>
      <c r="E88" s="11" t="s">
        <v>77</v>
      </c>
      <c r="F88" s="12" t="str">
        <f aca="false">VLOOKUP(B88,ProdCrossRef,2,FALSE())</f>
        <v>Swap IF GD/D</v>
      </c>
      <c r="G88" s="9" t="s">
        <v>11</v>
      </c>
    </row>
    <row r="89" customFormat="false" ht="11.25" hidden="false" customHeight="false" outlineLevel="0" collapsed="false">
      <c r="A89" s="9" t="n">
        <v>36247</v>
      </c>
      <c r="B89" s="10" t="s">
        <v>68</v>
      </c>
      <c r="C89" s="11" t="s">
        <v>37</v>
      </c>
      <c r="D89" s="12" t="s">
        <v>37</v>
      </c>
      <c r="E89" s="11" t="s">
        <v>78</v>
      </c>
      <c r="F89" s="12" t="str">
        <f aca="false">VLOOKUP(B89,ProdCrossRef,2,FALSE())</f>
        <v>Swap IF GD/D</v>
      </c>
      <c r="G89" s="9" t="s">
        <v>11</v>
      </c>
    </row>
    <row r="90" customFormat="false" ht="11.25" hidden="false" customHeight="false" outlineLevel="0" collapsed="false">
      <c r="A90" s="9" t="n">
        <v>36249</v>
      </c>
      <c r="B90" s="10" t="s">
        <v>79</v>
      </c>
      <c r="C90" s="11" t="s">
        <v>12</v>
      </c>
      <c r="D90" s="12" t="s">
        <v>12</v>
      </c>
      <c r="E90" s="11" t="s">
        <v>80</v>
      </c>
      <c r="F90" s="12" t="str">
        <f aca="false">VLOOKUP(B90,ProdCrossRef,2,FALSE())</f>
        <v>Swap NGI GD/D</v>
      </c>
      <c r="G90" s="9" t="s">
        <v>11</v>
      </c>
    </row>
    <row r="91" customFormat="false" ht="11.25" hidden="false" customHeight="true" outlineLevel="0" collapsed="false">
      <c r="A91" s="9" t="n">
        <v>36251</v>
      </c>
      <c r="B91" s="10" t="s">
        <v>79</v>
      </c>
      <c r="C91" s="11" t="s">
        <v>28</v>
      </c>
      <c r="D91" s="12"/>
      <c r="E91" s="11" t="s">
        <v>81</v>
      </c>
      <c r="F91" s="12" t="str">
        <f aca="false">VLOOKUP(B91,ProdCrossRef,2,FALSE())</f>
        <v>Swap NGI GD/D</v>
      </c>
      <c r="G91" s="9" t="s">
        <v>11</v>
      </c>
    </row>
    <row r="92" customFormat="false" ht="11.25" hidden="false" customHeight="false" outlineLevel="0" collapsed="false">
      <c r="A92" s="9"/>
      <c r="B92" s="10"/>
      <c r="C92" s="11"/>
      <c r="D92" s="12"/>
      <c r="E92" s="11"/>
      <c r="F92" s="12"/>
      <c r="G92" s="9"/>
    </row>
    <row r="93" customFormat="false" ht="11.25" hidden="false" customHeight="false" outlineLevel="0" collapsed="false">
      <c r="A93" s="9" t="n">
        <v>34401</v>
      </c>
      <c r="B93" s="10" t="s">
        <v>82</v>
      </c>
      <c r="C93" s="11" t="s">
        <v>83</v>
      </c>
      <c r="D93" s="12" t="s">
        <v>83</v>
      </c>
      <c r="E93" s="11" t="s">
        <v>14</v>
      </c>
      <c r="F93" s="12" t="str">
        <f aca="false">VLOOKUP(B93,ProdCrossRef,2,FALSE())</f>
        <v>FFF Nymex</v>
      </c>
      <c r="G93" s="9" t="s">
        <v>11</v>
      </c>
    </row>
    <row r="94" customFormat="false" ht="11.25" hidden="false" customHeight="false" outlineLevel="0" collapsed="false">
      <c r="A94" s="9"/>
      <c r="B94" s="10"/>
      <c r="C94" s="11"/>
      <c r="D94" s="12"/>
      <c r="E94" s="11"/>
      <c r="F94" s="12"/>
      <c r="G94" s="9"/>
    </row>
    <row r="95" customFormat="false" ht="11.25" hidden="false" customHeight="false" outlineLevel="0" collapsed="false">
      <c r="A95" s="9"/>
      <c r="B95" s="10"/>
      <c r="C95" s="11"/>
      <c r="D95" s="12"/>
      <c r="E95" s="11"/>
      <c r="F95" s="12"/>
      <c r="G95" s="9"/>
    </row>
    <row r="96" customFormat="false" ht="11.25" hidden="false" customHeight="false" outlineLevel="0" collapsed="false">
      <c r="A96" s="9"/>
      <c r="B96" s="10"/>
      <c r="C96" s="11"/>
      <c r="D96" s="12"/>
      <c r="E96" s="11"/>
      <c r="F96" s="12"/>
      <c r="G96" s="9"/>
    </row>
    <row r="97" customFormat="false" ht="11.25" hidden="false" customHeight="false" outlineLevel="0" collapsed="false">
      <c r="A97" s="9" t="n">
        <v>27773</v>
      </c>
      <c r="B97" s="10" t="s">
        <v>84</v>
      </c>
      <c r="C97" s="11" t="s">
        <v>58</v>
      </c>
      <c r="D97" s="12" t="s">
        <v>59</v>
      </c>
      <c r="E97" s="11" t="s">
        <v>14</v>
      </c>
      <c r="F97" s="12" t="str">
        <f aca="false">VLOOKUP(B97,ProdCrossRef,2,FALSE())</f>
        <v>Phys Fxd</v>
      </c>
      <c r="G97" s="9" t="s">
        <v>85</v>
      </c>
    </row>
    <row r="98" customFormat="false" ht="11.25" hidden="false" customHeight="false" outlineLevel="0" collapsed="false">
      <c r="A98" s="9" t="n">
        <v>27759</v>
      </c>
      <c r="B98" s="10" t="s">
        <v>84</v>
      </c>
      <c r="C98" s="11" t="s">
        <v>58</v>
      </c>
      <c r="D98" s="12" t="s">
        <v>59</v>
      </c>
      <c r="E98" s="11" t="s">
        <v>14</v>
      </c>
      <c r="F98" s="12" t="str">
        <f aca="false">VLOOKUP(B98,ProdCrossRef,2,FALSE())</f>
        <v>Phys Fxd</v>
      </c>
      <c r="G98" s="9" t="s">
        <v>86</v>
      </c>
    </row>
    <row r="99" customFormat="false" ht="11.25" hidden="false" customHeight="false" outlineLevel="0" collapsed="false">
      <c r="A99" s="9" t="n">
        <v>37244</v>
      </c>
      <c r="B99" s="10" t="s">
        <v>84</v>
      </c>
      <c r="C99" s="11" t="s">
        <v>58</v>
      </c>
      <c r="D99" s="12" t="s">
        <v>59</v>
      </c>
      <c r="E99" s="11" t="s">
        <v>14</v>
      </c>
      <c r="F99" s="12" t="str">
        <f aca="false">VLOOKUP(B99,ProdCrossRef,2,FALSE())</f>
        <v>Phys Fxd</v>
      </c>
      <c r="G99" s="9" t="s">
        <v>11</v>
      </c>
    </row>
    <row r="100" customFormat="false" ht="11.25" hidden="false" customHeight="false" outlineLevel="0" collapsed="false">
      <c r="A100" s="9" t="n">
        <v>27823</v>
      </c>
      <c r="B100" s="10" t="s">
        <v>84</v>
      </c>
      <c r="C100" s="11" t="s">
        <v>87</v>
      </c>
      <c r="D100" s="12" t="s">
        <v>88</v>
      </c>
      <c r="E100" s="11" t="s">
        <v>89</v>
      </c>
      <c r="F100" s="12" t="str">
        <f aca="false">VLOOKUP(B100,ProdCrossRef,2,FALSE())</f>
        <v>Phys Fxd</v>
      </c>
      <c r="G100" s="9" t="s">
        <v>85</v>
      </c>
    </row>
    <row r="101" customFormat="false" ht="11.25" hidden="false" customHeight="false" outlineLevel="0" collapsed="false">
      <c r="A101" s="9" t="n">
        <v>27819</v>
      </c>
      <c r="B101" s="10" t="s">
        <v>84</v>
      </c>
      <c r="C101" s="11" t="s">
        <v>87</v>
      </c>
      <c r="D101" s="12" t="s">
        <v>88</v>
      </c>
      <c r="E101" s="11" t="s">
        <v>89</v>
      </c>
      <c r="F101" s="12" t="str">
        <f aca="false">VLOOKUP(B101,ProdCrossRef,2,FALSE())</f>
        <v>Phys Fxd</v>
      </c>
      <c r="G101" s="9" t="s">
        <v>86</v>
      </c>
    </row>
    <row r="102" customFormat="false" ht="11.25" hidden="false" customHeight="false" outlineLevel="0" collapsed="false">
      <c r="A102" s="9" t="n">
        <v>36615</v>
      </c>
      <c r="B102" s="10" t="s">
        <v>84</v>
      </c>
      <c r="C102" s="11" t="s">
        <v>87</v>
      </c>
      <c r="D102" s="12" t="s">
        <v>88</v>
      </c>
      <c r="E102" s="11" t="s">
        <v>89</v>
      </c>
      <c r="F102" s="12" t="str">
        <f aca="false">VLOOKUP(B102,ProdCrossRef,2,FALSE())</f>
        <v>Phys Fxd</v>
      </c>
      <c r="G102" s="9" t="s">
        <v>11</v>
      </c>
    </row>
    <row r="103" customFormat="false" ht="11.25" hidden="false" customHeight="false" outlineLevel="0" collapsed="false">
      <c r="A103" s="9" t="n">
        <v>27820</v>
      </c>
      <c r="B103" s="14" t="s">
        <v>84</v>
      </c>
      <c r="C103" s="15" t="s">
        <v>90</v>
      </c>
      <c r="D103" s="12" t="s">
        <v>88</v>
      </c>
      <c r="E103" s="11" t="s">
        <v>91</v>
      </c>
      <c r="F103" s="16" t="str">
        <f aca="false">VLOOKUP(B103,ProdCrossRef,2,FALSE())</f>
        <v>Phys Fxd</v>
      </c>
      <c r="G103" s="17" t="s">
        <v>86</v>
      </c>
    </row>
    <row r="104" customFormat="false" ht="11.25" hidden="false" customHeight="false" outlineLevel="0" collapsed="false">
      <c r="A104" s="9" t="n">
        <v>27861</v>
      </c>
      <c r="B104" s="14" t="s">
        <v>84</v>
      </c>
      <c r="C104" s="15" t="s">
        <v>90</v>
      </c>
      <c r="D104" s="12"/>
      <c r="E104" s="11" t="s">
        <v>91</v>
      </c>
      <c r="F104" s="16" t="str">
        <f aca="false">VLOOKUP(B104,ProdCrossRef,2,FALSE())</f>
        <v>Phys Fxd</v>
      </c>
      <c r="G104" s="9" t="s">
        <v>85</v>
      </c>
    </row>
    <row r="105" customFormat="false" ht="11.25" hidden="false" customHeight="false" outlineLevel="0" collapsed="false">
      <c r="A105" s="9" t="n">
        <v>27842</v>
      </c>
      <c r="B105" s="10" t="s">
        <v>84</v>
      </c>
      <c r="C105" s="11" t="s">
        <v>12</v>
      </c>
      <c r="D105" s="12" t="s">
        <v>92</v>
      </c>
      <c r="E105" s="11" t="s">
        <v>14</v>
      </c>
      <c r="F105" s="12" t="str">
        <f aca="false">VLOOKUP(B105,ProdCrossRef,2,FALSE())</f>
        <v>Phys Fxd</v>
      </c>
      <c r="G105" s="9" t="s">
        <v>85</v>
      </c>
    </row>
    <row r="106" customFormat="false" ht="11.25" hidden="false" customHeight="false" outlineLevel="0" collapsed="false">
      <c r="A106" s="9" t="n">
        <v>27814</v>
      </c>
      <c r="B106" s="10" t="s">
        <v>84</v>
      </c>
      <c r="C106" s="11" t="s">
        <v>12</v>
      </c>
      <c r="D106" s="12" t="s">
        <v>92</v>
      </c>
      <c r="E106" s="11" t="s">
        <v>14</v>
      </c>
      <c r="F106" s="12" t="str">
        <f aca="false">VLOOKUP(B106,ProdCrossRef,2,FALSE())</f>
        <v>Phys Fxd</v>
      </c>
      <c r="G106" s="9" t="s">
        <v>86</v>
      </c>
    </row>
    <row r="107" customFormat="false" ht="11.25" hidden="false" customHeight="false" outlineLevel="0" collapsed="false">
      <c r="A107" s="9" t="n">
        <v>36259</v>
      </c>
      <c r="B107" s="10" t="s">
        <v>84</v>
      </c>
      <c r="C107" s="11" t="s">
        <v>12</v>
      </c>
      <c r="D107" s="12" t="s">
        <v>92</v>
      </c>
      <c r="E107" s="11" t="s">
        <v>14</v>
      </c>
      <c r="F107" s="12" t="str">
        <f aca="false">VLOOKUP(B107,ProdCrossRef,2,FALSE())</f>
        <v>Phys Fxd</v>
      </c>
      <c r="G107" s="9" t="s">
        <v>11</v>
      </c>
    </row>
    <row r="108" customFormat="false" ht="11.25" hidden="false" customHeight="false" outlineLevel="0" collapsed="false">
      <c r="A108" s="9" t="n">
        <v>27669</v>
      </c>
      <c r="B108" s="10" t="s">
        <v>84</v>
      </c>
      <c r="C108" s="11" t="s">
        <v>93</v>
      </c>
      <c r="D108" s="12" t="s">
        <v>93</v>
      </c>
      <c r="E108" s="11" t="s">
        <v>14</v>
      </c>
      <c r="F108" s="12" t="str">
        <f aca="false">VLOOKUP(B108,ProdCrossRef,2,FALSE())</f>
        <v>Phys Fxd</v>
      </c>
      <c r="G108" s="9" t="s">
        <v>85</v>
      </c>
    </row>
    <row r="109" customFormat="false" ht="11.25" hidden="false" customHeight="false" outlineLevel="0" collapsed="false">
      <c r="A109" s="9" t="n">
        <v>28016</v>
      </c>
      <c r="B109" s="10" t="s">
        <v>84</v>
      </c>
      <c r="C109" s="11" t="s">
        <v>93</v>
      </c>
      <c r="D109" s="12" t="s">
        <v>93</v>
      </c>
      <c r="E109" s="11" t="s">
        <v>14</v>
      </c>
      <c r="F109" s="12" t="str">
        <f aca="false">VLOOKUP(B109,ProdCrossRef,2,FALSE())</f>
        <v>Phys Fxd</v>
      </c>
      <c r="G109" s="9" t="s">
        <v>86</v>
      </c>
    </row>
    <row r="110" customFormat="false" ht="11.25" hidden="false" customHeight="true" outlineLevel="0" collapsed="false">
      <c r="A110" s="9" t="n">
        <v>36261</v>
      </c>
      <c r="B110" s="10" t="s">
        <v>84</v>
      </c>
      <c r="C110" s="11" t="s">
        <v>93</v>
      </c>
      <c r="D110" s="12" t="s">
        <v>93</v>
      </c>
      <c r="E110" s="11" t="s">
        <v>14</v>
      </c>
      <c r="F110" s="12" t="str">
        <f aca="false">VLOOKUP(B110,ProdCrossRef,2,FALSE())</f>
        <v>Phys Fxd</v>
      </c>
      <c r="G110" s="9" t="s">
        <v>11</v>
      </c>
    </row>
    <row r="111" customFormat="false" ht="11.25" hidden="false" customHeight="false" outlineLevel="0" collapsed="false">
      <c r="A111" s="9" t="n">
        <v>27785</v>
      </c>
      <c r="B111" s="10" t="s">
        <v>84</v>
      </c>
      <c r="C111" s="11" t="s">
        <v>62</v>
      </c>
      <c r="D111" s="12" t="s">
        <v>94</v>
      </c>
      <c r="E111" s="11" t="s">
        <v>14</v>
      </c>
      <c r="F111" s="12" t="str">
        <f aca="false">VLOOKUP(B111,ProdCrossRef,2,FALSE())</f>
        <v>Phys Fxd</v>
      </c>
      <c r="G111" s="9" t="s">
        <v>85</v>
      </c>
    </row>
    <row r="112" customFormat="false" ht="11.25" hidden="false" customHeight="false" outlineLevel="0" collapsed="false">
      <c r="A112" s="9" t="n">
        <v>27763</v>
      </c>
      <c r="B112" s="10" t="s">
        <v>84</v>
      </c>
      <c r="C112" s="11" t="s">
        <v>62</v>
      </c>
      <c r="D112" s="12" t="s">
        <v>94</v>
      </c>
      <c r="E112" s="11" t="s">
        <v>14</v>
      </c>
      <c r="F112" s="12" t="str">
        <f aca="false">VLOOKUP(B112,ProdCrossRef,2,FALSE())</f>
        <v>Phys Fxd</v>
      </c>
      <c r="G112" s="9" t="s">
        <v>86</v>
      </c>
    </row>
    <row r="113" customFormat="false" ht="11.25" hidden="false" customHeight="false" outlineLevel="0" collapsed="false">
      <c r="A113" s="9" t="n">
        <v>36292</v>
      </c>
      <c r="B113" s="10" t="s">
        <v>84</v>
      </c>
      <c r="C113" s="11" t="s">
        <v>62</v>
      </c>
      <c r="D113" s="12" t="s">
        <v>94</v>
      </c>
      <c r="E113" s="11" t="s">
        <v>14</v>
      </c>
      <c r="F113" s="12" t="str">
        <f aca="false">VLOOKUP(B113,ProdCrossRef,2,FALSE())</f>
        <v>Phys Fxd</v>
      </c>
      <c r="G113" s="9" t="s">
        <v>11</v>
      </c>
    </row>
    <row r="114" customFormat="false" ht="11.25" hidden="false" customHeight="false" outlineLevel="0" collapsed="false">
      <c r="A114" s="9" t="n">
        <v>27761</v>
      </c>
      <c r="B114" s="10" t="s">
        <v>84</v>
      </c>
      <c r="C114" s="11" t="s">
        <v>95</v>
      </c>
      <c r="D114" s="12"/>
      <c r="E114" s="11" t="s">
        <v>96</v>
      </c>
      <c r="F114" s="12" t="str">
        <f aca="false">VLOOKUP(B114,ProdCrossRef,2,FALSE())</f>
        <v>Phys Fxd</v>
      </c>
      <c r="G114" s="9" t="s">
        <v>86</v>
      </c>
    </row>
    <row r="115" customFormat="false" ht="11.25" hidden="false" customHeight="false" outlineLevel="0" collapsed="false">
      <c r="A115" s="9" t="n">
        <v>37163</v>
      </c>
      <c r="B115" s="10" t="s">
        <v>84</v>
      </c>
      <c r="C115" s="11" t="s">
        <v>95</v>
      </c>
      <c r="D115" s="12"/>
      <c r="E115" s="11" t="s">
        <v>96</v>
      </c>
      <c r="F115" s="12" t="str">
        <f aca="false">VLOOKUP(B115,ProdCrossRef,2,FALSE())</f>
        <v>Phys Fxd</v>
      </c>
      <c r="G115" s="9" t="s">
        <v>11</v>
      </c>
    </row>
    <row r="116" customFormat="false" ht="11.25" hidden="false" customHeight="false" outlineLevel="0" collapsed="false">
      <c r="A116" s="9" t="n">
        <v>27787</v>
      </c>
      <c r="B116" s="10" t="s">
        <v>84</v>
      </c>
      <c r="C116" s="11" t="s">
        <v>41</v>
      </c>
      <c r="D116" s="12" t="s">
        <v>41</v>
      </c>
      <c r="E116" s="11" t="s">
        <v>14</v>
      </c>
      <c r="F116" s="12" t="str">
        <f aca="false">VLOOKUP(B116,ProdCrossRef,2,FALSE())</f>
        <v>Phys Fxd</v>
      </c>
      <c r="G116" s="9" t="s">
        <v>85</v>
      </c>
    </row>
    <row r="117" customFormat="false" ht="11.25" hidden="false" customHeight="false" outlineLevel="0" collapsed="false">
      <c r="A117" s="9" t="n">
        <v>27764</v>
      </c>
      <c r="B117" s="10" t="s">
        <v>84</v>
      </c>
      <c r="C117" s="11" t="s">
        <v>41</v>
      </c>
      <c r="D117" s="12" t="s">
        <v>41</v>
      </c>
      <c r="E117" s="11" t="s">
        <v>14</v>
      </c>
      <c r="F117" s="12" t="str">
        <f aca="false">VLOOKUP(B117,ProdCrossRef,2,FALSE())</f>
        <v>Phys Fxd</v>
      </c>
      <c r="G117" s="9" t="s">
        <v>86</v>
      </c>
    </row>
    <row r="118" customFormat="false" ht="11.25" hidden="false" customHeight="false" outlineLevel="0" collapsed="false">
      <c r="A118" s="9" t="n">
        <v>36294</v>
      </c>
      <c r="B118" s="10" t="s">
        <v>84</v>
      </c>
      <c r="C118" s="11" t="s">
        <v>41</v>
      </c>
      <c r="D118" s="12" t="s">
        <v>41</v>
      </c>
      <c r="E118" s="11" t="s">
        <v>14</v>
      </c>
      <c r="F118" s="12" t="str">
        <f aca="false">VLOOKUP(B118,ProdCrossRef,2,FALSE())</f>
        <v>Phys Fxd</v>
      </c>
      <c r="G118" s="9" t="s">
        <v>11</v>
      </c>
    </row>
    <row r="119" customFormat="false" ht="11.25" hidden="false" customHeight="false" outlineLevel="0" collapsed="false">
      <c r="A119" s="9" t="n">
        <v>27825</v>
      </c>
      <c r="B119" s="10" t="s">
        <v>84</v>
      </c>
      <c r="C119" s="11" t="s">
        <v>97</v>
      </c>
      <c r="D119" s="12"/>
      <c r="E119" s="11" t="s">
        <v>97</v>
      </c>
      <c r="F119" s="12" t="str">
        <f aca="false">VLOOKUP(B119,ProdCrossRef,2,FALSE())</f>
        <v>Phys Fxd</v>
      </c>
      <c r="G119" s="9" t="s">
        <v>86</v>
      </c>
    </row>
    <row r="120" customFormat="false" ht="11.25" hidden="false" customHeight="false" outlineLevel="0" collapsed="false">
      <c r="A120" s="9" t="n">
        <v>36855</v>
      </c>
      <c r="B120" s="10" t="s">
        <v>84</v>
      </c>
      <c r="C120" s="11" t="s">
        <v>97</v>
      </c>
      <c r="D120" s="12"/>
      <c r="E120" s="11" t="s">
        <v>97</v>
      </c>
      <c r="F120" s="12" t="str">
        <f aca="false">VLOOKUP(B120,ProdCrossRef,2,FALSE())</f>
        <v>Phys Fxd</v>
      </c>
      <c r="G120" s="9" t="s">
        <v>11</v>
      </c>
    </row>
    <row r="121" customFormat="false" ht="11.25" hidden="false" customHeight="false" outlineLevel="0" collapsed="false">
      <c r="A121" s="9" t="n">
        <v>27877</v>
      </c>
      <c r="B121" s="10" t="s">
        <v>84</v>
      </c>
      <c r="C121" s="11" t="s">
        <v>22</v>
      </c>
      <c r="D121" s="12" t="s">
        <v>98</v>
      </c>
      <c r="E121" s="11" t="s">
        <v>14</v>
      </c>
      <c r="F121" s="12" t="str">
        <f aca="false">VLOOKUP(B121,ProdCrossRef,2,FALSE())</f>
        <v>Phys Fxd</v>
      </c>
      <c r="G121" s="9" t="s">
        <v>85</v>
      </c>
    </row>
    <row r="122" customFormat="false" ht="11.25" hidden="false" customHeight="false" outlineLevel="0" collapsed="false">
      <c r="A122" s="9" t="n">
        <v>27826</v>
      </c>
      <c r="B122" s="10" t="s">
        <v>84</v>
      </c>
      <c r="C122" s="11" t="s">
        <v>22</v>
      </c>
      <c r="D122" s="12" t="s">
        <v>98</v>
      </c>
      <c r="E122" s="11" t="s">
        <v>14</v>
      </c>
      <c r="F122" s="12" t="str">
        <f aca="false">VLOOKUP(B122,ProdCrossRef,2,FALSE())</f>
        <v>Phys Fxd</v>
      </c>
      <c r="G122" s="9" t="s">
        <v>86</v>
      </c>
    </row>
    <row r="123" customFormat="false" ht="11.25" hidden="false" customHeight="true" outlineLevel="0" collapsed="false">
      <c r="A123" s="9" t="n">
        <v>36305</v>
      </c>
      <c r="B123" s="10" t="s">
        <v>84</v>
      </c>
      <c r="C123" s="11" t="s">
        <v>22</v>
      </c>
      <c r="D123" s="12" t="s">
        <v>98</v>
      </c>
      <c r="E123" s="11" t="s">
        <v>14</v>
      </c>
      <c r="F123" s="12" t="str">
        <f aca="false">VLOOKUP(B123,ProdCrossRef,2,FALSE())</f>
        <v>Phys Fxd</v>
      </c>
      <c r="G123" s="9" t="s">
        <v>11</v>
      </c>
    </row>
    <row r="124" customFormat="false" ht="11.25" hidden="false" customHeight="true" outlineLevel="0" collapsed="false">
      <c r="A124" s="9" t="n">
        <v>27762</v>
      </c>
      <c r="B124" s="10" t="s">
        <v>84</v>
      </c>
      <c r="C124" s="11" t="s">
        <v>99</v>
      </c>
      <c r="D124" s="12"/>
      <c r="E124" s="11" t="s">
        <v>100</v>
      </c>
      <c r="F124" s="12" t="str">
        <f aca="false">VLOOKUP(B124,ProdCrossRef,2,FALSE())</f>
        <v>Phys Fxd</v>
      </c>
      <c r="G124" s="9" t="s">
        <v>86</v>
      </c>
    </row>
    <row r="125" customFormat="false" ht="11.25" hidden="false" customHeight="false" outlineLevel="0" collapsed="false">
      <c r="A125" s="9" t="n">
        <v>36854</v>
      </c>
      <c r="B125" s="10" t="s">
        <v>84</v>
      </c>
      <c r="C125" s="11" t="s">
        <v>99</v>
      </c>
      <c r="D125" s="12"/>
      <c r="E125" s="11" t="s">
        <v>100</v>
      </c>
      <c r="F125" s="12" t="str">
        <f aca="false">VLOOKUP(B125,ProdCrossRef,2,FALSE())</f>
        <v>Phys Fxd</v>
      </c>
      <c r="G125" s="9" t="s">
        <v>11</v>
      </c>
    </row>
    <row r="126" customFormat="false" ht="11.25" hidden="false" customHeight="false" outlineLevel="0" collapsed="false">
      <c r="A126" s="18" t="n">
        <v>43788</v>
      </c>
      <c r="B126" s="10" t="s">
        <v>84</v>
      </c>
      <c r="C126" s="19" t="s">
        <v>101</v>
      </c>
      <c r="D126" s="12"/>
      <c r="E126" s="20" t="s">
        <v>102</v>
      </c>
      <c r="F126" s="21" t="s">
        <v>103</v>
      </c>
      <c r="G126" s="9" t="s">
        <v>86</v>
      </c>
      <c r="H126" s="22" t="s">
        <v>104</v>
      </c>
      <c r="I126" s="22"/>
    </row>
    <row r="127" customFormat="false" ht="11.25" hidden="false" customHeight="false" outlineLevel="0" collapsed="false">
      <c r="A127" s="18" t="n">
        <v>43786</v>
      </c>
      <c r="B127" s="10" t="s">
        <v>84</v>
      </c>
      <c r="C127" s="19" t="s">
        <v>101</v>
      </c>
      <c r="D127" s="12"/>
      <c r="E127" s="20" t="s">
        <v>102</v>
      </c>
      <c r="F127" s="21" t="s">
        <v>103</v>
      </c>
      <c r="G127" s="9" t="s">
        <v>85</v>
      </c>
      <c r="H127" s="22" t="s">
        <v>105</v>
      </c>
      <c r="I127" s="22"/>
    </row>
    <row r="128" customFormat="false" ht="11.25" hidden="false" customHeight="false" outlineLevel="0" collapsed="false">
      <c r="A128" s="9" t="n">
        <v>27793</v>
      </c>
      <c r="B128" s="10" t="s">
        <v>84</v>
      </c>
      <c r="C128" s="11" t="s">
        <v>30</v>
      </c>
      <c r="D128" s="12" t="s">
        <v>31</v>
      </c>
      <c r="E128" s="11" t="s">
        <v>14</v>
      </c>
      <c r="F128" s="12" t="str">
        <f aca="false">VLOOKUP(B128,ProdCrossRef,2,FALSE())</f>
        <v>Phys Fxd</v>
      </c>
      <c r="G128" s="9" t="s">
        <v>85</v>
      </c>
    </row>
    <row r="129" customFormat="false" ht="11.25" hidden="false" customHeight="false" outlineLevel="0" collapsed="false">
      <c r="A129" s="9" t="n">
        <v>27766</v>
      </c>
      <c r="B129" s="10" t="s">
        <v>84</v>
      </c>
      <c r="C129" s="11" t="s">
        <v>30</v>
      </c>
      <c r="D129" s="12" t="s">
        <v>31</v>
      </c>
      <c r="E129" s="11" t="s">
        <v>14</v>
      </c>
      <c r="F129" s="12" t="str">
        <f aca="false">VLOOKUP(B129,ProdCrossRef,2,FALSE())</f>
        <v>Phys Fxd</v>
      </c>
      <c r="G129" s="9" t="s">
        <v>86</v>
      </c>
    </row>
    <row r="130" customFormat="false" ht="11.25" hidden="false" customHeight="false" outlineLevel="0" collapsed="false">
      <c r="A130" s="9" t="n">
        <v>36309</v>
      </c>
      <c r="B130" s="10" t="s">
        <v>84</v>
      </c>
      <c r="C130" s="11" t="s">
        <v>30</v>
      </c>
      <c r="D130" s="12" t="s">
        <v>31</v>
      </c>
      <c r="E130" s="11" t="s">
        <v>14</v>
      </c>
      <c r="F130" s="12" t="str">
        <f aca="false">VLOOKUP(B130,ProdCrossRef,2,FALSE())</f>
        <v>Phys Fxd</v>
      </c>
      <c r="G130" s="9" t="s">
        <v>11</v>
      </c>
    </row>
    <row r="131" customFormat="false" ht="11.25" hidden="false" customHeight="false" outlineLevel="0" collapsed="false">
      <c r="A131" s="9" t="n">
        <v>27901</v>
      </c>
      <c r="B131" s="10" t="s">
        <v>84</v>
      </c>
      <c r="C131" s="11" t="s">
        <v>48</v>
      </c>
      <c r="D131" s="12"/>
      <c r="E131" s="11" t="s">
        <v>64</v>
      </c>
      <c r="F131" s="12" t="str">
        <f aca="false">VLOOKUP(B131,ProdCrossRef,2,FALSE())</f>
        <v>Phys Fxd</v>
      </c>
      <c r="G131" s="9" t="s">
        <v>85</v>
      </c>
    </row>
    <row r="132" customFormat="false" ht="11.25" hidden="false" customHeight="false" outlineLevel="0" collapsed="false">
      <c r="A132" s="9" t="n">
        <v>27828</v>
      </c>
      <c r="B132" s="10" t="s">
        <v>84</v>
      </c>
      <c r="C132" s="11" t="s">
        <v>48</v>
      </c>
      <c r="D132" s="12"/>
      <c r="E132" s="11" t="s">
        <v>64</v>
      </c>
      <c r="F132" s="12" t="str">
        <f aca="false">VLOOKUP(B132,ProdCrossRef,2,FALSE())</f>
        <v>Phys Fxd</v>
      </c>
      <c r="G132" s="9" t="s">
        <v>86</v>
      </c>
    </row>
    <row r="133" customFormat="false" ht="11.25" hidden="false" customHeight="false" outlineLevel="0" collapsed="false">
      <c r="A133" s="9" t="n">
        <v>37337</v>
      </c>
      <c r="B133" s="10" t="s">
        <v>84</v>
      </c>
      <c r="C133" s="11" t="s">
        <v>48</v>
      </c>
      <c r="D133" s="12"/>
      <c r="E133" s="11" t="s">
        <v>64</v>
      </c>
      <c r="F133" s="12" t="str">
        <f aca="false">VLOOKUP(B133,ProdCrossRef,2,FALSE())</f>
        <v>Phys Fxd</v>
      </c>
      <c r="G133" s="9" t="s">
        <v>11</v>
      </c>
    </row>
    <row r="134" customFormat="false" ht="11.25" hidden="false" customHeight="false" outlineLevel="0" collapsed="false">
      <c r="A134" s="9" t="n">
        <v>27904</v>
      </c>
      <c r="B134" s="10" t="s">
        <v>84</v>
      </c>
      <c r="C134" s="11" t="s">
        <v>51</v>
      </c>
      <c r="D134" s="12"/>
      <c r="E134" s="11" t="s">
        <v>65</v>
      </c>
      <c r="F134" s="12" t="str">
        <f aca="false">VLOOKUP(B134,ProdCrossRef,2,FALSE())</f>
        <v>Phys Fxd</v>
      </c>
      <c r="G134" s="9" t="s">
        <v>85</v>
      </c>
    </row>
    <row r="135" customFormat="false" ht="10.5" hidden="false" customHeight="true" outlineLevel="0" collapsed="false">
      <c r="A135" s="9" t="n">
        <v>27829</v>
      </c>
      <c r="B135" s="10" t="s">
        <v>84</v>
      </c>
      <c r="C135" s="11" t="s">
        <v>51</v>
      </c>
      <c r="D135" s="12"/>
      <c r="E135" s="11" t="s">
        <v>65</v>
      </c>
      <c r="F135" s="12" t="str">
        <f aca="false">VLOOKUP(B135,ProdCrossRef,2,FALSE())</f>
        <v>Phys Fxd</v>
      </c>
      <c r="G135" s="9" t="s">
        <v>86</v>
      </c>
    </row>
    <row r="136" customFormat="false" ht="11.25" hidden="false" customHeight="false" outlineLevel="0" collapsed="false">
      <c r="A136" s="9" t="n">
        <v>37338</v>
      </c>
      <c r="B136" s="10" t="s">
        <v>84</v>
      </c>
      <c r="C136" s="11" t="s">
        <v>51</v>
      </c>
      <c r="D136" s="12"/>
      <c r="E136" s="11" t="s">
        <v>65</v>
      </c>
      <c r="F136" s="12" t="str">
        <f aca="false">VLOOKUP(B136,ProdCrossRef,2,FALSE())</f>
        <v>Phys Fxd</v>
      </c>
      <c r="G136" s="9" t="s">
        <v>11</v>
      </c>
    </row>
    <row r="137" customFormat="false" ht="11.25" hidden="false" customHeight="false" outlineLevel="0" collapsed="false">
      <c r="A137" s="9" t="n">
        <v>27796</v>
      </c>
      <c r="B137" s="10" t="s">
        <v>84</v>
      </c>
      <c r="C137" s="11" t="s">
        <v>34</v>
      </c>
      <c r="D137" s="12" t="s">
        <v>34</v>
      </c>
      <c r="E137" s="11" t="s">
        <v>14</v>
      </c>
      <c r="F137" s="12" t="str">
        <f aca="false">VLOOKUP(B137,ProdCrossRef,2,FALSE())</f>
        <v>Phys Fxd</v>
      </c>
      <c r="G137" s="9" t="s">
        <v>85</v>
      </c>
    </row>
    <row r="138" customFormat="false" ht="11.25" hidden="false" customHeight="false" outlineLevel="0" collapsed="false">
      <c r="A138" s="9" t="n">
        <v>27767</v>
      </c>
      <c r="B138" s="10" t="s">
        <v>84</v>
      </c>
      <c r="C138" s="11" t="s">
        <v>34</v>
      </c>
      <c r="D138" s="12" t="s">
        <v>34</v>
      </c>
      <c r="E138" s="11" t="s">
        <v>14</v>
      </c>
      <c r="F138" s="12" t="str">
        <f aca="false">VLOOKUP(B138,ProdCrossRef,2,FALSE())</f>
        <v>Phys Fxd</v>
      </c>
      <c r="G138" s="9" t="s">
        <v>86</v>
      </c>
    </row>
    <row r="139" customFormat="false" ht="11.25" hidden="false" customHeight="false" outlineLevel="0" collapsed="false">
      <c r="A139" s="9" t="n">
        <v>37261</v>
      </c>
      <c r="B139" s="10" t="s">
        <v>84</v>
      </c>
      <c r="C139" s="11" t="s">
        <v>34</v>
      </c>
      <c r="D139" s="12" t="s">
        <v>34</v>
      </c>
      <c r="E139" s="11" t="s">
        <v>14</v>
      </c>
      <c r="F139" s="12" t="str">
        <f aca="false">VLOOKUP(B139,ProdCrossRef,2,FALSE())</f>
        <v>Phys Fxd</v>
      </c>
      <c r="G139" s="9" t="s">
        <v>11</v>
      </c>
    </row>
    <row r="140" customFormat="false" ht="11.25" hidden="false" customHeight="false" outlineLevel="0" collapsed="false">
      <c r="A140" s="9" t="n">
        <v>27808</v>
      </c>
      <c r="B140" s="10" t="s">
        <v>84</v>
      </c>
      <c r="C140" s="11" t="s">
        <v>35</v>
      </c>
      <c r="D140" s="12" t="s">
        <v>36</v>
      </c>
      <c r="E140" s="11" t="s">
        <v>14</v>
      </c>
      <c r="F140" s="12" t="str">
        <f aca="false">VLOOKUP(B140,ProdCrossRef,2,FALSE())</f>
        <v>Phys Fxd</v>
      </c>
      <c r="G140" s="9" t="s">
        <v>85</v>
      </c>
    </row>
    <row r="141" customFormat="false" ht="11.25" hidden="false" customHeight="false" outlineLevel="0" collapsed="false">
      <c r="A141" s="9" t="n">
        <v>27771</v>
      </c>
      <c r="B141" s="10" t="s">
        <v>84</v>
      </c>
      <c r="C141" s="11" t="s">
        <v>35</v>
      </c>
      <c r="D141" s="12" t="s">
        <v>36</v>
      </c>
      <c r="E141" s="11" t="s">
        <v>14</v>
      </c>
      <c r="F141" s="12" t="str">
        <f aca="false">VLOOKUP(B141,ProdCrossRef,2,FALSE())</f>
        <v>Phys Fxd</v>
      </c>
      <c r="G141" s="9" t="s">
        <v>86</v>
      </c>
    </row>
    <row r="142" customFormat="false" ht="11.25" hidden="false" customHeight="false" outlineLevel="0" collapsed="false">
      <c r="A142" s="9" t="n">
        <v>36271</v>
      </c>
      <c r="B142" s="10" t="s">
        <v>84</v>
      </c>
      <c r="C142" s="11" t="s">
        <v>35</v>
      </c>
      <c r="D142" s="12" t="s">
        <v>36</v>
      </c>
      <c r="E142" s="11" t="s">
        <v>14</v>
      </c>
      <c r="F142" s="12" t="str">
        <f aca="false">VLOOKUP(B142,ProdCrossRef,2,FALSE())</f>
        <v>Phys Fxd</v>
      </c>
      <c r="G142" s="9" t="s">
        <v>11</v>
      </c>
    </row>
    <row r="143" customFormat="false" ht="11.25" hidden="false" customHeight="false" outlineLevel="0" collapsed="false">
      <c r="A143" s="9" t="n">
        <v>27974</v>
      </c>
      <c r="B143" s="10" t="s">
        <v>84</v>
      </c>
      <c r="C143" s="11" t="s">
        <v>37</v>
      </c>
      <c r="D143" s="12" t="s">
        <v>37</v>
      </c>
      <c r="E143" s="11" t="s">
        <v>14</v>
      </c>
      <c r="F143" s="12" t="str">
        <f aca="false">VLOOKUP(B143,ProdCrossRef,2,FALSE())</f>
        <v>Phys Fxd</v>
      </c>
      <c r="G143" s="9" t="s">
        <v>85</v>
      </c>
    </row>
    <row r="144" customFormat="false" ht="11.25" hidden="false" customHeight="false" outlineLevel="0" collapsed="false">
      <c r="A144" s="9" t="n">
        <v>27947</v>
      </c>
      <c r="B144" s="10" t="s">
        <v>84</v>
      </c>
      <c r="C144" s="11" t="s">
        <v>37</v>
      </c>
      <c r="D144" s="12" t="s">
        <v>37</v>
      </c>
      <c r="E144" s="11" t="s">
        <v>14</v>
      </c>
      <c r="F144" s="12" t="str">
        <f aca="false">VLOOKUP(B144,ProdCrossRef,2,FALSE())</f>
        <v>Phys Fxd</v>
      </c>
      <c r="G144" s="9" t="s">
        <v>86</v>
      </c>
    </row>
    <row r="145" customFormat="false" ht="11.25" hidden="false" customHeight="false" outlineLevel="0" collapsed="false">
      <c r="A145" s="9" t="n">
        <v>36273</v>
      </c>
      <c r="B145" s="10" t="s">
        <v>84</v>
      </c>
      <c r="C145" s="11" t="s">
        <v>37</v>
      </c>
      <c r="D145" s="12" t="s">
        <v>37</v>
      </c>
      <c r="E145" s="11" t="s">
        <v>14</v>
      </c>
      <c r="F145" s="12" t="str">
        <f aca="false">VLOOKUP(B145,ProdCrossRef,2,FALSE())</f>
        <v>Phys Fxd</v>
      </c>
      <c r="G145" s="9" t="s">
        <v>11</v>
      </c>
    </row>
    <row r="146" customFormat="false" ht="11.25" hidden="false" customHeight="false" outlineLevel="0" collapsed="false">
      <c r="A146" s="9"/>
      <c r="B146" s="10"/>
      <c r="C146" s="11"/>
      <c r="D146" s="12"/>
      <c r="E146" s="11"/>
      <c r="F146" s="12"/>
      <c r="G146" s="9"/>
    </row>
    <row r="147" customFormat="false" ht="11.25" hidden="false" customHeight="false" outlineLevel="0" collapsed="false">
      <c r="A147" s="9"/>
      <c r="B147" s="23" t="s">
        <v>106</v>
      </c>
      <c r="C147" s="11"/>
      <c r="D147" s="13"/>
      <c r="E147" s="13"/>
      <c r="F147" s="13"/>
      <c r="G147" s="9"/>
    </row>
    <row r="148" customFormat="false" ht="11.25" hidden="false" customHeight="false" outlineLevel="0" collapsed="false">
      <c r="A148" s="9"/>
      <c r="B148" s="10"/>
      <c r="C148" s="11"/>
      <c r="D148" s="12"/>
      <c r="E148" s="11"/>
      <c r="F148" s="12"/>
      <c r="G148" s="9"/>
    </row>
    <row r="149" customFormat="false" ht="11.25" hidden="false" customHeight="false" outlineLevel="0" collapsed="false">
      <c r="A149" s="9" t="n">
        <v>37358</v>
      </c>
      <c r="B149" s="10" t="s">
        <v>107</v>
      </c>
      <c r="C149" s="11" t="s">
        <v>30</v>
      </c>
      <c r="D149" s="12" t="s">
        <v>31</v>
      </c>
      <c r="E149" s="11" t="s">
        <v>108</v>
      </c>
      <c r="F149" s="12" t="str">
        <f aca="false">VLOOKUP(B149,ProdCrossRef,2,FALSE())</f>
        <v>Phys GD/D</v>
      </c>
      <c r="G149" s="9" t="s">
        <v>11</v>
      </c>
    </row>
    <row r="150" customFormat="false" ht="11.25" hidden="false" customHeight="false" outlineLevel="0" collapsed="false">
      <c r="A150" s="9" t="n">
        <v>44317</v>
      </c>
      <c r="B150" s="14" t="s">
        <v>107</v>
      </c>
      <c r="C150" s="15" t="s">
        <v>30</v>
      </c>
      <c r="D150" s="12" t="s">
        <v>31</v>
      </c>
      <c r="E150" s="13" t="s">
        <v>108</v>
      </c>
      <c r="F150" s="12" t="str">
        <f aca="false">VLOOKUP(B150,ProdCrossRef,2,FALSE())</f>
        <v>Phys GD/D</v>
      </c>
      <c r="G150" s="9" t="s">
        <v>86</v>
      </c>
      <c r="H150" s="24" t="n">
        <v>36952</v>
      </c>
    </row>
    <row r="151" customFormat="false" ht="11.25" hidden="false" customHeight="false" outlineLevel="0" collapsed="false">
      <c r="A151" s="9" t="n">
        <v>44293</v>
      </c>
      <c r="B151" s="14" t="s">
        <v>107</v>
      </c>
      <c r="C151" s="15" t="s">
        <v>30</v>
      </c>
      <c r="D151" s="12" t="s">
        <v>31</v>
      </c>
      <c r="E151" s="13" t="s">
        <v>108</v>
      </c>
      <c r="F151" s="12" t="str">
        <f aca="false">VLOOKUP(B151,ProdCrossRef,2,FALSE())</f>
        <v>Phys GD/D</v>
      </c>
      <c r="G151" s="9" t="s">
        <v>85</v>
      </c>
      <c r="H151" s="24" t="n">
        <v>36953</v>
      </c>
    </row>
    <row r="152" customFormat="false" ht="11.25" hidden="false" customHeight="true" outlineLevel="0" collapsed="false">
      <c r="A152" s="9" t="n">
        <v>37643</v>
      </c>
      <c r="B152" s="10" t="s">
        <v>107</v>
      </c>
      <c r="C152" s="11" t="s">
        <v>37</v>
      </c>
      <c r="D152" s="12" t="s">
        <v>109</v>
      </c>
      <c r="E152" s="11" t="s">
        <v>14</v>
      </c>
      <c r="F152" s="12" t="str">
        <f aca="false">VLOOKUP(B152,ProdCrossRef,2,FALSE())</f>
        <v>Phys GD/D</v>
      </c>
      <c r="G152" s="9" t="s">
        <v>11</v>
      </c>
    </row>
    <row r="153" customFormat="false" ht="11.25" hidden="false" customHeight="false" outlineLevel="0" collapsed="false">
      <c r="A153" s="9" t="n">
        <v>37646</v>
      </c>
      <c r="B153" s="10" t="s">
        <v>110</v>
      </c>
      <c r="C153" s="11" t="s">
        <v>41</v>
      </c>
      <c r="D153" s="12" t="s">
        <v>111</v>
      </c>
      <c r="E153" s="11" t="s">
        <v>56</v>
      </c>
      <c r="F153" s="12" t="s">
        <v>112</v>
      </c>
      <c r="G153" s="9" t="s">
        <v>11</v>
      </c>
    </row>
    <row r="154" customFormat="false" ht="11.25" hidden="false" customHeight="false" outlineLevel="0" collapsed="false">
      <c r="A154" s="9"/>
      <c r="B154" s="10"/>
      <c r="C154" s="11"/>
      <c r="D154" s="12"/>
      <c r="E154" s="11"/>
      <c r="F154" s="12"/>
      <c r="G154" s="9"/>
    </row>
    <row r="155" customFormat="false" ht="11.25" hidden="false" customHeight="false" outlineLevel="0" collapsed="false">
      <c r="A155" s="9" t="n">
        <v>37357</v>
      </c>
      <c r="B155" s="10" t="s">
        <v>113</v>
      </c>
      <c r="C155" s="11" t="s">
        <v>58</v>
      </c>
      <c r="D155" s="12" t="s">
        <v>59</v>
      </c>
      <c r="E155" s="11" t="s">
        <v>114</v>
      </c>
      <c r="F155" s="12" t="str">
        <f aca="false">VLOOKUP(B155,ProdCrossRef,2,FALSE())</f>
        <v>Phys IF</v>
      </c>
      <c r="G155" s="9" t="s">
        <v>11</v>
      </c>
    </row>
    <row r="156" customFormat="false" ht="11.25" hidden="false" customHeight="false" outlineLevel="0" collapsed="false">
      <c r="A156" s="9" t="n">
        <v>36317</v>
      </c>
      <c r="B156" s="10" t="s">
        <v>113</v>
      </c>
      <c r="C156" s="11" t="s">
        <v>93</v>
      </c>
      <c r="D156" s="12" t="s">
        <v>93</v>
      </c>
      <c r="E156" s="11" t="s">
        <v>115</v>
      </c>
      <c r="F156" s="12" t="str">
        <f aca="false">VLOOKUP(B156,ProdCrossRef,2,FALSE())</f>
        <v>Phys IF</v>
      </c>
      <c r="G156" s="9" t="s">
        <v>11</v>
      </c>
    </row>
    <row r="157" customFormat="false" ht="11.25" hidden="false" customHeight="false" outlineLevel="0" collapsed="false">
      <c r="A157" s="9" t="n">
        <v>37305</v>
      </c>
      <c r="B157" s="10" t="s">
        <v>113</v>
      </c>
      <c r="C157" s="11" t="s">
        <v>20</v>
      </c>
      <c r="D157" s="12" t="s">
        <v>21</v>
      </c>
      <c r="E157" s="11" t="s">
        <v>116</v>
      </c>
      <c r="F157" s="12" t="str">
        <f aca="false">VLOOKUP(B157,ProdCrossRef,2,FALSE())</f>
        <v>Phys IF</v>
      </c>
      <c r="G157" s="9" t="s">
        <v>11</v>
      </c>
    </row>
    <row r="158" customFormat="false" ht="11.25" hidden="false" customHeight="false" outlineLevel="0" collapsed="false">
      <c r="A158" s="9" t="n">
        <v>36313</v>
      </c>
      <c r="B158" s="10" t="s">
        <v>113</v>
      </c>
      <c r="C158" s="11" t="s">
        <v>22</v>
      </c>
      <c r="D158" s="12" t="s">
        <v>98</v>
      </c>
      <c r="E158" s="11" t="s">
        <v>117</v>
      </c>
      <c r="F158" s="12" t="str">
        <f aca="false">VLOOKUP(B158,ProdCrossRef,2,FALSE())</f>
        <v>Phys IF</v>
      </c>
      <c r="G158" s="9" t="s">
        <v>11</v>
      </c>
    </row>
    <row r="159" customFormat="false" ht="11.25" hidden="false" customHeight="false" outlineLevel="0" collapsed="false">
      <c r="A159" s="9" t="n">
        <v>36319</v>
      </c>
      <c r="B159" s="10" t="s">
        <v>113</v>
      </c>
      <c r="C159" s="11" t="s">
        <v>23</v>
      </c>
      <c r="D159" s="12" t="s">
        <v>24</v>
      </c>
      <c r="E159" s="11" t="s">
        <v>118</v>
      </c>
      <c r="F159" s="12" t="str">
        <f aca="false">VLOOKUP(B159,ProdCrossRef,2,FALSE())</f>
        <v>Phys IF</v>
      </c>
      <c r="G159" s="9" t="s">
        <v>11</v>
      </c>
    </row>
    <row r="160" customFormat="false" ht="11.25" hidden="false" customHeight="false" outlineLevel="0" collapsed="false">
      <c r="A160" s="9" t="n">
        <v>36323</v>
      </c>
      <c r="B160" s="10" t="s">
        <v>113</v>
      </c>
      <c r="C160" s="11" t="s">
        <v>30</v>
      </c>
      <c r="D160" s="12" t="s">
        <v>31</v>
      </c>
      <c r="E160" s="11" t="s">
        <v>119</v>
      </c>
      <c r="F160" s="12" t="str">
        <f aca="false">VLOOKUP(B160,ProdCrossRef,2,FALSE())</f>
        <v>Phys IF</v>
      </c>
      <c r="G160" s="9" t="s">
        <v>11</v>
      </c>
    </row>
    <row r="161" customFormat="false" ht="11.25" hidden="false" customHeight="true" outlineLevel="0" collapsed="false">
      <c r="A161" s="9" t="n">
        <v>40221</v>
      </c>
      <c r="B161" s="10" t="s">
        <v>113</v>
      </c>
      <c r="C161" s="11" t="s">
        <v>48</v>
      </c>
      <c r="D161" s="12" t="s">
        <v>49</v>
      </c>
      <c r="E161" s="11" t="s">
        <v>120</v>
      </c>
      <c r="F161" s="12" t="str">
        <f aca="false">VLOOKUP(B161,ProdCrossRef,2,FALSE())</f>
        <v>Phys IF</v>
      </c>
      <c r="G161" s="25" t="s">
        <v>11</v>
      </c>
    </row>
    <row r="162" customFormat="false" ht="11.25" hidden="false" customHeight="false" outlineLevel="0" collapsed="false">
      <c r="A162" s="9" t="n">
        <v>37340</v>
      </c>
      <c r="B162" s="10" t="s">
        <v>113</v>
      </c>
      <c r="C162" s="11" t="s">
        <v>51</v>
      </c>
      <c r="D162" s="12" t="s">
        <v>49</v>
      </c>
      <c r="E162" s="11" t="s">
        <v>121</v>
      </c>
      <c r="F162" s="12" t="str">
        <f aca="false">VLOOKUP(B162,ProdCrossRef,2,FALSE())</f>
        <v>Phys IF</v>
      </c>
      <c r="G162" s="25" t="s">
        <v>11</v>
      </c>
    </row>
    <row r="163" customFormat="false" ht="11.25" hidden="false" customHeight="false" outlineLevel="0" collapsed="false">
      <c r="A163" s="9" t="n">
        <v>37341</v>
      </c>
      <c r="B163" s="10" t="s">
        <v>113</v>
      </c>
      <c r="C163" s="11" t="s">
        <v>34</v>
      </c>
      <c r="D163" s="12" t="s">
        <v>34</v>
      </c>
      <c r="E163" s="11" t="s">
        <v>122</v>
      </c>
      <c r="F163" s="12" t="str">
        <f aca="false">VLOOKUP(B163,ProdCrossRef,2,FALSE())</f>
        <v>Phys IF</v>
      </c>
      <c r="G163" s="9" t="s">
        <v>11</v>
      </c>
    </row>
    <row r="164" customFormat="false" ht="11.25" hidden="false" customHeight="false" outlineLevel="0" collapsed="false">
      <c r="A164" s="9" t="n">
        <v>37342</v>
      </c>
      <c r="B164" s="10" t="s">
        <v>113</v>
      </c>
      <c r="C164" s="11" t="s">
        <v>35</v>
      </c>
      <c r="D164" s="12" t="s">
        <v>36</v>
      </c>
      <c r="E164" s="11" t="s">
        <v>123</v>
      </c>
      <c r="F164" s="12" t="str">
        <f aca="false">VLOOKUP(B164,ProdCrossRef,2,FALSE())</f>
        <v>Phys IF</v>
      </c>
      <c r="G164" s="9" t="s">
        <v>11</v>
      </c>
    </row>
    <row r="165" customFormat="false" ht="11.25" hidden="false" customHeight="false" outlineLevel="0" collapsed="false">
      <c r="A165" s="9" t="n">
        <v>37590</v>
      </c>
      <c r="B165" s="10" t="s">
        <v>113</v>
      </c>
      <c r="C165" s="11" t="s">
        <v>37</v>
      </c>
      <c r="D165" s="12" t="s">
        <v>124</v>
      </c>
      <c r="E165" s="11" t="s">
        <v>124</v>
      </c>
      <c r="F165" s="12" t="str">
        <f aca="false">VLOOKUP(B165,ProdCrossRef,2,FALSE())</f>
        <v>Phys IF</v>
      </c>
      <c r="G165" s="9" t="s">
        <v>11</v>
      </c>
    </row>
    <row r="166" customFormat="false" ht="11.25" hidden="false" customHeight="false" outlineLevel="0" collapsed="false">
      <c r="A166" s="9"/>
      <c r="B166" s="10"/>
      <c r="C166" s="11"/>
      <c r="D166" s="12"/>
      <c r="E166" s="11"/>
      <c r="F166" s="12"/>
      <c r="G166" s="9"/>
    </row>
    <row r="167" customFormat="false" ht="11.25" hidden="false" customHeight="false" outlineLevel="0" collapsed="false">
      <c r="A167" s="25" t="n">
        <v>35876</v>
      </c>
      <c r="B167" s="10" t="s">
        <v>125</v>
      </c>
      <c r="C167" s="11" t="s">
        <v>87</v>
      </c>
      <c r="D167" s="12" t="s">
        <v>88</v>
      </c>
      <c r="E167" s="11" t="s">
        <v>126</v>
      </c>
      <c r="F167" s="12" t="str">
        <f aca="false">VLOOKUP(B167,ProdCrossRef,2,FALSE())</f>
        <v>Phys Basis</v>
      </c>
      <c r="G167" s="9" t="s">
        <v>11</v>
      </c>
    </row>
    <row r="168" customFormat="false" ht="11.25" hidden="false" customHeight="false" outlineLevel="0" collapsed="false">
      <c r="A168" s="9" t="n">
        <v>37182</v>
      </c>
      <c r="B168" s="10" t="s">
        <v>125</v>
      </c>
      <c r="C168" s="11" t="s">
        <v>41</v>
      </c>
      <c r="D168" s="12" t="s">
        <v>111</v>
      </c>
      <c r="E168" s="11" t="s">
        <v>14</v>
      </c>
      <c r="F168" s="12" t="str">
        <f aca="false">VLOOKUP(B168,ProdCrossRef,2,FALSE())</f>
        <v>Phys Basis</v>
      </c>
      <c r="G168" s="9" t="s">
        <v>11</v>
      </c>
    </row>
    <row r="169" customFormat="false" ht="11.25" hidden="false" customHeight="false" outlineLevel="0" collapsed="false">
      <c r="A169" s="9" t="n">
        <v>37343</v>
      </c>
      <c r="B169" s="10" t="s">
        <v>125</v>
      </c>
      <c r="C169" s="11" t="s">
        <v>22</v>
      </c>
      <c r="D169" s="12" t="s">
        <v>127</v>
      </c>
      <c r="E169" s="11" t="s">
        <v>128</v>
      </c>
      <c r="F169" s="12" t="str">
        <f aca="false">VLOOKUP(B169,ProdCrossRef,2,FALSE())</f>
        <v>Phys Basis</v>
      </c>
      <c r="G169" s="9" t="s">
        <v>11</v>
      </c>
    </row>
    <row r="170" customFormat="false" ht="11.25" hidden="false" customHeight="false" outlineLevel="0" collapsed="false">
      <c r="A170" s="9" t="n">
        <v>36322</v>
      </c>
      <c r="B170" s="10" t="s">
        <v>125</v>
      </c>
      <c r="C170" s="11" t="s">
        <v>30</v>
      </c>
      <c r="D170" s="12" t="s">
        <v>129</v>
      </c>
      <c r="E170" s="11" t="s">
        <v>14</v>
      </c>
      <c r="F170" s="12" t="str">
        <f aca="false">VLOOKUP(B170,ProdCrossRef,2,FALSE())</f>
        <v>Phys Basis</v>
      </c>
      <c r="G170" s="9" t="s">
        <v>11</v>
      </c>
    </row>
    <row r="171" customFormat="false" ht="11.25" hidden="false" customHeight="false" outlineLevel="0" collapsed="false">
      <c r="A171" s="9" t="n">
        <v>36328</v>
      </c>
      <c r="B171" s="10" t="s">
        <v>125</v>
      </c>
      <c r="C171" s="11" t="s">
        <v>37</v>
      </c>
      <c r="D171" s="12" t="s">
        <v>130</v>
      </c>
      <c r="E171" s="11" t="s">
        <v>131</v>
      </c>
      <c r="F171" s="12" t="str">
        <f aca="false">VLOOKUP(B171,ProdCrossRef,2,FALSE())</f>
        <v>Phys Basis</v>
      </c>
      <c r="G171" s="9" t="s">
        <v>11</v>
      </c>
    </row>
    <row r="172" customFormat="false" ht="11.25" hidden="false" customHeight="false" outlineLevel="0" collapsed="false">
      <c r="A172" s="9"/>
      <c r="B172" s="10"/>
      <c r="C172" s="11"/>
      <c r="D172" s="12"/>
      <c r="E172" s="11"/>
      <c r="F172" s="12"/>
      <c r="G172" s="9"/>
    </row>
    <row r="173" customFormat="false" ht="11.25" hidden="false" customHeight="false" outlineLevel="0" collapsed="false">
      <c r="A173" s="25" t="n">
        <v>37186</v>
      </c>
      <c r="B173" s="10" t="s">
        <v>132</v>
      </c>
      <c r="C173" s="11" t="s">
        <v>87</v>
      </c>
      <c r="D173" s="12" t="s">
        <v>88</v>
      </c>
      <c r="E173" s="11" t="s">
        <v>133</v>
      </c>
      <c r="F173" s="12" t="str">
        <f aca="false">VLOOKUP(B173,ProdCrossRef,2,FALSE())</f>
        <v>Phys NGI</v>
      </c>
      <c r="G173" s="9" t="s">
        <v>11</v>
      </c>
    </row>
    <row r="174" customFormat="false" ht="11.25" hidden="false" customHeight="false" outlineLevel="0" collapsed="false">
      <c r="A174" s="25" t="n">
        <v>39924</v>
      </c>
      <c r="B174" s="10" t="s">
        <v>132</v>
      </c>
      <c r="C174" s="11" t="s">
        <v>90</v>
      </c>
      <c r="D174" s="12" t="s">
        <v>88</v>
      </c>
      <c r="E174" s="11" t="s">
        <v>134</v>
      </c>
      <c r="F174" s="12" t="str">
        <f aca="false">VLOOKUP(B174,ProdCrossRef,2,FALSE())</f>
        <v>Phys NGI</v>
      </c>
      <c r="G174" s="9" t="s">
        <v>11</v>
      </c>
    </row>
    <row r="175" customFormat="false" ht="11.25" hidden="false" customHeight="true" outlineLevel="0" collapsed="false">
      <c r="A175" s="9" t="n">
        <v>37344</v>
      </c>
      <c r="B175" s="10" t="s">
        <v>132</v>
      </c>
      <c r="C175" s="11" t="s">
        <v>12</v>
      </c>
      <c r="D175" s="12" t="s">
        <v>92</v>
      </c>
      <c r="E175" s="11" t="s">
        <v>135</v>
      </c>
      <c r="F175" s="12" t="str">
        <f aca="false">VLOOKUP(B175,ProdCrossRef,2,FALSE())</f>
        <v>Phys NGI</v>
      </c>
      <c r="G175" s="9" t="s">
        <v>11</v>
      </c>
    </row>
    <row r="176" customFormat="false" ht="11.25" hidden="false" customHeight="true" outlineLevel="0" collapsed="false">
      <c r="A176" s="9" t="n">
        <v>36862</v>
      </c>
      <c r="B176" s="10" t="s">
        <v>132</v>
      </c>
      <c r="C176" s="11" t="s">
        <v>136</v>
      </c>
      <c r="D176" s="12" t="s">
        <v>136</v>
      </c>
      <c r="E176" s="11" t="s">
        <v>137</v>
      </c>
      <c r="F176" s="12" t="str">
        <f aca="false">VLOOKUP(B176,ProdCrossRef,2,FALSE())</f>
        <v>Phys NGI</v>
      </c>
      <c r="G176" s="9" t="s">
        <v>11</v>
      </c>
    </row>
    <row r="177" customFormat="false" ht="11.25" hidden="false" customHeight="false" outlineLevel="0" collapsed="false">
      <c r="A177" s="9" t="n">
        <v>37196</v>
      </c>
      <c r="B177" s="10" t="s">
        <v>125</v>
      </c>
      <c r="C177" s="11" t="s">
        <v>101</v>
      </c>
      <c r="D177" s="12"/>
      <c r="E177" s="11" t="s">
        <v>138</v>
      </c>
      <c r="F177" s="12" t="s">
        <v>139</v>
      </c>
      <c r="G177" s="9" t="s">
        <v>11</v>
      </c>
    </row>
    <row r="178" customFormat="false" ht="11.25" hidden="false" customHeight="false" outlineLevel="0" collapsed="false">
      <c r="A178" s="9"/>
      <c r="B178" s="9"/>
      <c r="C178" s="11"/>
      <c r="D178" s="11"/>
      <c r="E178" s="11"/>
      <c r="F178" s="11"/>
      <c r="G178" s="9"/>
    </row>
    <row r="179" customFormat="false" ht="11.25" hidden="false" customHeight="false" outlineLevel="0" collapsed="false">
      <c r="A179" s="9"/>
      <c r="B179" s="9"/>
      <c r="C179" s="11"/>
      <c r="D179" s="11"/>
      <c r="E179" s="11"/>
      <c r="F179" s="11"/>
      <c r="G179" s="9"/>
    </row>
    <row r="180" customFormat="false" ht="11.25" hidden="false" customHeight="false" outlineLevel="0" collapsed="false">
      <c r="A180" s="9"/>
      <c r="B180" s="9"/>
      <c r="C180" s="11"/>
      <c r="D180" s="11"/>
      <c r="E180" s="11"/>
      <c r="F180" s="11"/>
      <c r="G180" s="9"/>
    </row>
    <row r="181" customFormat="false" ht="11.25" hidden="false" customHeight="false" outlineLevel="0" collapsed="false">
      <c r="A181" s="9"/>
      <c r="B181" s="9"/>
      <c r="C181" s="11"/>
      <c r="D181" s="11"/>
      <c r="E181" s="11"/>
      <c r="F181" s="11"/>
      <c r="G181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49"/>
  <sheetViews>
    <sheetView showFormulas="false" showGridLines="true" showRowColHeaders="true" showZeros="true" rightToLeft="false" tabSelected="false" showOutlineSymbols="true" defaultGridColor="true" view="normal" topLeftCell="A321" colorId="64" zoomScale="100" zoomScaleNormal="100" zoomScalePageLayoutView="100" workbookViewId="0">
      <selection pane="topLeft" activeCell="D345" activeCellId="23" sqref="D7:D11 D22:D26 D37:D45 D68:D72 D82:D90 D108:D112 D123:D131 D151:D155 D175:D183 D201:D209 D225:D231 D239:D244 D252:D257 D265:D270 D278:D282 D283 D291:D295 D297:D301 D304:D309 D318:D322 D339:D344 D343:D344 D344 D345:D34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1" width="25.28"/>
    <col collapsed="false" customWidth="true" hidden="false" outlineLevel="0" max="3" min="3" style="1" width="14.56"/>
    <col collapsed="false" customWidth="true" hidden="false" outlineLevel="0" max="4" min="4" style="1" width="14.7"/>
    <col collapsed="false" customWidth="true" hidden="false" outlineLevel="0" max="5" min="5" style="1" width="7.85"/>
    <col collapsed="false" customWidth="true" hidden="false" outlineLevel="0" max="6" min="6" style="1" width="23.41"/>
    <col collapsed="false" customWidth="true" hidden="false" outlineLevel="0" max="7" min="7" style="1" width="11.13"/>
    <col collapsed="false" customWidth="true" hidden="false" outlineLevel="0" max="8" min="8" style="1" width="21.7"/>
    <col collapsed="false" customWidth="true" hidden="false" outlineLevel="0" max="9" min="9" style="1" width="7.7"/>
    <col collapsed="false" customWidth="true" hidden="false" outlineLevel="0" max="10" min="10" style="1" width="14.28"/>
    <col collapsed="false" customWidth="true" hidden="false" outlineLevel="0" max="11" min="11" style="1" width="8.56"/>
    <col collapsed="false" customWidth="true" hidden="false" outlineLevel="0" max="12" min="12" style="1" width="21.7"/>
    <col collapsed="false" customWidth="false" hidden="false" outlineLevel="0" max="257" min="13" style="1" width="9.14"/>
  </cols>
  <sheetData>
    <row r="1" customFormat="false" ht="11.25" hidden="false" customHeight="false" outlineLevel="0" collapsed="false">
      <c r="A1" s="26"/>
      <c r="B1" s="1" t="s">
        <v>140</v>
      </c>
      <c r="D1" s="25"/>
      <c r="G1" s="26"/>
      <c r="H1" s="26"/>
      <c r="I1" s="26"/>
      <c r="J1" s="27"/>
      <c r="K1" s="27"/>
      <c r="L1" s="28"/>
    </row>
    <row r="2" customFormat="false" ht="11.25" hidden="false" customHeight="false" outlineLevel="0" collapsed="false">
      <c r="A2" s="26"/>
      <c r="B2" s="1" t="s">
        <v>141</v>
      </c>
      <c r="D2" s="25"/>
      <c r="G2" s="26"/>
      <c r="H2" s="26"/>
      <c r="I2" s="26"/>
      <c r="J2" s="27"/>
      <c r="K2" s="27"/>
      <c r="L2" s="28"/>
    </row>
    <row r="3" customFormat="false" ht="11.25" hidden="false" customHeight="false" outlineLevel="0" collapsed="false">
      <c r="A3" s="26"/>
      <c r="B3" s="1" t="s">
        <v>142</v>
      </c>
      <c r="D3" s="25"/>
      <c r="G3" s="26"/>
      <c r="H3" s="26"/>
      <c r="I3" s="26"/>
      <c r="J3" s="27"/>
      <c r="K3" s="27"/>
      <c r="L3" s="28"/>
    </row>
    <row r="4" customFormat="false" ht="11.25" hidden="false" customHeight="false" outlineLevel="0" collapsed="false">
      <c r="A4" s="26"/>
      <c r="B4" s="1" t="s">
        <v>143</v>
      </c>
      <c r="D4" s="25"/>
      <c r="G4" s="26"/>
      <c r="H4" s="26"/>
      <c r="I4" s="26"/>
      <c r="J4" s="27"/>
      <c r="K4" s="27"/>
      <c r="L4" s="28"/>
    </row>
    <row r="5" customFormat="false" ht="11.25" hidden="false" customHeight="false" outlineLevel="0" collapsed="false">
      <c r="A5" s="26"/>
      <c r="D5" s="25"/>
      <c r="G5" s="26"/>
      <c r="H5" s="26"/>
      <c r="I5" s="26"/>
      <c r="J5" s="27"/>
      <c r="K5" s="27"/>
      <c r="L5" s="28"/>
    </row>
    <row r="6" customFormat="false" ht="11.25" hidden="false" customHeight="false" outlineLevel="0" collapsed="false">
      <c r="A6" s="29" t="s">
        <v>144</v>
      </c>
      <c r="B6" s="30" t="s">
        <v>145</v>
      </c>
      <c r="C6" s="30" t="s">
        <v>3</v>
      </c>
      <c r="D6" s="31" t="s">
        <v>146</v>
      </c>
      <c r="E6" s="30" t="s">
        <v>147</v>
      </c>
      <c r="F6" s="30" t="s">
        <v>148</v>
      </c>
      <c r="G6" s="32" t="s">
        <v>149</v>
      </c>
      <c r="H6" s="32" t="s">
        <v>150</v>
      </c>
      <c r="I6" s="32" t="s">
        <v>151</v>
      </c>
      <c r="J6" s="32" t="s">
        <v>152</v>
      </c>
      <c r="K6" s="32" t="s">
        <v>153</v>
      </c>
      <c r="L6" s="32" t="s">
        <v>154</v>
      </c>
    </row>
    <row r="7" customFormat="false" ht="11.25" hidden="false" customHeight="false" outlineLevel="0" collapsed="false">
      <c r="A7" s="26" t="n">
        <v>29379</v>
      </c>
      <c r="B7" s="1" t="s">
        <v>155</v>
      </c>
      <c r="C7" s="1" t="s">
        <v>156</v>
      </c>
      <c r="D7" s="25"/>
      <c r="E7" s="1" t="s">
        <v>157</v>
      </c>
      <c r="F7" s="1" t="s">
        <v>158</v>
      </c>
      <c r="G7" s="26" t="s">
        <v>159</v>
      </c>
      <c r="H7" s="26" t="s">
        <v>160</v>
      </c>
      <c r="I7" s="26" t="s">
        <v>161</v>
      </c>
      <c r="J7" s="27" t="e">
        <f aca="false">+VLOOKUP($D7,TermsWest,2,FALSE())</f>
        <v>#N/A</v>
      </c>
      <c r="K7" s="27" t="e">
        <f aca="false">+VLOOKUP($D7,TermsWest,3,FALSE())</f>
        <v>#N/A</v>
      </c>
      <c r="L7" s="28"/>
    </row>
    <row r="8" customFormat="false" ht="11.25" hidden="false" customHeight="false" outlineLevel="0" collapsed="false">
      <c r="A8" s="26" t="n">
        <v>29487</v>
      </c>
      <c r="B8" s="1" t="s">
        <v>155</v>
      </c>
      <c r="C8" s="1" t="s">
        <v>156</v>
      </c>
      <c r="D8" s="33"/>
      <c r="E8" s="1" t="s">
        <v>157</v>
      </c>
      <c r="F8" s="1" t="s">
        <v>162</v>
      </c>
      <c r="G8" s="26" t="s">
        <v>159</v>
      </c>
      <c r="H8" s="26" t="s">
        <v>160</v>
      </c>
      <c r="I8" s="26" t="s">
        <v>161</v>
      </c>
      <c r="J8" s="27" t="e">
        <f aca="false">+VLOOKUP($D8,TermsWest,2,FALSE())</f>
        <v>#N/A</v>
      </c>
      <c r="K8" s="27" t="e">
        <f aca="false">+VLOOKUP($D8,TermsWest,3,FALSE())</f>
        <v>#N/A</v>
      </c>
      <c r="L8" s="28"/>
    </row>
    <row r="9" customFormat="false" ht="11.25" hidden="false" customHeight="false" outlineLevel="0" collapsed="false">
      <c r="A9" s="26" t="n">
        <v>29381</v>
      </c>
      <c r="B9" s="1" t="s">
        <v>155</v>
      </c>
      <c r="C9" s="1" t="s">
        <v>156</v>
      </c>
      <c r="D9" s="25"/>
      <c r="E9" s="1" t="s">
        <v>157</v>
      </c>
      <c r="F9" s="1" t="s">
        <v>163</v>
      </c>
      <c r="G9" s="26" t="s">
        <v>159</v>
      </c>
      <c r="H9" s="26" t="s">
        <v>160</v>
      </c>
      <c r="I9" s="26" t="s">
        <v>161</v>
      </c>
      <c r="J9" s="27" t="e">
        <f aca="false">+VLOOKUP($D9,TermsWest,2,FALSE())</f>
        <v>#N/A</v>
      </c>
      <c r="K9" s="27" t="e">
        <f aca="false">+VLOOKUP($D9,TermsWest,3,FALSE())</f>
        <v>#N/A</v>
      </c>
      <c r="L9" s="28"/>
    </row>
    <row r="10" customFormat="false" ht="11.25" hidden="false" customHeight="false" outlineLevel="0" collapsed="false">
      <c r="A10" s="26" t="n">
        <v>36699</v>
      </c>
      <c r="B10" s="1" t="s">
        <v>155</v>
      </c>
      <c r="C10" s="1" t="s">
        <v>156</v>
      </c>
      <c r="D10" s="27"/>
      <c r="E10" s="1" t="s">
        <v>157</v>
      </c>
      <c r="F10" s="1" t="s">
        <v>11</v>
      </c>
      <c r="G10" s="26" t="s">
        <v>159</v>
      </c>
      <c r="H10" s="26" t="s">
        <v>160</v>
      </c>
      <c r="I10" s="26" t="s">
        <v>161</v>
      </c>
      <c r="J10" s="27" t="e">
        <f aca="false">+VLOOKUP($D10,TermsWest,2,FALSE())</f>
        <v>#N/A</v>
      </c>
      <c r="K10" s="27" t="e">
        <f aca="false">+VLOOKUP($D10,TermsWest,3,FALSE())</f>
        <v>#N/A</v>
      </c>
      <c r="L10" s="28"/>
    </row>
    <row r="11" customFormat="false" ht="11.25" hidden="false" customHeight="false" outlineLevel="0" collapsed="false">
      <c r="A11" s="26" t="n">
        <v>36700</v>
      </c>
      <c r="B11" s="1" t="s">
        <v>155</v>
      </c>
      <c r="C11" s="1" t="s">
        <v>156</v>
      </c>
      <c r="D11" s="27"/>
      <c r="E11" s="1" t="s">
        <v>157</v>
      </c>
      <c r="F11" s="1" t="s">
        <v>164</v>
      </c>
      <c r="G11" s="26" t="s">
        <v>159</v>
      </c>
      <c r="H11" s="26" t="s">
        <v>160</v>
      </c>
      <c r="I11" s="26" t="s">
        <v>161</v>
      </c>
      <c r="J11" s="27" t="e">
        <f aca="false">+VLOOKUP($D11,TermsWest,2,FALSE())</f>
        <v>#N/A</v>
      </c>
      <c r="K11" s="27" t="e">
        <f aca="false">+VLOOKUP($D11,TermsWest,3,FALSE())</f>
        <v>#N/A</v>
      </c>
      <c r="L11" s="28"/>
    </row>
    <row r="12" customFormat="false" ht="11.25" hidden="false" customHeight="false" outlineLevel="0" collapsed="false">
      <c r="A12" s="26" t="n">
        <v>33529</v>
      </c>
      <c r="B12" s="1" t="s">
        <v>155</v>
      </c>
      <c r="C12" s="1" t="s">
        <v>156</v>
      </c>
      <c r="D12" s="27" t="n">
        <v>36951</v>
      </c>
      <c r="E12" s="1" t="s">
        <v>157</v>
      </c>
      <c r="G12" s="26" t="s">
        <v>159</v>
      </c>
      <c r="H12" s="26" t="s">
        <v>160</v>
      </c>
      <c r="I12" s="26" t="s">
        <v>161</v>
      </c>
      <c r="J12" s="27" t="n">
        <f aca="false">+VLOOKUP($D12,TermsWest,2,FALSE())</f>
        <v>36951</v>
      </c>
      <c r="K12" s="27" t="n">
        <f aca="false">+VLOOKUP($D12,TermsWest,3,FALSE())</f>
        <v>36981</v>
      </c>
      <c r="L12" s="28"/>
    </row>
    <row r="13" customFormat="false" ht="11.25" hidden="false" customHeight="false" outlineLevel="0" collapsed="false">
      <c r="A13" s="26" t="n">
        <v>33530</v>
      </c>
      <c r="B13" s="1" t="s">
        <v>155</v>
      </c>
      <c r="C13" s="1" t="s">
        <v>156</v>
      </c>
      <c r="D13" s="27" t="n">
        <v>36982</v>
      </c>
      <c r="E13" s="1" t="s">
        <v>157</v>
      </c>
      <c r="G13" s="26" t="s">
        <v>159</v>
      </c>
      <c r="H13" s="26" t="s">
        <v>160</v>
      </c>
      <c r="I13" s="26" t="s">
        <v>161</v>
      </c>
      <c r="J13" s="27" t="n">
        <f aca="false">+VLOOKUP($D13,TermsWest,2,FALSE())</f>
        <v>36982</v>
      </c>
      <c r="K13" s="27" t="n">
        <f aca="false">+VLOOKUP($D13,TermsWest,3,FALSE())</f>
        <v>37011</v>
      </c>
      <c r="L13" s="28"/>
    </row>
    <row r="14" customFormat="false" ht="11.25" hidden="false" customHeight="false" outlineLevel="0" collapsed="false">
      <c r="A14" s="26" t="n">
        <v>33531</v>
      </c>
      <c r="B14" s="1" t="s">
        <v>155</v>
      </c>
      <c r="C14" s="1" t="s">
        <v>156</v>
      </c>
      <c r="D14" s="27" t="n">
        <v>37012</v>
      </c>
      <c r="E14" s="1" t="s">
        <v>157</v>
      </c>
      <c r="G14" s="26" t="s">
        <v>159</v>
      </c>
      <c r="H14" s="26" t="s">
        <v>160</v>
      </c>
      <c r="I14" s="26" t="s">
        <v>161</v>
      </c>
      <c r="J14" s="27" t="n">
        <f aca="false">+VLOOKUP($D14,TermsWest,2,FALSE())</f>
        <v>37012</v>
      </c>
      <c r="K14" s="27" t="n">
        <f aca="false">+VLOOKUP($D14,TermsWest,3,FALSE())</f>
        <v>37042</v>
      </c>
      <c r="L14" s="28"/>
    </row>
    <row r="15" customFormat="false" ht="11.25" hidden="false" customHeight="false" outlineLevel="0" collapsed="false">
      <c r="A15" s="26" t="n">
        <v>33532</v>
      </c>
      <c r="B15" s="1" t="s">
        <v>155</v>
      </c>
      <c r="C15" s="1" t="s">
        <v>156</v>
      </c>
      <c r="D15" s="27" t="n">
        <v>37043</v>
      </c>
      <c r="E15" s="1" t="s">
        <v>157</v>
      </c>
      <c r="G15" s="26" t="s">
        <v>159</v>
      </c>
      <c r="H15" s="26" t="s">
        <v>160</v>
      </c>
      <c r="I15" s="26" t="s">
        <v>161</v>
      </c>
      <c r="J15" s="27" t="n">
        <f aca="false">+VLOOKUP($D15,TermsWest,2,FALSE())</f>
        <v>37043</v>
      </c>
      <c r="K15" s="27" t="n">
        <f aca="false">+VLOOKUP($D15,TermsWest,3,FALSE())</f>
        <v>37072</v>
      </c>
      <c r="L15" s="28"/>
    </row>
    <row r="16" customFormat="false" ht="11.25" hidden="false" customHeight="false" outlineLevel="0" collapsed="false">
      <c r="A16" s="26" t="n">
        <v>29300</v>
      </c>
      <c r="B16" s="1" t="s">
        <v>155</v>
      </c>
      <c r="C16" s="1" t="s">
        <v>156</v>
      </c>
      <c r="D16" s="25" t="s">
        <v>165</v>
      </c>
      <c r="E16" s="1" t="s">
        <v>157</v>
      </c>
      <c r="G16" s="26" t="s">
        <v>159</v>
      </c>
      <c r="H16" s="26" t="s">
        <v>160</v>
      </c>
      <c r="I16" s="26" t="s">
        <v>161</v>
      </c>
      <c r="J16" s="27" t="n">
        <f aca="false">+VLOOKUP($D16,TermsWest,2,FALSE())</f>
        <v>36982</v>
      </c>
      <c r="K16" s="27" t="n">
        <f aca="false">+VLOOKUP($D16,TermsWest,3,FALSE())</f>
        <v>37072</v>
      </c>
      <c r="L16" s="28"/>
    </row>
    <row r="17" customFormat="false" ht="11.25" hidden="false" customHeight="false" outlineLevel="0" collapsed="false">
      <c r="A17" s="26" t="n">
        <v>30840</v>
      </c>
      <c r="B17" s="1" t="s">
        <v>155</v>
      </c>
      <c r="C17" s="1" t="s">
        <v>156</v>
      </c>
      <c r="D17" s="25" t="s">
        <v>166</v>
      </c>
      <c r="E17" s="1" t="s">
        <v>157</v>
      </c>
      <c r="G17" s="26" t="s">
        <v>159</v>
      </c>
      <c r="H17" s="26" t="s">
        <v>160</v>
      </c>
      <c r="I17" s="26" t="s">
        <v>161</v>
      </c>
      <c r="J17" s="27" t="n">
        <f aca="false">+VLOOKUP($D17,TermsWest,2,FALSE())</f>
        <v>36892</v>
      </c>
      <c r="K17" s="27" t="n">
        <f aca="false">+VLOOKUP($D17,TermsWest,3,FALSE())</f>
        <v>37256</v>
      </c>
      <c r="L17" s="28"/>
    </row>
    <row r="18" customFormat="false" ht="11.25" hidden="false" customHeight="false" outlineLevel="0" collapsed="false">
      <c r="A18" s="26" t="n">
        <v>36561</v>
      </c>
      <c r="B18" s="1" t="s">
        <v>155</v>
      </c>
      <c r="C18" s="1" t="s">
        <v>156</v>
      </c>
      <c r="D18" s="25" t="s">
        <v>167</v>
      </c>
      <c r="E18" s="1" t="s">
        <v>157</v>
      </c>
      <c r="G18" s="26" t="s">
        <v>159</v>
      </c>
      <c r="H18" s="26" t="s">
        <v>160</v>
      </c>
      <c r="I18" s="26" t="s">
        <v>161</v>
      </c>
      <c r="J18" s="27" t="n">
        <f aca="false">+VLOOKUP($D18,TermsWest,2,FALSE())</f>
        <v>37257</v>
      </c>
      <c r="K18" s="27" t="n">
        <f aca="false">+VLOOKUP($D18,TermsWest,3,FALSE())</f>
        <v>37621</v>
      </c>
      <c r="L18" s="28"/>
    </row>
    <row r="19" customFormat="false" ht="11.25" hidden="false" customHeight="false" outlineLevel="0" collapsed="false">
      <c r="A19" s="26" t="n">
        <v>29299</v>
      </c>
      <c r="B19" s="1" t="s">
        <v>155</v>
      </c>
      <c r="C19" s="1" t="s">
        <v>156</v>
      </c>
      <c r="D19" s="25" t="s">
        <v>168</v>
      </c>
      <c r="E19" s="1" t="s">
        <v>157</v>
      </c>
      <c r="G19" s="26" t="s">
        <v>159</v>
      </c>
      <c r="H19" s="26" t="s">
        <v>160</v>
      </c>
      <c r="I19" s="26" t="s">
        <v>161</v>
      </c>
      <c r="J19" s="27" t="n">
        <f aca="false">+VLOOKUP($D19,TermsWest,2,FALSE())</f>
        <v>36892</v>
      </c>
      <c r="K19" s="27" t="n">
        <f aca="false">+VLOOKUP($D19,TermsWest,3,FALSE())</f>
        <v>36981</v>
      </c>
      <c r="L19" s="28"/>
    </row>
    <row r="20" customFormat="false" ht="11.25" hidden="false" customHeight="false" outlineLevel="0" collapsed="false">
      <c r="A20" s="26" t="n">
        <v>29301</v>
      </c>
      <c r="B20" s="1" t="s">
        <v>155</v>
      </c>
      <c r="C20" s="1" t="s">
        <v>156</v>
      </c>
      <c r="D20" s="25" t="s">
        <v>169</v>
      </c>
      <c r="E20" s="1" t="s">
        <v>157</v>
      </c>
      <c r="G20" s="26" t="s">
        <v>159</v>
      </c>
      <c r="H20" s="26" t="s">
        <v>160</v>
      </c>
      <c r="I20" s="26" t="s">
        <v>161</v>
      </c>
      <c r="J20" s="27" t="n">
        <f aca="false">+VLOOKUP($D20,TermsWest,2,FALSE())</f>
        <v>37073</v>
      </c>
      <c r="K20" s="27" t="n">
        <f aca="false">+VLOOKUP($D20,TermsWest,3,FALSE())</f>
        <v>37164</v>
      </c>
      <c r="L20" s="28"/>
    </row>
    <row r="21" customFormat="false" ht="11.25" hidden="false" customHeight="false" outlineLevel="0" collapsed="false">
      <c r="A21" s="26" t="n">
        <v>29303</v>
      </c>
      <c r="B21" s="1" t="s">
        <v>155</v>
      </c>
      <c r="C21" s="1" t="s">
        <v>156</v>
      </c>
      <c r="D21" s="25" t="s">
        <v>170</v>
      </c>
      <c r="E21" s="1" t="s">
        <v>157</v>
      </c>
      <c r="G21" s="26" t="s">
        <v>159</v>
      </c>
      <c r="H21" s="26" t="s">
        <v>160</v>
      </c>
      <c r="I21" s="26" t="s">
        <v>161</v>
      </c>
      <c r="J21" s="27" t="n">
        <f aca="false">+VLOOKUP($D21,TermsWest,2,FALSE())</f>
        <v>37165</v>
      </c>
      <c r="K21" s="27" t="n">
        <f aca="false">+VLOOKUP($D21,TermsWest,3,FALSE())</f>
        <v>37256</v>
      </c>
      <c r="L21" s="28"/>
    </row>
    <row r="22" customFormat="false" ht="27.75" hidden="false" customHeight="true" outlineLevel="0" collapsed="false">
      <c r="A22" s="26" t="n">
        <v>29378</v>
      </c>
      <c r="B22" s="1" t="s">
        <v>155</v>
      </c>
      <c r="C22" s="1" t="s">
        <v>171</v>
      </c>
      <c r="D22" s="25"/>
      <c r="E22" s="1" t="s">
        <v>157</v>
      </c>
      <c r="F22" s="1" t="s">
        <v>158</v>
      </c>
      <c r="G22" s="26" t="s">
        <v>159</v>
      </c>
      <c r="H22" s="26" t="s">
        <v>172</v>
      </c>
      <c r="I22" s="26" t="s">
        <v>161</v>
      </c>
      <c r="J22" s="27" t="e">
        <f aca="false">+VLOOKUP($D22,TermsWest,2,FALSE())</f>
        <v>#N/A</v>
      </c>
      <c r="K22" s="27" t="e">
        <f aca="false">+VLOOKUP($D22,TermsWest,3,FALSE())</f>
        <v>#N/A</v>
      </c>
      <c r="L22" s="28"/>
    </row>
    <row r="23" customFormat="false" ht="11.25" hidden="false" customHeight="false" outlineLevel="0" collapsed="false">
      <c r="A23" s="26" t="n">
        <v>29488</v>
      </c>
      <c r="B23" s="1" t="s">
        <v>155</v>
      </c>
      <c r="C23" s="1" t="s">
        <v>171</v>
      </c>
      <c r="D23" s="33"/>
      <c r="E23" s="1" t="s">
        <v>157</v>
      </c>
      <c r="F23" s="1" t="s">
        <v>162</v>
      </c>
      <c r="G23" s="26" t="s">
        <v>159</v>
      </c>
      <c r="H23" s="26" t="s">
        <v>172</v>
      </c>
      <c r="I23" s="26" t="s">
        <v>161</v>
      </c>
      <c r="J23" s="27" t="e">
        <f aca="false">+VLOOKUP($D23,TermsWest,2,FALSE())</f>
        <v>#N/A</v>
      </c>
      <c r="K23" s="27" t="e">
        <f aca="false">+VLOOKUP($D23,TermsWest,3,FALSE())</f>
        <v>#N/A</v>
      </c>
      <c r="L23" s="28"/>
    </row>
    <row r="24" customFormat="false" ht="11.25" hidden="false" customHeight="false" outlineLevel="0" collapsed="false">
      <c r="A24" s="26" t="n">
        <v>29377</v>
      </c>
      <c r="B24" s="1" t="s">
        <v>155</v>
      </c>
      <c r="C24" s="1" t="s">
        <v>171</v>
      </c>
      <c r="D24" s="25"/>
      <c r="E24" s="1" t="s">
        <v>157</v>
      </c>
      <c r="F24" s="1" t="s">
        <v>163</v>
      </c>
      <c r="G24" s="26" t="s">
        <v>159</v>
      </c>
      <c r="H24" s="26" t="s">
        <v>172</v>
      </c>
      <c r="I24" s="26" t="s">
        <v>161</v>
      </c>
      <c r="J24" s="27" t="e">
        <f aca="false">+VLOOKUP($D24,TermsWest,2,FALSE())</f>
        <v>#N/A</v>
      </c>
      <c r="K24" s="27" t="e">
        <f aca="false">+VLOOKUP($D24,TermsWest,3,FALSE())</f>
        <v>#N/A</v>
      </c>
      <c r="L24" s="28"/>
    </row>
    <row r="25" customFormat="false" ht="11.25" hidden="false" customHeight="false" outlineLevel="0" collapsed="false">
      <c r="A25" s="26" t="n">
        <v>36704</v>
      </c>
      <c r="B25" s="1" t="s">
        <v>155</v>
      </c>
      <c r="C25" s="1" t="s">
        <v>171</v>
      </c>
      <c r="D25" s="27"/>
      <c r="E25" s="1" t="s">
        <v>157</v>
      </c>
      <c r="F25" s="1" t="s">
        <v>11</v>
      </c>
      <c r="G25" s="26" t="s">
        <v>159</v>
      </c>
      <c r="H25" s="26" t="s">
        <v>172</v>
      </c>
      <c r="I25" s="26" t="s">
        <v>161</v>
      </c>
      <c r="J25" s="27" t="e">
        <f aca="false">+VLOOKUP($D25,TermsWest,2,FALSE())</f>
        <v>#N/A</v>
      </c>
      <c r="K25" s="27" t="e">
        <f aca="false">+VLOOKUP($D25,TermsWest,3,FALSE())</f>
        <v>#N/A</v>
      </c>
      <c r="L25" s="28"/>
    </row>
    <row r="26" customFormat="false" ht="11.25" hidden="false" customHeight="false" outlineLevel="0" collapsed="false">
      <c r="A26" s="26" t="n">
        <v>36705</v>
      </c>
      <c r="B26" s="1" t="s">
        <v>155</v>
      </c>
      <c r="C26" s="1" t="s">
        <v>171</v>
      </c>
      <c r="D26" s="27"/>
      <c r="E26" s="1" t="s">
        <v>157</v>
      </c>
      <c r="F26" s="1" t="s">
        <v>164</v>
      </c>
      <c r="G26" s="26" t="s">
        <v>159</v>
      </c>
      <c r="H26" s="26" t="s">
        <v>172</v>
      </c>
      <c r="I26" s="26" t="s">
        <v>161</v>
      </c>
      <c r="J26" s="27" t="e">
        <f aca="false">+VLOOKUP($D26,TermsWest,2,FALSE())</f>
        <v>#N/A</v>
      </c>
      <c r="K26" s="27" t="e">
        <f aca="false">+VLOOKUP($D26,TermsWest,3,FALSE())</f>
        <v>#N/A</v>
      </c>
      <c r="L26" s="28"/>
    </row>
    <row r="27" customFormat="false" ht="11.25" hidden="false" customHeight="false" outlineLevel="0" collapsed="false">
      <c r="A27" s="26" t="n">
        <v>33534</v>
      </c>
      <c r="B27" s="1" t="s">
        <v>155</v>
      </c>
      <c r="C27" s="1" t="s">
        <v>171</v>
      </c>
      <c r="D27" s="27" t="n">
        <v>36951</v>
      </c>
      <c r="E27" s="1" t="s">
        <v>157</v>
      </c>
      <c r="G27" s="26" t="s">
        <v>159</v>
      </c>
      <c r="H27" s="26" t="s">
        <v>172</v>
      </c>
      <c r="I27" s="26" t="s">
        <v>161</v>
      </c>
      <c r="J27" s="27" t="n">
        <f aca="false">+VLOOKUP($D27,TermsWest,2,FALSE())</f>
        <v>36951</v>
      </c>
      <c r="K27" s="27" t="n">
        <f aca="false">+VLOOKUP($D27,TermsWest,3,FALSE())</f>
        <v>36981</v>
      </c>
      <c r="L27" s="28"/>
    </row>
    <row r="28" customFormat="false" ht="11.25" hidden="false" customHeight="false" outlineLevel="0" collapsed="false">
      <c r="A28" s="26" t="n">
        <v>33535</v>
      </c>
      <c r="B28" s="1" t="s">
        <v>155</v>
      </c>
      <c r="C28" s="1" t="s">
        <v>171</v>
      </c>
      <c r="D28" s="27" t="n">
        <v>36982</v>
      </c>
      <c r="E28" s="1" t="s">
        <v>157</v>
      </c>
      <c r="G28" s="26" t="s">
        <v>159</v>
      </c>
      <c r="H28" s="26" t="s">
        <v>172</v>
      </c>
      <c r="I28" s="26" t="s">
        <v>161</v>
      </c>
      <c r="J28" s="27" t="n">
        <f aca="false">+VLOOKUP($D28,TermsWest,2,FALSE())</f>
        <v>36982</v>
      </c>
      <c r="K28" s="27" t="n">
        <f aca="false">+VLOOKUP($D28,TermsWest,3,FALSE())</f>
        <v>37011</v>
      </c>
      <c r="L28" s="28"/>
    </row>
    <row r="29" customFormat="false" ht="11.25" hidden="false" customHeight="false" outlineLevel="0" collapsed="false">
      <c r="A29" s="26" t="n">
        <v>33536</v>
      </c>
      <c r="B29" s="1" t="s">
        <v>155</v>
      </c>
      <c r="C29" s="1" t="s">
        <v>171</v>
      </c>
      <c r="D29" s="27" t="n">
        <v>37012</v>
      </c>
      <c r="E29" s="1" t="s">
        <v>157</v>
      </c>
      <c r="G29" s="26" t="s">
        <v>159</v>
      </c>
      <c r="H29" s="26" t="s">
        <v>172</v>
      </c>
      <c r="I29" s="26" t="s">
        <v>161</v>
      </c>
      <c r="J29" s="27" t="n">
        <f aca="false">+VLOOKUP($D29,TermsWest,2,FALSE())</f>
        <v>37012</v>
      </c>
      <c r="K29" s="27" t="n">
        <f aca="false">+VLOOKUP($D29,TermsWest,3,FALSE())</f>
        <v>37042</v>
      </c>
      <c r="L29" s="28"/>
    </row>
    <row r="30" customFormat="false" ht="11.25" hidden="false" customHeight="false" outlineLevel="0" collapsed="false">
      <c r="A30" s="26" t="n">
        <v>33537</v>
      </c>
      <c r="B30" s="1" t="s">
        <v>155</v>
      </c>
      <c r="C30" s="1" t="s">
        <v>171</v>
      </c>
      <c r="D30" s="27" t="n">
        <v>37043</v>
      </c>
      <c r="E30" s="1" t="s">
        <v>157</v>
      </c>
      <c r="G30" s="26" t="s">
        <v>159</v>
      </c>
      <c r="H30" s="26" t="s">
        <v>172</v>
      </c>
      <c r="I30" s="26" t="s">
        <v>161</v>
      </c>
      <c r="J30" s="27" t="n">
        <f aca="false">+VLOOKUP($D30,TermsWest,2,FALSE())</f>
        <v>37043</v>
      </c>
      <c r="K30" s="27" t="n">
        <f aca="false">+VLOOKUP($D30,TermsWest,3,FALSE())</f>
        <v>37072</v>
      </c>
      <c r="L30" s="28"/>
    </row>
    <row r="31" customFormat="false" ht="11.25" hidden="false" customHeight="false" outlineLevel="0" collapsed="false">
      <c r="A31" s="26" t="n">
        <v>29296</v>
      </c>
      <c r="B31" s="1" t="s">
        <v>155</v>
      </c>
      <c r="C31" s="1" t="s">
        <v>171</v>
      </c>
      <c r="D31" s="25" t="s">
        <v>165</v>
      </c>
      <c r="E31" s="1" t="s">
        <v>157</v>
      </c>
      <c r="G31" s="26" t="s">
        <v>159</v>
      </c>
      <c r="H31" s="26" t="s">
        <v>172</v>
      </c>
      <c r="I31" s="26" t="s">
        <v>161</v>
      </c>
      <c r="J31" s="27" t="n">
        <f aca="false">+VLOOKUP($D31,TermsWest,2,FALSE())</f>
        <v>36982</v>
      </c>
      <c r="K31" s="27" t="n">
        <f aca="false">+VLOOKUP($D31,TermsWest,3,FALSE())</f>
        <v>37072</v>
      </c>
      <c r="L31" s="28"/>
    </row>
    <row r="32" customFormat="false" ht="11.25" hidden="false" customHeight="false" outlineLevel="0" collapsed="false">
      <c r="A32" s="26" t="n">
        <v>30838</v>
      </c>
      <c r="B32" s="1" t="s">
        <v>155</v>
      </c>
      <c r="C32" s="1" t="s">
        <v>171</v>
      </c>
      <c r="D32" s="25" t="s">
        <v>166</v>
      </c>
      <c r="E32" s="1" t="s">
        <v>157</v>
      </c>
      <c r="G32" s="26" t="s">
        <v>159</v>
      </c>
      <c r="H32" s="26" t="s">
        <v>172</v>
      </c>
      <c r="I32" s="26" t="s">
        <v>161</v>
      </c>
      <c r="J32" s="27" t="n">
        <f aca="false">+VLOOKUP($D32,TermsWest,2,FALSE())</f>
        <v>36892</v>
      </c>
      <c r="K32" s="27" t="n">
        <f aca="false">+VLOOKUP($D32,TermsWest,3,FALSE())</f>
        <v>37256</v>
      </c>
      <c r="L32" s="28"/>
    </row>
    <row r="33" customFormat="false" ht="11.25" hidden="false" customHeight="false" outlineLevel="0" collapsed="false">
      <c r="A33" s="26" t="n">
        <v>36560</v>
      </c>
      <c r="B33" s="1" t="s">
        <v>155</v>
      </c>
      <c r="C33" s="1" t="s">
        <v>171</v>
      </c>
      <c r="D33" s="25" t="s">
        <v>167</v>
      </c>
      <c r="E33" s="1" t="s">
        <v>157</v>
      </c>
      <c r="G33" s="26" t="s">
        <v>159</v>
      </c>
      <c r="H33" s="26" t="s">
        <v>172</v>
      </c>
      <c r="I33" s="26" t="s">
        <v>161</v>
      </c>
      <c r="J33" s="27" t="n">
        <f aca="false">+VLOOKUP($D33,TermsWest,2,FALSE())</f>
        <v>37257</v>
      </c>
      <c r="K33" s="27" t="n">
        <f aca="false">+VLOOKUP($D33,TermsWest,3,FALSE())</f>
        <v>37621</v>
      </c>
      <c r="L33" s="28"/>
    </row>
    <row r="34" customFormat="false" ht="11.25" hidden="false" customHeight="false" outlineLevel="0" collapsed="false">
      <c r="A34" s="26" t="n">
        <v>29295</v>
      </c>
      <c r="B34" s="1" t="s">
        <v>155</v>
      </c>
      <c r="C34" s="1" t="s">
        <v>171</v>
      </c>
      <c r="D34" s="25" t="s">
        <v>168</v>
      </c>
      <c r="E34" s="1" t="s">
        <v>157</v>
      </c>
      <c r="G34" s="26" t="s">
        <v>159</v>
      </c>
      <c r="H34" s="26" t="s">
        <v>172</v>
      </c>
      <c r="I34" s="26" t="s">
        <v>161</v>
      </c>
      <c r="J34" s="27" t="n">
        <f aca="false">+VLOOKUP($D34,TermsWest,2,FALSE())</f>
        <v>36892</v>
      </c>
      <c r="K34" s="27" t="n">
        <f aca="false">+VLOOKUP($D34,TermsWest,3,FALSE())</f>
        <v>36981</v>
      </c>
      <c r="L34" s="28"/>
    </row>
    <row r="35" customFormat="false" ht="11.25" hidden="false" customHeight="false" outlineLevel="0" collapsed="false">
      <c r="A35" s="26" t="n">
        <v>29297</v>
      </c>
      <c r="B35" s="1" t="s">
        <v>155</v>
      </c>
      <c r="C35" s="1" t="s">
        <v>171</v>
      </c>
      <c r="D35" s="25" t="s">
        <v>169</v>
      </c>
      <c r="E35" s="1" t="s">
        <v>157</v>
      </c>
      <c r="G35" s="26" t="s">
        <v>159</v>
      </c>
      <c r="H35" s="26" t="s">
        <v>172</v>
      </c>
      <c r="I35" s="26" t="s">
        <v>161</v>
      </c>
      <c r="J35" s="27" t="n">
        <f aca="false">+VLOOKUP($D35,TermsWest,2,FALSE())</f>
        <v>37073</v>
      </c>
      <c r="K35" s="27" t="n">
        <f aca="false">+VLOOKUP($D35,TermsWest,3,FALSE())</f>
        <v>37164</v>
      </c>
      <c r="L35" s="28"/>
    </row>
    <row r="36" customFormat="false" ht="11.25" hidden="false" customHeight="false" outlineLevel="0" collapsed="false">
      <c r="A36" s="26" t="n">
        <v>29298</v>
      </c>
      <c r="B36" s="1" t="s">
        <v>155</v>
      </c>
      <c r="C36" s="1" t="s">
        <v>171</v>
      </c>
      <c r="D36" s="25" t="s">
        <v>170</v>
      </c>
      <c r="E36" s="1" t="s">
        <v>157</v>
      </c>
      <c r="G36" s="26" t="s">
        <v>159</v>
      </c>
      <c r="H36" s="26" t="s">
        <v>172</v>
      </c>
      <c r="I36" s="26" t="s">
        <v>161</v>
      </c>
      <c r="J36" s="27" t="n">
        <f aca="false">+VLOOKUP($D36,TermsWest,2,FALSE())</f>
        <v>37165</v>
      </c>
      <c r="K36" s="27" t="n">
        <f aca="false">+VLOOKUP($D36,TermsWest,3,FALSE())</f>
        <v>37256</v>
      </c>
      <c r="L36" s="28"/>
    </row>
    <row r="37" customFormat="false" ht="21" hidden="false" customHeight="true" outlineLevel="0" collapsed="false">
      <c r="A37" s="26" t="n">
        <v>29065</v>
      </c>
      <c r="B37" s="1" t="s">
        <v>173</v>
      </c>
      <c r="C37" s="1" t="s">
        <v>174</v>
      </c>
      <c r="D37" s="25"/>
      <c r="E37" s="1" t="s">
        <v>157</v>
      </c>
      <c r="F37" s="1" t="s">
        <v>175</v>
      </c>
      <c r="G37" s="26" t="s">
        <v>159</v>
      </c>
      <c r="H37" s="26" t="s">
        <v>176</v>
      </c>
      <c r="I37" s="26" t="s">
        <v>177</v>
      </c>
      <c r="J37" s="27" t="e">
        <f aca="false">+VLOOKUP($D37,TermsEast,2,FALSE())</f>
        <v>#N/A</v>
      </c>
      <c r="K37" s="27" t="e">
        <f aca="false">+VLOOKUP($D37,TermsEast,3,FALSE())</f>
        <v>#N/A</v>
      </c>
      <c r="L37" s="28"/>
    </row>
    <row r="38" customFormat="false" ht="11.25" hidden="false" customHeight="false" outlineLevel="0" collapsed="false">
      <c r="A38" s="26" t="n">
        <v>29066</v>
      </c>
      <c r="B38" s="1" t="s">
        <v>173</v>
      </c>
      <c r="C38" s="1" t="s">
        <v>174</v>
      </c>
      <c r="D38" s="25"/>
      <c r="E38" s="1" t="s">
        <v>157</v>
      </c>
      <c r="F38" s="1" t="s">
        <v>178</v>
      </c>
      <c r="G38" s="26" t="s">
        <v>159</v>
      </c>
      <c r="H38" s="26" t="s">
        <v>176</v>
      </c>
      <c r="I38" s="26" t="s">
        <v>177</v>
      </c>
      <c r="J38" s="27" t="e">
        <f aca="false">+VLOOKUP($D38,TermsEast,2,FALSE())</f>
        <v>#N/A</v>
      </c>
      <c r="K38" s="27" t="e">
        <f aca="false">+VLOOKUP($D38,TermsEast,3,FALSE())</f>
        <v>#N/A</v>
      </c>
      <c r="L38" s="28"/>
    </row>
    <row r="39" customFormat="false" ht="11.25" hidden="false" customHeight="false" outlineLevel="0" collapsed="false">
      <c r="A39" s="26" t="n">
        <v>29323</v>
      </c>
      <c r="B39" s="1" t="s">
        <v>173</v>
      </c>
      <c r="C39" s="1" t="s">
        <v>174</v>
      </c>
      <c r="D39" s="25"/>
      <c r="E39" s="1" t="s">
        <v>157</v>
      </c>
      <c r="F39" s="1" t="s">
        <v>179</v>
      </c>
      <c r="G39" s="26" t="s">
        <v>159</v>
      </c>
      <c r="H39" s="26" t="s">
        <v>176</v>
      </c>
      <c r="I39" s="26" t="s">
        <v>177</v>
      </c>
      <c r="J39" s="27" t="e">
        <f aca="false">+VLOOKUP($D39,TermsEast,2,FALSE())</f>
        <v>#N/A</v>
      </c>
      <c r="K39" s="27" t="e">
        <f aca="false">+VLOOKUP($D39,TermsEast,3,FALSE())</f>
        <v>#N/A</v>
      </c>
      <c r="L39" s="28"/>
    </row>
    <row r="40" customFormat="false" ht="11.25" hidden="false" customHeight="false" outlineLevel="0" collapsed="false">
      <c r="A40" s="26" t="n">
        <v>29069</v>
      </c>
      <c r="B40" s="1" t="s">
        <v>173</v>
      </c>
      <c r="C40" s="1" t="s">
        <v>174</v>
      </c>
      <c r="D40" s="33"/>
      <c r="E40" s="1" t="s">
        <v>157</v>
      </c>
      <c r="F40" s="1" t="s">
        <v>180</v>
      </c>
      <c r="G40" s="26" t="s">
        <v>159</v>
      </c>
      <c r="H40" s="26" t="s">
        <v>176</v>
      </c>
      <c r="I40" s="26" t="s">
        <v>177</v>
      </c>
      <c r="J40" s="27" t="e">
        <f aca="false">+VLOOKUP($D40,TermsEast,2,FALSE())</f>
        <v>#N/A</v>
      </c>
      <c r="K40" s="27" t="e">
        <f aca="false">+VLOOKUP($D40,TermsEast,3,FALSE())</f>
        <v>#N/A</v>
      </c>
      <c r="L40" s="28"/>
    </row>
    <row r="41" customFormat="false" ht="11.25" hidden="false" customHeight="false" outlineLevel="0" collapsed="false">
      <c r="A41" s="26" t="n">
        <v>29067</v>
      </c>
      <c r="B41" s="1" t="s">
        <v>173</v>
      </c>
      <c r="C41" s="1" t="s">
        <v>174</v>
      </c>
      <c r="D41" s="33"/>
      <c r="E41" s="1" t="s">
        <v>157</v>
      </c>
      <c r="F41" s="1" t="s">
        <v>181</v>
      </c>
      <c r="G41" s="26" t="s">
        <v>159</v>
      </c>
      <c r="H41" s="26" t="s">
        <v>176</v>
      </c>
      <c r="I41" s="26" t="s">
        <v>177</v>
      </c>
      <c r="J41" s="27" t="e">
        <f aca="false">+VLOOKUP($D41,TermsEast,2,FALSE())</f>
        <v>#N/A</v>
      </c>
      <c r="K41" s="27" t="e">
        <f aca="false">+VLOOKUP($D41,TermsEast,3,FALSE())</f>
        <v>#N/A</v>
      </c>
      <c r="L41" s="28"/>
    </row>
    <row r="42" customFormat="false" ht="11.25" hidden="false" customHeight="false" outlineLevel="0" collapsed="false">
      <c r="A42" s="26" t="n">
        <v>29068</v>
      </c>
      <c r="B42" s="1" t="s">
        <v>173</v>
      </c>
      <c r="C42" s="1" t="s">
        <v>174</v>
      </c>
      <c r="D42" s="33"/>
      <c r="E42" s="1" t="s">
        <v>157</v>
      </c>
      <c r="F42" s="1" t="s">
        <v>182</v>
      </c>
      <c r="G42" s="26" t="s">
        <v>159</v>
      </c>
      <c r="H42" s="26" t="s">
        <v>176</v>
      </c>
      <c r="I42" s="26" t="s">
        <v>177</v>
      </c>
      <c r="J42" s="27" t="e">
        <f aca="false">+VLOOKUP($D42,TermsEast,2,FALSE())</f>
        <v>#N/A</v>
      </c>
      <c r="K42" s="27" t="e">
        <f aca="false">+VLOOKUP($D42,TermsEast,3,FALSE())</f>
        <v>#N/A</v>
      </c>
      <c r="L42" s="28"/>
    </row>
    <row r="43" customFormat="false" ht="11.25" hidden="false" customHeight="false" outlineLevel="0" collapsed="false">
      <c r="A43" s="26" t="n">
        <v>29070</v>
      </c>
      <c r="B43" s="1" t="s">
        <v>173</v>
      </c>
      <c r="C43" s="1" t="s">
        <v>174</v>
      </c>
      <c r="D43" s="25"/>
      <c r="E43" s="1" t="s">
        <v>157</v>
      </c>
      <c r="F43" s="1" t="s">
        <v>183</v>
      </c>
      <c r="G43" s="26" t="s">
        <v>159</v>
      </c>
      <c r="H43" s="26" t="s">
        <v>176</v>
      </c>
      <c r="I43" s="26" t="s">
        <v>177</v>
      </c>
      <c r="J43" s="27" t="e">
        <f aca="false">+VLOOKUP($D43,TermsEast,2,FALSE())</f>
        <v>#N/A</v>
      </c>
      <c r="K43" s="27" t="e">
        <f aca="false">+VLOOKUP($D43,TermsEast,3,FALSE())</f>
        <v>#N/A</v>
      </c>
      <c r="L43" s="28"/>
    </row>
    <row r="44" customFormat="false" ht="11.25" hidden="false" customHeight="false" outlineLevel="0" collapsed="false">
      <c r="A44" s="34" t="n">
        <v>36462</v>
      </c>
      <c r="B44" s="1" t="s">
        <v>173</v>
      </c>
      <c r="C44" s="1" t="s">
        <v>174</v>
      </c>
      <c r="D44" s="27"/>
      <c r="E44" s="1" t="s">
        <v>157</v>
      </c>
      <c r="F44" s="1" t="s">
        <v>11</v>
      </c>
      <c r="G44" s="26" t="s">
        <v>159</v>
      </c>
      <c r="H44" s="26" t="s">
        <v>176</v>
      </c>
      <c r="I44" s="26" t="s">
        <v>177</v>
      </c>
      <c r="J44" s="27" t="e">
        <f aca="false">+VLOOKUP($D44,TermsEast,2,FALSE())</f>
        <v>#N/A</v>
      </c>
      <c r="K44" s="27" t="e">
        <f aca="false">+VLOOKUP($D44,TermsEast,3,FALSE())</f>
        <v>#N/A</v>
      </c>
      <c r="L44" s="28"/>
    </row>
    <row r="45" customFormat="false" ht="11.25" hidden="false" customHeight="false" outlineLevel="0" collapsed="false">
      <c r="A45" s="34" t="n">
        <v>36463</v>
      </c>
      <c r="B45" s="1" t="s">
        <v>173</v>
      </c>
      <c r="C45" s="1" t="s">
        <v>174</v>
      </c>
      <c r="D45" s="27"/>
      <c r="E45" s="1" t="s">
        <v>157</v>
      </c>
      <c r="F45" s="1" t="s">
        <v>184</v>
      </c>
      <c r="G45" s="26" t="s">
        <v>159</v>
      </c>
      <c r="H45" s="26" t="s">
        <v>176</v>
      </c>
      <c r="I45" s="26" t="s">
        <v>177</v>
      </c>
      <c r="J45" s="27" t="e">
        <f aca="false">+VLOOKUP($D45,TermsEast,2,FALSE())</f>
        <v>#N/A</v>
      </c>
      <c r="K45" s="27" t="e">
        <f aca="false">+VLOOKUP($D45,TermsEast,3,FALSE())</f>
        <v>#N/A</v>
      </c>
      <c r="L45" s="28"/>
    </row>
    <row r="46" customFormat="false" ht="11.25" hidden="false" customHeight="false" outlineLevel="0" collapsed="false">
      <c r="A46" s="26" t="n">
        <v>26113</v>
      </c>
      <c r="B46" s="1" t="s">
        <v>173</v>
      </c>
      <c r="C46" s="1" t="s">
        <v>174</v>
      </c>
      <c r="D46" s="27" t="n">
        <v>36951</v>
      </c>
      <c r="E46" s="1" t="s">
        <v>157</v>
      </c>
      <c r="G46" s="26" t="s">
        <v>159</v>
      </c>
      <c r="H46" s="26" t="s">
        <v>176</v>
      </c>
      <c r="I46" s="26" t="s">
        <v>177</v>
      </c>
      <c r="J46" s="27" t="n">
        <f aca="false">+VLOOKUP($D46,TermsEast,2,FALSE())</f>
        <v>36951</v>
      </c>
      <c r="K46" s="27" t="n">
        <f aca="false">+VLOOKUP($D46,TermsEast,3,FALSE())</f>
        <v>36981</v>
      </c>
      <c r="L46" s="28"/>
    </row>
    <row r="47" customFormat="false" ht="11.25" hidden="false" customHeight="false" outlineLevel="0" collapsed="false">
      <c r="A47" s="26" t="n">
        <v>26114</v>
      </c>
      <c r="B47" s="1" t="s">
        <v>173</v>
      </c>
      <c r="C47" s="1" t="s">
        <v>174</v>
      </c>
      <c r="D47" s="27" t="n">
        <v>36982</v>
      </c>
      <c r="E47" s="1" t="s">
        <v>157</v>
      </c>
      <c r="G47" s="26" t="s">
        <v>159</v>
      </c>
      <c r="H47" s="26" t="s">
        <v>176</v>
      </c>
      <c r="I47" s="26" t="s">
        <v>177</v>
      </c>
      <c r="J47" s="27" t="n">
        <f aca="false">+VLOOKUP($D47,TermsEast,2,FALSE())</f>
        <v>36982</v>
      </c>
      <c r="K47" s="27" t="n">
        <f aca="false">+VLOOKUP($D47,TermsEast,3,FALSE())</f>
        <v>37011</v>
      </c>
      <c r="L47" s="28"/>
    </row>
    <row r="48" customFormat="false" ht="11.25" hidden="false" customHeight="false" outlineLevel="0" collapsed="false">
      <c r="A48" s="26" t="n">
        <v>26111</v>
      </c>
      <c r="B48" s="1" t="s">
        <v>173</v>
      </c>
      <c r="C48" s="1" t="s">
        <v>174</v>
      </c>
      <c r="D48" s="27" t="n">
        <v>37012</v>
      </c>
      <c r="E48" s="1" t="s">
        <v>157</v>
      </c>
      <c r="G48" s="26" t="s">
        <v>159</v>
      </c>
      <c r="H48" s="26" t="s">
        <v>176</v>
      </c>
      <c r="I48" s="26" t="s">
        <v>177</v>
      </c>
      <c r="J48" s="27" t="n">
        <f aca="false">+VLOOKUP($D48,TermsEast,2,FALSE())</f>
        <v>37012</v>
      </c>
      <c r="K48" s="27" t="n">
        <f aca="false">+VLOOKUP($D48,TermsEast,3,FALSE())</f>
        <v>37042</v>
      </c>
      <c r="L48" s="28"/>
    </row>
    <row r="49" customFormat="false" ht="11.25" hidden="false" customHeight="false" outlineLevel="0" collapsed="false">
      <c r="A49" s="26" t="n">
        <v>3749</v>
      </c>
      <c r="B49" s="1" t="s">
        <v>173</v>
      </c>
      <c r="C49" s="1" t="s">
        <v>174</v>
      </c>
      <c r="D49" s="27" t="n">
        <v>37043</v>
      </c>
      <c r="E49" s="1" t="s">
        <v>157</v>
      </c>
      <c r="G49" s="26" t="s">
        <v>159</v>
      </c>
      <c r="H49" s="26" t="s">
        <v>176</v>
      </c>
      <c r="I49" s="26" t="s">
        <v>177</v>
      </c>
      <c r="J49" s="27" t="n">
        <f aca="false">+VLOOKUP($D49,TermsEast,2,FALSE())</f>
        <v>37043</v>
      </c>
      <c r="K49" s="27" t="n">
        <f aca="false">+VLOOKUP($D49,TermsEast,3,FALSE())</f>
        <v>37072</v>
      </c>
      <c r="L49" s="28"/>
    </row>
    <row r="50" customFormat="false" ht="11.25" hidden="false" customHeight="false" outlineLevel="0" collapsed="false">
      <c r="A50" s="26" t="n">
        <v>26116</v>
      </c>
      <c r="B50" s="1" t="s">
        <v>173</v>
      </c>
      <c r="C50" s="1" t="s">
        <v>174</v>
      </c>
      <c r="D50" s="27" t="n">
        <v>37408</v>
      </c>
      <c r="E50" s="1" t="s">
        <v>157</v>
      </c>
      <c r="G50" s="26" t="s">
        <v>159</v>
      </c>
      <c r="H50" s="26" t="s">
        <v>176</v>
      </c>
      <c r="I50" s="26" t="s">
        <v>177</v>
      </c>
      <c r="J50" s="27" t="n">
        <f aca="false">+VLOOKUP($D50,TermsEast,2,FALSE())</f>
        <v>37408</v>
      </c>
      <c r="K50" s="27" t="n">
        <f aca="false">+VLOOKUP($D50,TermsEast,3,FALSE())</f>
        <v>37437</v>
      </c>
      <c r="L50" s="28"/>
    </row>
    <row r="51" customFormat="false" ht="11.25" hidden="false" customHeight="false" outlineLevel="0" collapsed="false">
      <c r="A51" s="26" t="n">
        <v>26118</v>
      </c>
      <c r="B51" s="1" t="s">
        <v>173</v>
      </c>
      <c r="C51" s="1" t="s">
        <v>174</v>
      </c>
      <c r="D51" s="27" t="n">
        <v>37773</v>
      </c>
      <c r="E51" s="1" t="s">
        <v>157</v>
      </c>
      <c r="G51" s="26" t="s">
        <v>159</v>
      </c>
      <c r="H51" s="26" t="s">
        <v>176</v>
      </c>
      <c r="I51" s="26" t="s">
        <v>177</v>
      </c>
      <c r="J51" s="27" t="n">
        <f aca="false">+VLOOKUP($D51,TermsEast,2,FALSE())</f>
        <v>37773</v>
      </c>
      <c r="K51" s="27" t="n">
        <f aca="false">+VLOOKUP($D51,TermsEast,3,FALSE())</f>
        <v>37802</v>
      </c>
      <c r="L51" s="28"/>
    </row>
    <row r="52" customFormat="false" ht="11.25" hidden="false" customHeight="false" outlineLevel="0" collapsed="false">
      <c r="A52" s="26" t="n">
        <v>26120</v>
      </c>
      <c r="B52" s="1" t="s">
        <v>173</v>
      </c>
      <c r="C52" s="1" t="s">
        <v>174</v>
      </c>
      <c r="D52" s="27" t="n">
        <v>38139</v>
      </c>
      <c r="E52" s="1" t="s">
        <v>157</v>
      </c>
      <c r="G52" s="26" t="s">
        <v>159</v>
      </c>
      <c r="H52" s="26" t="s">
        <v>176</v>
      </c>
      <c r="I52" s="26" t="s">
        <v>177</v>
      </c>
      <c r="J52" s="27" t="n">
        <f aca="false">+VLOOKUP($D52,TermsEast,2,FALSE())</f>
        <v>38139</v>
      </c>
      <c r="K52" s="27" t="n">
        <f aca="false">+VLOOKUP($D52,TermsEast,3,FALSE())</f>
        <v>38168</v>
      </c>
      <c r="L52" s="28"/>
    </row>
    <row r="53" customFormat="false" ht="11.25" hidden="false" customHeight="false" outlineLevel="0" collapsed="false">
      <c r="A53" s="26" t="n">
        <v>3751</v>
      </c>
      <c r="B53" s="1" t="s">
        <v>173</v>
      </c>
      <c r="C53" s="1" t="s">
        <v>174</v>
      </c>
      <c r="D53" s="27" t="n">
        <v>37135</v>
      </c>
      <c r="E53" s="1" t="s">
        <v>157</v>
      </c>
      <c r="G53" s="26" t="s">
        <v>159</v>
      </c>
      <c r="H53" s="26" t="s">
        <v>176</v>
      </c>
      <c r="I53" s="26" t="s">
        <v>177</v>
      </c>
      <c r="J53" s="27" t="n">
        <f aca="false">+VLOOKUP($D53,TermsEast,2,FALSE())</f>
        <v>37135</v>
      </c>
      <c r="K53" s="27" t="n">
        <f aca="false">+VLOOKUP($D53,TermsEast,3,FALSE())</f>
        <v>37164</v>
      </c>
      <c r="L53" s="28"/>
    </row>
    <row r="54" customFormat="false" ht="11.25" hidden="false" customHeight="false" outlineLevel="0" collapsed="false">
      <c r="A54" s="26" t="n">
        <v>26559</v>
      </c>
      <c r="B54" s="1" t="s">
        <v>173</v>
      </c>
      <c r="C54" s="1" t="s">
        <v>174</v>
      </c>
      <c r="D54" s="25" t="s">
        <v>166</v>
      </c>
      <c r="E54" s="1" t="s">
        <v>157</v>
      </c>
      <c r="G54" s="26" t="s">
        <v>159</v>
      </c>
      <c r="H54" s="26" t="s">
        <v>176</v>
      </c>
      <c r="I54" s="26" t="s">
        <v>177</v>
      </c>
      <c r="J54" s="27" t="n">
        <f aca="false">+VLOOKUP($D54,TermsEast,2,FALSE())</f>
        <v>36892</v>
      </c>
      <c r="K54" s="27" t="n">
        <f aca="false">+VLOOKUP($D54,TermsEast,3,FALSE())</f>
        <v>37256</v>
      </c>
      <c r="L54" s="28"/>
    </row>
    <row r="55" customFormat="false" ht="11.25" hidden="false" customHeight="false" outlineLevel="0" collapsed="false">
      <c r="A55" s="26" t="n">
        <v>29622</v>
      </c>
      <c r="B55" s="1" t="s">
        <v>173</v>
      </c>
      <c r="C55" s="1" t="s">
        <v>174</v>
      </c>
      <c r="D55" s="25" t="s">
        <v>167</v>
      </c>
      <c r="E55" s="1" t="s">
        <v>157</v>
      </c>
      <c r="G55" s="26" t="s">
        <v>159</v>
      </c>
      <c r="H55" s="26" t="s">
        <v>176</v>
      </c>
      <c r="I55" s="26" t="s">
        <v>177</v>
      </c>
      <c r="J55" s="27" t="n">
        <f aca="false">+VLOOKUP($D55,TermsEast,2,FALSE())</f>
        <v>37257</v>
      </c>
      <c r="K55" s="27" t="n">
        <f aca="false">+VLOOKUP($D55,TermsEast,3,FALSE())</f>
        <v>37621</v>
      </c>
      <c r="L55" s="28"/>
    </row>
    <row r="56" customFormat="false" ht="11.25" hidden="false" customHeight="false" outlineLevel="0" collapsed="false">
      <c r="A56" s="26" t="n">
        <v>29623</v>
      </c>
      <c r="B56" s="1" t="s">
        <v>173</v>
      </c>
      <c r="C56" s="1" t="s">
        <v>174</v>
      </c>
      <c r="D56" s="25" t="s">
        <v>185</v>
      </c>
      <c r="E56" s="1" t="s">
        <v>157</v>
      </c>
      <c r="G56" s="26" t="s">
        <v>159</v>
      </c>
      <c r="H56" s="26" t="s">
        <v>176</v>
      </c>
      <c r="I56" s="26" t="s">
        <v>177</v>
      </c>
      <c r="J56" s="27" t="n">
        <f aca="false">+VLOOKUP($D56,TermsEast,2,FALSE())</f>
        <v>37622</v>
      </c>
      <c r="K56" s="27" t="n">
        <f aca="false">+VLOOKUP($D56,TermsEast,3,FALSE())</f>
        <v>37986</v>
      </c>
      <c r="L56" s="28"/>
    </row>
    <row r="57" customFormat="false" ht="11.25" hidden="false" customHeight="false" outlineLevel="0" collapsed="false">
      <c r="A57" s="26" t="n">
        <v>29624</v>
      </c>
      <c r="B57" s="1" t="s">
        <v>173</v>
      </c>
      <c r="C57" s="1" t="s">
        <v>174</v>
      </c>
      <c r="D57" s="25" t="s">
        <v>186</v>
      </c>
      <c r="E57" s="1" t="s">
        <v>157</v>
      </c>
      <c r="G57" s="26" t="s">
        <v>159</v>
      </c>
      <c r="H57" s="26" t="s">
        <v>176</v>
      </c>
      <c r="I57" s="26" t="s">
        <v>177</v>
      </c>
      <c r="J57" s="27" t="n">
        <f aca="false">+VLOOKUP($D57,TermsEast,2,FALSE())</f>
        <v>37987</v>
      </c>
      <c r="K57" s="27" t="n">
        <f aca="false">+VLOOKUP($D57,TermsEast,3,FALSE())</f>
        <v>38352</v>
      </c>
      <c r="L57" s="28"/>
    </row>
    <row r="58" customFormat="false" ht="11.25" hidden="false" customHeight="false" outlineLevel="0" collapsed="false">
      <c r="A58" s="26" t="n">
        <v>3748</v>
      </c>
      <c r="B58" s="1" t="s">
        <v>173</v>
      </c>
      <c r="C58" s="1" t="s">
        <v>174</v>
      </c>
      <c r="D58" s="25" t="s">
        <v>187</v>
      </c>
      <c r="E58" s="1" t="s">
        <v>157</v>
      </c>
      <c r="G58" s="26" t="s">
        <v>159</v>
      </c>
      <c r="H58" s="26" t="s">
        <v>176</v>
      </c>
      <c r="I58" s="26" t="s">
        <v>177</v>
      </c>
      <c r="J58" s="27" t="n">
        <f aca="false">+VLOOKUP($D58,TermsEast,2,FALSE())</f>
        <v>36892</v>
      </c>
      <c r="K58" s="27" t="n">
        <f aca="false">+VLOOKUP($D58,TermsEast,3,FALSE())</f>
        <v>36950</v>
      </c>
      <c r="L58" s="28"/>
    </row>
    <row r="59" customFormat="false" ht="11.25" hidden="false" customHeight="false" outlineLevel="0" collapsed="false">
      <c r="A59" s="26" t="n">
        <v>33288</v>
      </c>
      <c r="B59" s="1" t="s">
        <v>173</v>
      </c>
      <c r="C59" s="1" t="s">
        <v>174</v>
      </c>
      <c r="D59" s="25" t="s">
        <v>188</v>
      </c>
      <c r="E59" s="1" t="s">
        <v>157</v>
      </c>
      <c r="G59" s="26" t="s">
        <v>159</v>
      </c>
      <c r="H59" s="26" t="s">
        <v>176</v>
      </c>
      <c r="I59" s="26" t="s">
        <v>177</v>
      </c>
      <c r="J59" s="27" t="n">
        <f aca="false">+VLOOKUP($D59,TermsEast,2,FALSE())</f>
        <v>37257</v>
      </c>
      <c r="K59" s="27" t="n">
        <f aca="false">+VLOOKUP($D59,TermsEast,3,FALSE())</f>
        <v>37315</v>
      </c>
      <c r="L59" s="28"/>
    </row>
    <row r="60" customFormat="false" ht="11.25" hidden="false" customHeight="false" outlineLevel="0" collapsed="false">
      <c r="A60" s="26" t="n">
        <v>33289</v>
      </c>
      <c r="B60" s="1" t="s">
        <v>173</v>
      </c>
      <c r="C60" s="1" t="s">
        <v>174</v>
      </c>
      <c r="D60" s="25" t="s">
        <v>189</v>
      </c>
      <c r="E60" s="1" t="s">
        <v>157</v>
      </c>
      <c r="G60" s="26" t="s">
        <v>159</v>
      </c>
      <c r="H60" s="26" t="s">
        <v>176</v>
      </c>
      <c r="I60" s="26" t="s">
        <v>177</v>
      </c>
      <c r="J60" s="27" t="n">
        <f aca="false">+VLOOKUP($D60,TermsEast,2,FALSE())</f>
        <v>37622</v>
      </c>
      <c r="K60" s="27" t="n">
        <f aca="false">+VLOOKUP($D60,TermsEast,3,FALSE())</f>
        <v>37680</v>
      </c>
      <c r="L60" s="28"/>
    </row>
    <row r="61" customFormat="false" ht="11.25" hidden="false" customHeight="false" outlineLevel="0" collapsed="false">
      <c r="A61" s="26" t="n">
        <v>33290</v>
      </c>
      <c r="B61" s="1" t="s">
        <v>173</v>
      </c>
      <c r="C61" s="1" t="s">
        <v>174</v>
      </c>
      <c r="D61" s="25" t="s">
        <v>190</v>
      </c>
      <c r="E61" s="1" t="s">
        <v>157</v>
      </c>
      <c r="G61" s="26" t="s">
        <v>159</v>
      </c>
      <c r="H61" s="26" t="s">
        <v>176</v>
      </c>
      <c r="I61" s="26" t="s">
        <v>177</v>
      </c>
      <c r="J61" s="27" t="n">
        <f aca="false">+VLOOKUP($D61,TermsEast,2,FALSE())</f>
        <v>37987</v>
      </c>
      <c r="K61" s="27" t="n">
        <f aca="false">+VLOOKUP($D61,TermsEast,3,FALSE())</f>
        <v>38046</v>
      </c>
      <c r="L61" s="28"/>
    </row>
    <row r="62" customFormat="false" ht="11.25" hidden="false" customHeight="false" outlineLevel="0" collapsed="false">
      <c r="A62" s="26" t="n">
        <v>3750</v>
      </c>
      <c r="B62" s="1" t="s">
        <v>173</v>
      </c>
      <c r="C62" s="1" t="s">
        <v>174</v>
      </c>
      <c r="D62" s="25" t="s">
        <v>191</v>
      </c>
      <c r="E62" s="1" t="s">
        <v>157</v>
      </c>
      <c r="G62" s="26" t="s">
        <v>159</v>
      </c>
      <c r="H62" s="26" t="s">
        <v>176</v>
      </c>
      <c r="I62" s="26" t="s">
        <v>177</v>
      </c>
      <c r="J62" s="27" t="n">
        <f aca="false">+VLOOKUP($D62,TermsEast,2,FALSE())</f>
        <v>37073</v>
      </c>
      <c r="K62" s="27" t="n">
        <f aca="false">+VLOOKUP($D62,TermsEast,3,FALSE())</f>
        <v>37134</v>
      </c>
      <c r="L62" s="28"/>
    </row>
    <row r="63" customFormat="false" ht="11.25" hidden="false" customHeight="false" outlineLevel="0" collapsed="false">
      <c r="A63" s="26" t="n">
        <v>26117</v>
      </c>
      <c r="B63" s="1" t="s">
        <v>173</v>
      </c>
      <c r="C63" s="1" t="s">
        <v>174</v>
      </c>
      <c r="D63" s="25" t="s">
        <v>192</v>
      </c>
      <c r="E63" s="1" t="s">
        <v>157</v>
      </c>
      <c r="G63" s="26" t="s">
        <v>159</v>
      </c>
      <c r="H63" s="26" t="s">
        <v>176</v>
      </c>
      <c r="I63" s="26" t="s">
        <v>177</v>
      </c>
      <c r="J63" s="27" t="n">
        <f aca="false">+VLOOKUP($D63,TermsEast,2,FALSE())</f>
        <v>37438</v>
      </c>
      <c r="K63" s="27" t="n">
        <f aca="false">+VLOOKUP($D63,TermsEast,3,FALSE())</f>
        <v>37499</v>
      </c>
      <c r="L63" s="28"/>
    </row>
    <row r="64" customFormat="false" ht="11.25" hidden="false" customHeight="false" outlineLevel="0" collapsed="false">
      <c r="A64" s="26" t="n">
        <v>26119</v>
      </c>
      <c r="B64" s="1" t="s">
        <v>173</v>
      </c>
      <c r="C64" s="1" t="s">
        <v>174</v>
      </c>
      <c r="D64" s="25" t="s">
        <v>193</v>
      </c>
      <c r="E64" s="1" t="s">
        <v>157</v>
      </c>
      <c r="G64" s="26" t="s">
        <v>159</v>
      </c>
      <c r="H64" s="26" t="s">
        <v>176</v>
      </c>
      <c r="I64" s="26" t="s">
        <v>177</v>
      </c>
      <c r="J64" s="27" t="n">
        <f aca="false">+VLOOKUP($D64,TermsEast,2,FALSE())</f>
        <v>37803</v>
      </c>
      <c r="K64" s="27" t="n">
        <f aca="false">+VLOOKUP($D64,TermsEast,3,FALSE())</f>
        <v>37864</v>
      </c>
      <c r="L64" s="28"/>
    </row>
    <row r="65" customFormat="false" ht="11.25" hidden="false" customHeight="false" outlineLevel="0" collapsed="false">
      <c r="A65" s="26" t="n">
        <v>26121</v>
      </c>
      <c r="B65" s="1" t="s">
        <v>173</v>
      </c>
      <c r="C65" s="1" t="s">
        <v>174</v>
      </c>
      <c r="D65" s="25" t="s">
        <v>194</v>
      </c>
      <c r="E65" s="1" t="s">
        <v>157</v>
      </c>
      <c r="G65" s="26" t="s">
        <v>159</v>
      </c>
      <c r="H65" s="26" t="s">
        <v>176</v>
      </c>
      <c r="I65" s="26" t="s">
        <v>177</v>
      </c>
      <c r="J65" s="27" t="n">
        <f aca="false">+VLOOKUP($D65,TermsEast,2,FALSE())</f>
        <v>38169</v>
      </c>
      <c r="K65" s="27" t="n">
        <f aca="false">+VLOOKUP($D65,TermsEast,3,FALSE())</f>
        <v>38230</v>
      </c>
      <c r="L65" s="28"/>
    </row>
    <row r="66" customFormat="false" ht="11.25" hidden="false" customHeight="false" outlineLevel="0" collapsed="false">
      <c r="A66" s="26" t="n">
        <v>33082</v>
      </c>
      <c r="B66" s="1" t="s">
        <v>173</v>
      </c>
      <c r="C66" s="1" t="s">
        <v>174</v>
      </c>
      <c r="D66" s="25" t="s">
        <v>195</v>
      </c>
      <c r="E66" s="1" t="s">
        <v>157</v>
      </c>
      <c r="G66" s="26" t="s">
        <v>159</v>
      </c>
      <c r="H66" s="26" t="s">
        <v>176</v>
      </c>
      <c r="I66" s="26" t="s">
        <v>177</v>
      </c>
      <c r="J66" s="27" t="n">
        <f aca="false">+VLOOKUP($D66,TermsEast,2,FALSE())</f>
        <v>36951</v>
      </c>
      <c r="K66" s="27" t="n">
        <f aca="false">+VLOOKUP($D66,TermsEast,3,FALSE())</f>
        <v>37011</v>
      </c>
      <c r="L66" s="28"/>
    </row>
    <row r="67" customFormat="false" ht="11.25" hidden="false" customHeight="false" outlineLevel="0" collapsed="false">
      <c r="A67" s="26" t="n">
        <v>26115</v>
      </c>
      <c r="B67" s="1" t="s">
        <v>173</v>
      </c>
      <c r="C67" s="1" t="s">
        <v>174</v>
      </c>
      <c r="D67" s="25" t="s">
        <v>170</v>
      </c>
      <c r="E67" s="1" t="s">
        <v>157</v>
      </c>
      <c r="G67" s="26" t="s">
        <v>159</v>
      </c>
      <c r="H67" s="26" t="s">
        <v>176</v>
      </c>
      <c r="I67" s="26" t="s">
        <v>177</v>
      </c>
      <c r="J67" s="27" t="n">
        <f aca="false">+VLOOKUP($D67,TermsEast,2,FALSE())</f>
        <v>37165</v>
      </c>
      <c r="K67" s="27" t="n">
        <f aca="false">+VLOOKUP($D67,TermsEast,3,FALSE())</f>
        <v>37256</v>
      </c>
      <c r="L67" s="28"/>
    </row>
    <row r="68" customFormat="false" ht="26.25" hidden="false" customHeight="true" outlineLevel="0" collapsed="false">
      <c r="A68" s="26" t="n">
        <v>10633</v>
      </c>
      <c r="B68" s="1" t="s">
        <v>173</v>
      </c>
      <c r="C68" s="1" t="s">
        <v>196</v>
      </c>
      <c r="D68" s="25"/>
      <c r="E68" s="1" t="s">
        <v>157</v>
      </c>
      <c r="F68" s="1" t="s">
        <v>197</v>
      </c>
      <c r="G68" s="26" t="s">
        <v>159</v>
      </c>
      <c r="H68" s="26" t="s">
        <v>198</v>
      </c>
      <c r="I68" s="26" t="s">
        <v>161</v>
      </c>
      <c r="J68" s="27" t="e">
        <f aca="false">+VLOOKUP($D68,TermsWest,2,FALSE())</f>
        <v>#N/A</v>
      </c>
      <c r="K68" s="27" t="e">
        <f aca="false">+VLOOKUP($D68,TermsWest,3,FALSE())</f>
        <v>#N/A</v>
      </c>
      <c r="L68" s="28"/>
    </row>
    <row r="69" customFormat="false" ht="11.25" hidden="false" customHeight="false" outlineLevel="0" collapsed="false">
      <c r="A69" s="26" t="n">
        <v>10628</v>
      </c>
      <c r="B69" s="1" t="s">
        <v>173</v>
      </c>
      <c r="C69" s="1" t="s">
        <v>196</v>
      </c>
      <c r="D69" s="33"/>
      <c r="E69" s="1" t="s">
        <v>157</v>
      </c>
      <c r="F69" s="1" t="s">
        <v>199</v>
      </c>
      <c r="G69" s="26" t="s">
        <v>159</v>
      </c>
      <c r="H69" s="26" t="s">
        <v>198</v>
      </c>
      <c r="I69" s="26" t="s">
        <v>161</v>
      </c>
      <c r="J69" s="27" t="e">
        <f aca="false">+VLOOKUP($D69,TermsWest,2,FALSE())</f>
        <v>#N/A</v>
      </c>
      <c r="K69" s="27" t="e">
        <f aca="false">+VLOOKUP($D69,TermsWest,3,FALSE())</f>
        <v>#N/A</v>
      </c>
      <c r="L69" s="28"/>
    </row>
    <row r="70" customFormat="false" ht="11.25" hidden="false" customHeight="false" outlineLevel="0" collapsed="false">
      <c r="A70" s="26" t="n">
        <v>29415</v>
      </c>
      <c r="B70" s="1" t="s">
        <v>173</v>
      </c>
      <c r="C70" s="1" t="s">
        <v>196</v>
      </c>
      <c r="D70" s="25"/>
      <c r="E70" s="1" t="s">
        <v>157</v>
      </c>
      <c r="F70" s="1" t="s">
        <v>200</v>
      </c>
      <c r="G70" s="26" t="s">
        <v>159</v>
      </c>
      <c r="H70" s="26" t="s">
        <v>198</v>
      </c>
      <c r="I70" s="26" t="s">
        <v>161</v>
      </c>
      <c r="J70" s="27" t="e">
        <f aca="false">+VLOOKUP($D70,TermsWest,2,FALSE())</f>
        <v>#N/A</v>
      </c>
      <c r="K70" s="27" t="e">
        <f aca="false">+VLOOKUP($D70,TermsWest,3,FALSE())</f>
        <v>#N/A</v>
      </c>
      <c r="L70" s="28"/>
    </row>
    <row r="71" customFormat="false" ht="11.25" hidden="false" customHeight="false" outlineLevel="0" collapsed="false">
      <c r="A71" s="26" t="n">
        <v>36464</v>
      </c>
      <c r="B71" s="1" t="s">
        <v>173</v>
      </c>
      <c r="C71" s="1" t="s">
        <v>196</v>
      </c>
      <c r="D71" s="27"/>
      <c r="E71" s="1" t="s">
        <v>157</v>
      </c>
      <c r="F71" s="1" t="s">
        <v>11</v>
      </c>
      <c r="G71" s="26" t="s">
        <v>159</v>
      </c>
      <c r="H71" s="26" t="s">
        <v>198</v>
      </c>
      <c r="I71" s="26" t="s">
        <v>161</v>
      </c>
      <c r="J71" s="27" t="e">
        <f aca="false">+VLOOKUP($D71,TermsWest,2,FALSE())</f>
        <v>#N/A</v>
      </c>
      <c r="K71" s="27" t="e">
        <f aca="false">+VLOOKUP($D71,TermsWest,3,FALSE())</f>
        <v>#N/A</v>
      </c>
      <c r="L71" s="28"/>
    </row>
    <row r="72" customFormat="false" ht="11.25" hidden="false" customHeight="false" outlineLevel="0" collapsed="false">
      <c r="A72" s="26" t="n">
        <v>36465</v>
      </c>
      <c r="B72" s="1" t="s">
        <v>173</v>
      </c>
      <c r="C72" s="1" t="s">
        <v>196</v>
      </c>
      <c r="D72" s="27"/>
      <c r="E72" s="1" t="s">
        <v>157</v>
      </c>
      <c r="F72" s="1" t="s">
        <v>184</v>
      </c>
      <c r="G72" s="26" t="s">
        <v>159</v>
      </c>
      <c r="H72" s="26" t="s">
        <v>198</v>
      </c>
      <c r="I72" s="26" t="s">
        <v>161</v>
      </c>
      <c r="J72" s="27" t="e">
        <f aca="false">+VLOOKUP($D72,TermsWest,2,FALSE())</f>
        <v>#N/A</v>
      </c>
      <c r="K72" s="27" t="e">
        <f aca="false">+VLOOKUP($D72,TermsWest,3,FALSE())</f>
        <v>#N/A</v>
      </c>
      <c r="L72" s="28"/>
    </row>
    <row r="73" customFormat="false" ht="11.25" hidden="false" customHeight="false" outlineLevel="0" collapsed="false">
      <c r="A73" s="26" t="n">
        <v>33750</v>
      </c>
      <c r="B73" s="1" t="s">
        <v>173</v>
      </c>
      <c r="C73" s="1" t="s">
        <v>196</v>
      </c>
      <c r="D73" s="27" t="n">
        <v>36951</v>
      </c>
      <c r="E73" s="1" t="s">
        <v>157</v>
      </c>
      <c r="G73" s="26" t="s">
        <v>159</v>
      </c>
      <c r="H73" s="26" t="s">
        <v>198</v>
      </c>
      <c r="I73" s="26" t="s">
        <v>161</v>
      </c>
      <c r="J73" s="27" t="n">
        <f aca="false">+VLOOKUP($D73,TermsWest,2,FALSE())</f>
        <v>36951</v>
      </c>
      <c r="K73" s="27" t="n">
        <f aca="false">+VLOOKUP($D73,TermsWest,3,FALSE())</f>
        <v>36981</v>
      </c>
      <c r="L73" s="28"/>
    </row>
    <row r="74" customFormat="false" ht="11.25" hidden="false" customHeight="false" outlineLevel="0" collapsed="false">
      <c r="A74" s="26" t="n">
        <v>33751</v>
      </c>
      <c r="B74" s="1" t="s">
        <v>173</v>
      </c>
      <c r="C74" s="1" t="s">
        <v>196</v>
      </c>
      <c r="D74" s="27" t="n">
        <v>36982</v>
      </c>
      <c r="E74" s="1" t="s">
        <v>157</v>
      </c>
      <c r="G74" s="26" t="s">
        <v>159</v>
      </c>
      <c r="H74" s="26" t="s">
        <v>198</v>
      </c>
      <c r="I74" s="26" t="s">
        <v>161</v>
      </c>
      <c r="J74" s="27" t="n">
        <f aca="false">+VLOOKUP($D74,TermsWest,2,FALSE())</f>
        <v>36982</v>
      </c>
      <c r="K74" s="27" t="n">
        <f aca="false">+VLOOKUP($D74,TermsWest,3,FALSE())</f>
        <v>37011</v>
      </c>
      <c r="L74" s="28"/>
    </row>
    <row r="75" customFormat="false" ht="11.25" hidden="false" customHeight="false" outlineLevel="0" collapsed="false">
      <c r="A75" s="26" t="n">
        <v>33752</v>
      </c>
      <c r="B75" s="1" t="s">
        <v>173</v>
      </c>
      <c r="C75" s="1" t="s">
        <v>196</v>
      </c>
      <c r="D75" s="27" t="n">
        <v>37012</v>
      </c>
      <c r="E75" s="1" t="s">
        <v>157</v>
      </c>
      <c r="G75" s="26" t="s">
        <v>159</v>
      </c>
      <c r="H75" s="26" t="s">
        <v>198</v>
      </c>
      <c r="I75" s="26" t="s">
        <v>161</v>
      </c>
      <c r="J75" s="27" t="n">
        <f aca="false">+VLOOKUP($D75,TermsWest,2,FALSE())</f>
        <v>37012</v>
      </c>
      <c r="K75" s="27" t="n">
        <f aca="false">+VLOOKUP($D75,TermsWest,3,FALSE())</f>
        <v>37042</v>
      </c>
      <c r="L75" s="28"/>
    </row>
    <row r="76" customFormat="false" ht="11.25" hidden="false" customHeight="false" outlineLevel="0" collapsed="false">
      <c r="A76" s="26" t="n">
        <v>33754</v>
      </c>
      <c r="B76" s="1" t="s">
        <v>173</v>
      </c>
      <c r="C76" s="1" t="s">
        <v>196</v>
      </c>
      <c r="D76" s="27" t="n">
        <v>37043</v>
      </c>
      <c r="E76" s="1" t="s">
        <v>157</v>
      </c>
      <c r="G76" s="26" t="s">
        <v>159</v>
      </c>
      <c r="H76" s="26" t="s">
        <v>198</v>
      </c>
      <c r="I76" s="26" t="s">
        <v>161</v>
      </c>
      <c r="J76" s="27" t="n">
        <f aca="false">+VLOOKUP($D76,TermsWest,2,FALSE())</f>
        <v>37043</v>
      </c>
      <c r="K76" s="27" t="n">
        <f aca="false">+VLOOKUP($D76,TermsWest,3,FALSE())</f>
        <v>37072</v>
      </c>
      <c r="L76" s="28"/>
    </row>
    <row r="77" customFormat="false" ht="11.25" hidden="false" customHeight="false" outlineLevel="0" collapsed="false">
      <c r="A77" s="26" t="n">
        <v>36023</v>
      </c>
      <c r="B77" s="1" t="s">
        <v>173</v>
      </c>
      <c r="C77" s="1" t="s">
        <v>196</v>
      </c>
      <c r="D77" s="25" t="s">
        <v>165</v>
      </c>
      <c r="E77" s="1" t="s">
        <v>157</v>
      </c>
      <c r="G77" s="26" t="s">
        <v>159</v>
      </c>
      <c r="H77" s="26" t="s">
        <v>198</v>
      </c>
      <c r="I77" s="26" t="s">
        <v>161</v>
      </c>
      <c r="J77" s="27" t="n">
        <f aca="false">+VLOOKUP($D77,TermsWest,2,FALSE())</f>
        <v>36982</v>
      </c>
      <c r="K77" s="27" t="n">
        <f aca="false">+VLOOKUP($D77,TermsWest,3,FALSE())</f>
        <v>37072</v>
      </c>
      <c r="L77" s="28"/>
    </row>
    <row r="78" customFormat="false" ht="11.25" hidden="false" customHeight="false" outlineLevel="0" collapsed="false">
      <c r="A78" s="26" t="n">
        <v>33074</v>
      </c>
      <c r="B78" s="1" t="s">
        <v>173</v>
      </c>
      <c r="C78" s="1" t="s">
        <v>196</v>
      </c>
      <c r="D78" s="25" t="s">
        <v>167</v>
      </c>
      <c r="E78" s="1" t="s">
        <v>157</v>
      </c>
      <c r="G78" s="26" t="s">
        <v>159</v>
      </c>
      <c r="H78" s="26" t="s">
        <v>198</v>
      </c>
      <c r="I78" s="26" t="s">
        <v>161</v>
      </c>
      <c r="J78" s="27" t="n">
        <f aca="false">+VLOOKUP($D78,TermsWest,2,FALSE())</f>
        <v>37257</v>
      </c>
      <c r="K78" s="27" t="n">
        <f aca="false">+VLOOKUP($D78,TermsWest,3,FALSE())</f>
        <v>37621</v>
      </c>
      <c r="L78" s="28"/>
    </row>
    <row r="79" customFormat="false" ht="11.25" hidden="false" customHeight="false" outlineLevel="0" collapsed="false">
      <c r="A79" s="26" t="n">
        <v>31159</v>
      </c>
      <c r="B79" s="1" t="s">
        <v>173</v>
      </c>
      <c r="C79" s="1" t="s">
        <v>196</v>
      </c>
      <c r="D79" s="25" t="s">
        <v>168</v>
      </c>
      <c r="E79" s="1" t="s">
        <v>157</v>
      </c>
      <c r="G79" s="26" t="s">
        <v>159</v>
      </c>
      <c r="H79" s="26" t="s">
        <v>198</v>
      </c>
      <c r="I79" s="26" t="s">
        <v>161</v>
      </c>
      <c r="J79" s="27" t="n">
        <f aca="false">+VLOOKUP($D79,TermsWest,2,FALSE())</f>
        <v>36892</v>
      </c>
      <c r="K79" s="27" t="n">
        <f aca="false">+VLOOKUP($D79,TermsWest,3,FALSE())</f>
        <v>36981</v>
      </c>
      <c r="L79" s="28"/>
    </row>
    <row r="80" customFormat="false" ht="11.25" hidden="false" customHeight="false" outlineLevel="0" collapsed="false">
      <c r="A80" s="26" t="n">
        <v>31385</v>
      </c>
      <c r="B80" s="1" t="s">
        <v>173</v>
      </c>
      <c r="C80" s="1" t="s">
        <v>196</v>
      </c>
      <c r="D80" s="25" t="s">
        <v>169</v>
      </c>
      <c r="E80" s="1" t="s">
        <v>157</v>
      </c>
      <c r="G80" s="26" t="s">
        <v>159</v>
      </c>
      <c r="H80" s="26" t="s">
        <v>198</v>
      </c>
      <c r="I80" s="26" t="s">
        <v>161</v>
      </c>
      <c r="J80" s="27" t="n">
        <f aca="false">+VLOOKUP($D80,TermsWest,2,FALSE())</f>
        <v>37073</v>
      </c>
      <c r="K80" s="27" t="n">
        <f aca="false">+VLOOKUP($D80,TermsWest,3,FALSE())</f>
        <v>37164</v>
      </c>
      <c r="L80" s="28"/>
    </row>
    <row r="81" customFormat="false" ht="11.25" hidden="false" customHeight="false" outlineLevel="0" collapsed="false">
      <c r="A81" s="26" t="n">
        <v>33073</v>
      </c>
      <c r="B81" s="1" t="s">
        <v>173</v>
      </c>
      <c r="C81" s="1" t="s">
        <v>196</v>
      </c>
      <c r="D81" s="25" t="s">
        <v>170</v>
      </c>
      <c r="E81" s="1" t="s">
        <v>157</v>
      </c>
      <c r="G81" s="26" t="s">
        <v>159</v>
      </c>
      <c r="H81" s="26" t="s">
        <v>198</v>
      </c>
      <c r="I81" s="26" t="s">
        <v>161</v>
      </c>
      <c r="J81" s="27" t="n">
        <f aca="false">+VLOOKUP($D81,TermsWest,2,FALSE())</f>
        <v>37165</v>
      </c>
      <c r="K81" s="27" t="n">
        <f aca="false">+VLOOKUP($D81,TermsWest,3,FALSE())</f>
        <v>37256</v>
      </c>
      <c r="L81" s="28"/>
    </row>
    <row r="82" customFormat="false" ht="23.25" hidden="false" customHeight="true" outlineLevel="0" collapsed="false">
      <c r="A82" s="26" t="n">
        <v>29071</v>
      </c>
      <c r="B82" s="1" t="s">
        <v>173</v>
      </c>
      <c r="C82" s="1" t="s">
        <v>201</v>
      </c>
      <c r="D82" s="25"/>
      <c r="E82" s="1" t="s">
        <v>157</v>
      </c>
      <c r="F82" s="1" t="s">
        <v>175</v>
      </c>
      <c r="G82" s="26" t="s">
        <v>159</v>
      </c>
      <c r="H82" s="26" t="s">
        <v>202</v>
      </c>
      <c r="I82" s="26" t="s">
        <v>177</v>
      </c>
      <c r="J82" s="27" t="e">
        <f aca="false">+VLOOKUP($D82,TermsEast,2,FALSE())</f>
        <v>#N/A</v>
      </c>
      <c r="K82" s="27" t="e">
        <f aca="false">+VLOOKUP($D82,TermsEast,3,FALSE())</f>
        <v>#N/A</v>
      </c>
      <c r="L82" s="28"/>
    </row>
    <row r="83" customFormat="false" ht="11.25" hidden="false" customHeight="false" outlineLevel="0" collapsed="false">
      <c r="A83" s="26" t="n">
        <v>29072</v>
      </c>
      <c r="B83" s="1" t="s">
        <v>173</v>
      </c>
      <c r="C83" s="1" t="s">
        <v>201</v>
      </c>
      <c r="D83" s="25"/>
      <c r="E83" s="1" t="s">
        <v>157</v>
      </c>
      <c r="F83" s="1" t="s">
        <v>178</v>
      </c>
      <c r="G83" s="26" t="s">
        <v>159</v>
      </c>
      <c r="H83" s="26" t="s">
        <v>202</v>
      </c>
      <c r="I83" s="26" t="s">
        <v>177</v>
      </c>
      <c r="J83" s="27" t="e">
        <f aca="false">+VLOOKUP($D83,TermsEast,2,FALSE())</f>
        <v>#N/A</v>
      </c>
      <c r="K83" s="27" t="e">
        <f aca="false">+VLOOKUP($D83,TermsEast,3,FALSE())</f>
        <v>#N/A</v>
      </c>
      <c r="L83" s="28"/>
    </row>
    <row r="84" customFormat="false" ht="11.25" hidden="false" customHeight="false" outlineLevel="0" collapsed="false">
      <c r="A84" s="26" t="n">
        <v>29324</v>
      </c>
      <c r="B84" s="1" t="s">
        <v>173</v>
      </c>
      <c r="C84" s="1" t="s">
        <v>201</v>
      </c>
      <c r="D84" s="25"/>
      <c r="E84" s="1" t="s">
        <v>157</v>
      </c>
      <c r="F84" s="1" t="s">
        <v>179</v>
      </c>
      <c r="G84" s="26" t="s">
        <v>159</v>
      </c>
      <c r="H84" s="26" t="s">
        <v>202</v>
      </c>
      <c r="I84" s="26" t="s">
        <v>177</v>
      </c>
      <c r="J84" s="27" t="e">
        <f aca="false">+VLOOKUP($D84,TermsEast,2,FALSE())</f>
        <v>#N/A</v>
      </c>
      <c r="K84" s="27" t="e">
        <f aca="false">+VLOOKUP($D84,TermsEast,3,FALSE())</f>
        <v>#N/A</v>
      </c>
      <c r="L84" s="28"/>
    </row>
    <row r="85" customFormat="false" ht="11.25" hidden="false" customHeight="false" outlineLevel="0" collapsed="false">
      <c r="A85" s="26" t="n">
        <v>29075</v>
      </c>
      <c r="B85" s="1" t="s">
        <v>173</v>
      </c>
      <c r="C85" s="1" t="s">
        <v>201</v>
      </c>
      <c r="D85" s="33"/>
      <c r="E85" s="1" t="s">
        <v>157</v>
      </c>
      <c r="F85" s="1" t="s">
        <v>180</v>
      </c>
      <c r="G85" s="26" t="s">
        <v>159</v>
      </c>
      <c r="H85" s="26" t="s">
        <v>202</v>
      </c>
      <c r="I85" s="26" t="s">
        <v>177</v>
      </c>
      <c r="J85" s="27" t="e">
        <f aca="false">+VLOOKUP($D85,TermsEast,2,FALSE())</f>
        <v>#N/A</v>
      </c>
      <c r="K85" s="27" t="e">
        <f aca="false">+VLOOKUP($D85,TermsEast,3,FALSE())</f>
        <v>#N/A</v>
      </c>
      <c r="L85" s="28"/>
    </row>
    <row r="86" customFormat="false" ht="11.25" hidden="false" customHeight="false" outlineLevel="0" collapsed="false">
      <c r="A86" s="26" t="n">
        <v>29073</v>
      </c>
      <c r="B86" s="1" t="s">
        <v>173</v>
      </c>
      <c r="C86" s="1" t="s">
        <v>201</v>
      </c>
      <c r="D86" s="33"/>
      <c r="E86" s="1" t="s">
        <v>157</v>
      </c>
      <c r="F86" s="1" t="s">
        <v>181</v>
      </c>
      <c r="G86" s="26" t="s">
        <v>159</v>
      </c>
      <c r="H86" s="26" t="s">
        <v>202</v>
      </c>
      <c r="I86" s="26" t="s">
        <v>177</v>
      </c>
      <c r="J86" s="27" t="e">
        <f aca="false">+VLOOKUP($D86,TermsEast,2,FALSE())</f>
        <v>#N/A</v>
      </c>
      <c r="K86" s="27" t="e">
        <f aca="false">+VLOOKUP($D86,TermsEast,3,FALSE())</f>
        <v>#N/A</v>
      </c>
      <c r="L86" s="28"/>
    </row>
    <row r="87" customFormat="false" ht="11.25" hidden="false" customHeight="false" outlineLevel="0" collapsed="false">
      <c r="A87" s="26" t="n">
        <v>29074</v>
      </c>
      <c r="B87" s="1" t="s">
        <v>173</v>
      </c>
      <c r="C87" s="1" t="s">
        <v>201</v>
      </c>
      <c r="D87" s="33"/>
      <c r="E87" s="1" t="s">
        <v>157</v>
      </c>
      <c r="F87" s="1" t="s">
        <v>182</v>
      </c>
      <c r="G87" s="26" t="s">
        <v>159</v>
      </c>
      <c r="H87" s="26" t="s">
        <v>202</v>
      </c>
      <c r="I87" s="26" t="s">
        <v>177</v>
      </c>
      <c r="J87" s="27" t="e">
        <f aca="false">+VLOOKUP($D87,TermsEast,2,FALSE())</f>
        <v>#N/A</v>
      </c>
      <c r="K87" s="27" t="e">
        <f aca="false">+VLOOKUP($D87,TermsEast,3,FALSE())</f>
        <v>#N/A</v>
      </c>
      <c r="L87" s="28"/>
    </row>
    <row r="88" customFormat="false" ht="11.25" hidden="false" customHeight="false" outlineLevel="0" collapsed="false">
      <c r="A88" s="26" t="n">
        <v>29076</v>
      </c>
      <c r="B88" s="1" t="s">
        <v>173</v>
      </c>
      <c r="C88" s="1" t="s">
        <v>201</v>
      </c>
      <c r="D88" s="25"/>
      <c r="E88" s="1" t="s">
        <v>157</v>
      </c>
      <c r="F88" s="1" t="s">
        <v>183</v>
      </c>
      <c r="G88" s="26" t="s">
        <v>159</v>
      </c>
      <c r="H88" s="26" t="s">
        <v>202</v>
      </c>
      <c r="I88" s="26" t="s">
        <v>177</v>
      </c>
      <c r="J88" s="27" t="e">
        <f aca="false">+VLOOKUP($D88,TermsEast,2,FALSE())</f>
        <v>#N/A</v>
      </c>
      <c r="K88" s="27" t="e">
        <f aca="false">+VLOOKUP($D88,TermsEast,3,FALSE())</f>
        <v>#N/A</v>
      </c>
      <c r="L88" s="28"/>
    </row>
    <row r="89" customFormat="false" ht="11.25" hidden="false" customHeight="false" outlineLevel="0" collapsed="false">
      <c r="A89" s="26" t="n">
        <v>36466</v>
      </c>
      <c r="B89" s="1" t="s">
        <v>173</v>
      </c>
      <c r="C89" s="1" t="s">
        <v>201</v>
      </c>
      <c r="D89" s="27"/>
      <c r="E89" s="1" t="s">
        <v>157</v>
      </c>
      <c r="F89" s="1" t="s">
        <v>11</v>
      </c>
      <c r="G89" s="26" t="s">
        <v>159</v>
      </c>
      <c r="H89" s="26" t="s">
        <v>202</v>
      </c>
      <c r="I89" s="26" t="s">
        <v>177</v>
      </c>
      <c r="J89" s="27" t="e">
        <f aca="false">+VLOOKUP($D89,TermsEast,2,FALSE())</f>
        <v>#N/A</v>
      </c>
      <c r="K89" s="27" t="e">
        <f aca="false">+VLOOKUP($D89,TermsEast,3,FALSE())</f>
        <v>#N/A</v>
      </c>
      <c r="L89" s="28"/>
    </row>
    <row r="90" customFormat="false" ht="11.25" hidden="false" customHeight="false" outlineLevel="0" collapsed="false">
      <c r="A90" s="26" t="n">
        <v>36467</v>
      </c>
      <c r="B90" s="1" t="s">
        <v>173</v>
      </c>
      <c r="C90" s="1" t="s">
        <v>201</v>
      </c>
      <c r="D90" s="27"/>
      <c r="E90" s="1" t="s">
        <v>157</v>
      </c>
      <c r="F90" s="1" t="s">
        <v>184</v>
      </c>
      <c r="G90" s="26" t="s">
        <v>159</v>
      </c>
      <c r="H90" s="26" t="s">
        <v>202</v>
      </c>
      <c r="I90" s="26" t="s">
        <v>177</v>
      </c>
      <c r="J90" s="27" t="e">
        <f aca="false">+VLOOKUP($D90,TermsEast,2,FALSE())</f>
        <v>#N/A</v>
      </c>
      <c r="K90" s="27" t="e">
        <f aca="false">+VLOOKUP($D90,TermsEast,3,FALSE())</f>
        <v>#N/A</v>
      </c>
      <c r="L90" s="28"/>
    </row>
    <row r="91" customFormat="false" ht="11.25" hidden="false" customHeight="false" outlineLevel="0" collapsed="false">
      <c r="A91" s="26" t="n">
        <v>33293</v>
      </c>
      <c r="B91" s="1" t="s">
        <v>173</v>
      </c>
      <c r="C91" s="1" t="s">
        <v>201</v>
      </c>
      <c r="D91" s="27" t="n">
        <v>36951</v>
      </c>
      <c r="E91" s="1" t="s">
        <v>157</v>
      </c>
      <c r="G91" s="26" t="s">
        <v>159</v>
      </c>
      <c r="H91" s="26" t="s">
        <v>202</v>
      </c>
      <c r="I91" s="26" t="s">
        <v>177</v>
      </c>
      <c r="J91" s="27" t="n">
        <f aca="false">+VLOOKUP($D91,TermsEast,2,FALSE())</f>
        <v>36951</v>
      </c>
      <c r="K91" s="27" t="n">
        <f aca="false">+VLOOKUP($D91,TermsEast,3,FALSE())</f>
        <v>36981</v>
      </c>
      <c r="L91" s="28"/>
    </row>
    <row r="92" customFormat="false" ht="11.25" hidden="false" customHeight="false" outlineLevel="0" collapsed="false">
      <c r="A92" s="26" t="n">
        <v>33294</v>
      </c>
      <c r="B92" s="1" t="s">
        <v>173</v>
      </c>
      <c r="C92" s="1" t="s">
        <v>201</v>
      </c>
      <c r="D92" s="27" t="n">
        <v>36982</v>
      </c>
      <c r="E92" s="1" t="s">
        <v>157</v>
      </c>
      <c r="G92" s="26" t="s">
        <v>159</v>
      </c>
      <c r="H92" s="26" t="s">
        <v>202</v>
      </c>
      <c r="I92" s="26" t="s">
        <v>177</v>
      </c>
      <c r="J92" s="27" t="n">
        <f aca="false">+VLOOKUP($D92,TermsEast,2,FALSE())</f>
        <v>36982</v>
      </c>
      <c r="K92" s="27" t="n">
        <f aca="false">+VLOOKUP($D92,TermsEast,3,FALSE())</f>
        <v>37011</v>
      </c>
      <c r="L92" s="28"/>
    </row>
    <row r="93" customFormat="false" ht="11.25" hidden="false" customHeight="false" outlineLevel="0" collapsed="false">
      <c r="A93" s="26" t="n">
        <v>26310</v>
      </c>
      <c r="B93" s="1" t="s">
        <v>173</v>
      </c>
      <c r="C93" s="1" t="s">
        <v>201</v>
      </c>
      <c r="D93" s="27" t="n">
        <v>37012</v>
      </c>
      <c r="E93" s="1" t="s">
        <v>157</v>
      </c>
      <c r="G93" s="26" t="s">
        <v>159</v>
      </c>
      <c r="H93" s="26" t="s">
        <v>202</v>
      </c>
      <c r="I93" s="26" t="s">
        <v>177</v>
      </c>
      <c r="J93" s="27" t="n">
        <f aca="false">+VLOOKUP($D93,TermsEast,2,FALSE())</f>
        <v>37012</v>
      </c>
      <c r="K93" s="27" t="n">
        <f aca="false">+VLOOKUP($D93,TermsEast,3,FALSE())</f>
        <v>37042</v>
      </c>
      <c r="L93" s="28"/>
    </row>
    <row r="94" customFormat="false" ht="11.25" hidden="false" customHeight="false" outlineLevel="0" collapsed="false">
      <c r="A94" s="26" t="n">
        <v>26311</v>
      </c>
      <c r="B94" s="1" t="s">
        <v>173</v>
      </c>
      <c r="C94" s="1" t="s">
        <v>201</v>
      </c>
      <c r="D94" s="27" t="n">
        <v>37043</v>
      </c>
      <c r="E94" s="1" t="s">
        <v>157</v>
      </c>
      <c r="G94" s="26" t="s">
        <v>159</v>
      </c>
      <c r="H94" s="26" t="s">
        <v>202</v>
      </c>
      <c r="I94" s="26" t="s">
        <v>177</v>
      </c>
      <c r="J94" s="27" t="n">
        <f aca="false">+VLOOKUP($D94,TermsEast,2,FALSE())</f>
        <v>37043</v>
      </c>
      <c r="K94" s="27" t="n">
        <f aca="false">+VLOOKUP($D94,TermsEast,3,FALSE())</f>
        <v>37072</v>
      </c>
      <c r="L94" s="28"/>
    </row>
    <row r="95" customFormat="false" ht="11.25" hidden="false" customHeight="false" outlineLevel="0" collapsed="false">
      <c r="A95" s="26" t="n">
        <v>26313</v>
      </c>
      <c r="B95" s="1" t="s">
        <v>173</v>
      </c>
      <c r="C95" s="1" t="s">
        <v>201</v>
      </c>
      <c r="D95" s="27" t="n">
        <v>37135</v>
      </c>
      <c r="E95" s="1" t="s">
        <v>157</v>
      </c>
      <c r="G95" s="26" t="s">
        <v>159</v>
      </c>
      <c r="H95" s="26" t="s">
        <v>202</v>
      </c>
      <c r="I95" s="26" t="s">
        <v>177</v>
      </c>
      <c r="J95" s="27" t="n">
        <f aca="false">+VLOOKUP($D95,TermsEast,2,FALSE())</f>
        <v>37135</v>
      </c>
      <c r="K95" s="27" t="n">
        <f aca="false">+VLOOKUP($D95,TermsEast,3,FALSE())</f>
        <v>37164</v>
      </c>
      <c r="L95" s="28"/>
    </row>
    <row r="96" customFormat="false" ht="11.25" hidden="false" customHeight="false" outlineLevel="0" collapsed="false">
      <c r="A96" s="26" t="n">
        <v>33299</v>
      </c>
      <c r="B96" s="1" t="s">
        <v>173</v>
      </c>
      <c r="C96" s="1" t="s">
        <v>201</v>
      </c>
      <c r="D96" s="25" t="s">
        <v>166</v>
      </c>
      <c r="E96" s="1" t="s">
        <v>157</v>
      </c>
      <c r="G96" s="26" t="s">
        <v>159</v>
      </c>
      <c r="H96" s="26" t="s">
        <v>202</v>
      </c>
      <c r="I96" s="26" t="s">
        <v>177</v>
      </c>
      <c r="J96" s="27" t="n">
        <f aca="false">+VLOOKUP($D96,TermsEast,2,FALSE())</f>
        <v>36892</v>
      </c>
      <c r="K96" s="27" t="n">
        <f aca="false">+VLOOKUP($D96,TermsEast,3,FALSE())</f>
        <v>37256</v>
      </c>
      <c r="L96" s="28"/>
    </row>
    <row r="97" customFormat="false" ht="11.25" hidden="false" customHeight="false" outlineLevel="0" collapsed="false">
      <c r="A97" s="26" t="n">
        <v>28354</v>
      </c>
      <c r="B97" s="1" t="s">
        <v>173</v>
      </c>
      <c r="C97" s="1" t="s">
        <v>201</v>
      </c>
      <c r="D97" s="25" t="s">
        <v>167</v>
      </c>
      <c r="E97" s="1" t="s">
        <v>157</v>
      </c>
      <c r="G97" s="26" t="s">
        <v>159</v>
      </c>
      <c r="H97" s="26" t="s">
        <v>202</v>
      </c>
      <c r="I97" s="26" t="s">
        <v>177</v>
      </c>
      <c r="J97" s="27" t="n">
        <f aca="false">+VLOOKUP($D97,TermsEast,2,FALSE())</f>
        <v>37257</v>
      </c>
      <c r="K97" s="27" t="n">
        <f aca="false">+VLOOKUP($D97,TermsEast,3,FALSE())</f>
        <v>37621</v>
      </c>
      <c r="L97" s="28"/>
    </row>
    <row r="98" customFormat="false" ht="11.25" hidden="false" customHeight="false" outlineLevel="0" collapsed="false">
      <c r="A98" s="26" t="n">
        <v>12144</v>
      </c>
      <c r="B98" s="1" t="s">
        <v>173</v>
      </c>
      <c r="C98" s="1" t="s">
        <v>201</v>
      </c>
      <c r="D98" s="25" t="s">
        <v>187</v>
      </c>
      <c r="E98" s="1" t="s">
        <v>157</v>
      </c>
      <c r="G98" s="26" t="s">
        <v>159</v>
      </c>
      <c r="H98" s="26" t="s">
        <v>202</v>
      </c>
      <c r="I98" s="26" t="s">
        <v>177</v>
      </c>
      <c r="J98" s="27" t="n">
        <f aca="false">+VLOOKUP($D98,TermsEast,2,FALSE())</f>
        <v>36892</v>
      </c>
      <c r="K98" s="27" t="n">
        <f aca="false">+VLOOKUP($D98,TermsEast,3,FALSE())</f>
        <v>36950</v>
      </c>
      <c r="L98" s="28"/>
    </row>
    <row r="99" customFormat="false" ht="11.25" hidden="false" customHeight="false" outlineLevel="0" collapsed="false">
      <c r="A99" s="26" t="n">
        <v>33296</v>
      </c>
      <c r="B99" s="1" t="s">
        <v>173</v>
      </c>
      <c r="C99" s="1" t="s">
        <v>201</v>
      </c>
      <c r="D99" s="25" t="s">
        <v>188</v>
      </c>
      <c r="E99" s="1" t="s">
        <v>157</v>
      </c>
      <c r="G99" s="26" t="s">
        <v>159</v>
      </c>
      <c r="H99" s="26" t="s">
        <v>202</v>
      </c>
      <c r="I99" s="26" t="s">
        <v>177</v>
      </c>
      <c r="J99" s="27" t="n">
        <f aca="false">+VLOOKUP($D99,TermsEast,2,FALSE())</f>
        <v>37257</v>
      </c>
      <c r="K99" s="27" t="n">
        <f aca="false">+VLOOKUP($D99,TermsEast,3,FALSE())</f>
        <v>37315</v>
      </c>
      <c r="L99" s="28"/>
    </row>
    <row r="100" customFormat="false" ht="11.25" hidden="false" customHeight="false" outlineLevel="0" collapsed="false">
      <c r="A100" s="26" t="n">
        <v>33297</v>
      </c>
      <c r="B100" s="1" t="s">
        <v>173</v>
      </c>
      <c r="C100" s="1" t="s">
        <v>201</v>
      </c>
      <c r="D100" s="25" t="s">
        <v>189</v>
      </c>
      <c r="E100" s="1" t="s">
        <v>157</v>
      </c>
      <c r="G100" s="26" t="s">
        <v>159</v>
      </c>
      <c r="H100" s="26" t="s">
        <v>202</v>
      </c>
      <c r="I100" s="26" t="s">
        <v>177</v>
      </c>
      <c r="J100" s="27" t="n">
        <f aca="false">+VLOOKUP($D100,TermsEast,2,FALSE())</f>
        <v>37622</v>
      </c>
      <c r="K100" s="27" t="n">
        <f aca="false">+VLOOKUP($D100,TermsEast,3,FALSE())</f>
        <v>37680</v>
      </c>
      <c r="L100" s="28"/>
    </row>
    <row r="101" customFormat="false" ht="11.25" hidden="false" customHeight="false" outlineLevel="0" collapsed="false">
      <c r="A101" s="26" t="n">
        <v>33298</v>
      </c>
      <c r="B101" s="1" t="s">
        <v>173</v>
      </c>
      <c r="C101" s="1" t="s">
        <v>201</v>
      </c>
      <c r="D101" s="25" t="s">
        <v>190</v>
      </c>
      <c r="E101" s="1" t="s">
        <v>157</v>
      </c>
      <c r="G101" s="26" t="s">
        <v>159</v>
      </c>
      <c r="H101" s="26" t="s">
        <v>202</v>
      </c>
      <c r="I101" s="26" t="s">
        <v>177</v>
      </c>
      <c r="J101" s="27" t="n">
        <f aca="false">+VLOOKUP($D101,TermsEast,2,FALSE())</f>
        <v>37987</v>
      </c>
      <c r="K101" s="27" t="n">
        <f aca="false">+VLOOKUP($D101,TermsEast,3,FALSE())</f>
        <v>38046</v>
      </c>
      <c r="L101" s="28"/>
    </row>
    <row r="102" customFormat="false" ht="11.25" hidden="false" customHeight="false" outlineLevel="0" collapsed="false">
      <c r="A102" s="26" t="n">
        <v>26312</v>
      </c>
      <c r="B102" s="1" t="s">
        <v>173</v>
      </c>
      <c r="C102" s="1" t="s">
        <v>201</v>
      </c>
      <c r="D102" s="25" t="s">
        <v>191</v>
      </c>
      <c r="E102" s="1" t="s">
        <v>157</v>
      </c>
      <c r="G102" s="26" t="s">
        <v>159</v>
      </c>
      <c r="H102" s="26" t="s">
        <v>202</v>
      </c>
      <c r="I102" s="26" t="s">
        <v>177</v>
      </c>
      <c r="J102" s="27" t="n">
        <f aca="false">+VLOOKUP($D102,TermsEast,2,FALSE())</f>
        <v>37073</v>
      </c>
      <c r="K102" s="27" t="n">
        <f aca="false">+VLOOKUP($D102,TermsEast,3,FALSE())</f>
        <v>37134</v>
      </c>
      <c r="L102" s="28"/>
    </row>
    <row r="103" customFormat="false" ht="11.25" hidden="false" customHeight="false" outlineLevel="0" collapsed="false">
      <c r="A103" s="26" t="n">
        <v>31711</v>
      </c>
      <c r="B103" s="1" t="s">
        <v>173</v>
      </c>
      <c r="C103" s="1" t="s">
        <v>201</v>
      </c>
      <c r="D103" s="25" t="s">
        <v>192</v>
      </c>
      <c r="E103" s="1" t="s">
        <v>157</v>
      </c>
      <c r="G103" s="26" t="s">
        <v>159</v>
      </c>
      <c r="H103" s="26" t="s">
        <v>202</v>
      </c>
      <c r="I103" s="26" t="s">
        <v>177</v>
      </c>
      <c r="J103" s="27" t="n">
        <f aca="false">+VLOOKUP($D103,TermsEast,2,FALSE())</f>
        <v>37438</v>
      </c>
      <c r="K103" s="27" t="n">
        <f aca="false">+VLOOKUP($D103,TermsEast,3,FALSE())</f>
        <v>37499</v>
      </c>
      <c r="L103" s="28"/>
    </row>
    <row r="104" customFormat="false" ht="11.25" hidden="false" customHeight="false" outlineLevel="0" collapsed="false">
      <c r="A104" s="26" t="n">
        <v>31762</v>
      </c>
      <c r="B104" s="1" t="s">
        <v>173</v>
      </c>
      <c r="C104" s="1" t="s">
        <v>201</v>
      </c>
      <c r="D104" s="25" t="s">
        <v>193</v>
      </c>
      <c r="E104" s="1" t="s">
        <v>157</v>
      </c>
      <c r="G104" s="26" t="s">
        <v>159</v>
      </c>
      <c r="H104" s="26" t="s">
        <v>202</v>
      </c>
      <c r="I104" s="26" t="s">
        <v>177</v>
      </c>
      <c r="J104" s="27" t="n">
        <f aca="false">+VLOOKUP($D104,TermsEast,2,FALSE())</f>
        <v>37803</v>
      </c>
      <c r="K104" s="27" t="n">
        <f aca="false">+VLOOKUP($D104,TermsEast,3,FALSE())</f>
        <v>37864</v>
      </c>
      <c r="L104" s="28"/>
    </row>
    <row r="105" customFormat="false" ht="11.25" hidden="false" customHeight="false" outlineLevel="0" collapsed="false">
      <c r="A105" s="26" t="n">
        <v>33295</v>
      </c>
      <c r="B105" s="1" t="s">
        <v>173</v>
      </c>
      <c r="C105" s="1" t="s">
        <v>201</v>
      </c>
      <c r="D105" s="25" t="s">
        <v>194</v>
      </c>
      <c r="E105" s="1" t="s">
        <v>157</v>
      </c>
      <c r="G105" s="26" t="s">
        <v>159</v>
      </c>
      <c r="H105" s="26" t="s">
        <v>202</v>
      </c>
      <c r="I105" s="26" t="s">
        <v>177</v>
      </c>
      <c r="J105" s="27" t="n">
        <f aca="false">+VLOOKUP($D105,TermsEast,2,FALSE())</f>
        <v>38169</v>
      </c>
      <c r="K105" s="27" t="n">
        <f aca="false">+VLOOKUP($D105,TermsEast,3,FALSE())</f>
        <v>38230</v>
      </c>
      <c r="L105" s="28"/>
    </row>
    <row r="106" customFormat="false" ht="11.25" hidden="false" customHeight="false" outlineLevel="0" collapsed="false">
      <c r="A106" s="26" t="n">
        <v>25829</v>
      </c>
      <c r="B106" s="1" t="s">
        <v>173</v>
      </c>
      <c r="C106" s="1" t="s">
        <v>201</v>
      </c>
      <c r="D106" s="25" t="s">
        <v>195</v>
      </c>
      <c r="E106" s="1" t="s">
        <v>157</v>
      </c>
      <c r="G106" s="26" t="s">
        <v>159</v>
      </c>
      <c r="H106" s="26" t="s">
        <v>202</v>
      </c>
      <c r="I106" s="26" t="s">
        <v>177</v>
      </c>
      <c r="J106" s="27" t="n">
        <f aca="false">+VLOOKUP($D106,TermsEast,2,FALSE())</f>
        <v>36951</v>
      </c>
      <c r="K106" s="27" t="n">
        <f aca="false">+VLOOKUP($D106,TermsEast,3,FALSE())</f>
        <v>37011</v>
      </c>
      <c r="L106" s="28"/>
    </row>
    <row r="107" customFormat="false" ht="11.25" hidden="false" customHeight="false" outlineLevel="0" collapsed="false">
      <c r="A107" s="26" t="n">
        <v>26317</v>
      </c>
      <c r="B107" s="1" t="s">
        <v>173</v>
      </c>
      <c r="C107" s="1" t="s">
        <v>201</v>
      </c>
      <c r="D107" s="25" t="s">
        <v>170</v>
      </c>
      <c r="E107" s="1" t="s">
        <v>157</v>
      </c>
      <c r="G107" s="26" t="s">
        <v>159</v>
      </c>
      <c r="H107" s="26" t="s">
        <v>202</v>
      </c>
      <c r="I107" s="26" t="s">
        <v>177</v>
      </c>
      <c r="J107" s="27" t="n">
        <f aca="false">+VLOOKUP($D107,TermsEast,2,FALSE())</f>
        <v>37165</v>
      </c>
      <c r="K107" s="27" t="n">
        <f aca="false">+VLOOKUP($D107,TermsEast,3,FALSE())</f>
        <v>37256</v>
      </c>
      <c r="L107" s="28"/>
    </row>
    <row r="108" customFormat="false" ht="24" hidden="false" customHeight="true" outlineLevel="0" collapsed="false">
      <c r="A108" s="26" t="n">
        <v>10630</v>
      </c>
      <c r="B108" s="1" t="s">
        <v>173</v>
      </c>
      <c r="C108" s="1" t="s">
        <v>203</v>
      </c>
      <c r="D108" s="25"/>
      <c r="E108" s="1" t="s">
        <v>157</v>
      </c>
      <c r="F108" s="1" t="s">
        <v>197</v>
      </c>
      <c r="G108" s="26" t="s">
        <v>159</v>
      </c>
      <c r="H108" s="26" t="s">
        <v>204</v>
      </c>
      <c r="I108" s="26" t="s">
        <v>161</v>
      </c>
      <c r="J108" s="27" t="e">
        <f aca="false">+VLOOKUP($D108,TermsWest,2,FALSE())</f>
        <v>#N/A</v>
      </c>
      <c r="K108" s="27" t="e">
        <f aca="false">+VLOOKUP($D108,TermsWest,3,FALSE())</f>
        <v>#N/A</v>
      </c>
      <c r="L108" s="28"/>
    </row>
    <row r="109" customFormat="false" ht="11.25" hidden="false" customHeight="false" outlineLevel="0" collapsed="false">
      <c r="A109" s="26" t="n">
        <v>10629</v>
      </c>
      <c r="B109" s="1" t="s">
        <v>173</v>
      </c>
      <c r="C109" s="1" t="s">
        <v>203</v>
      </c>
      <c r="D109" s="33"/>
      <c r="E109" s="1" t="s">
        <v>157</v>
      </c>
      <c r="F109" s="1" t="s">
        <v>199</v>
      </c>
      <c r="G109" s="26" t="s">
        <v>159</v>
      </c>
      <c r="H109" s="26" t="s">
        <v>204</v>
      </c>
      <c r="I109" s="26" t="s">
        <v>161</v>
      </c>
      <c r="J109" s="27" t="e">
        <f aca="false">+VLOOKUP($D109,TermsWest,2,FALSE())</f>
        <v>#N/A</v>
      </c>
      <c r="K109" s="27" t="e">
        <f aca="false">+VLOOKUP($D109,TermsWest,3,FALSE())</f>
        <v>#N/A</v>
      </c>
      <c r="L109" s="28"/>
    </row>
    <row r="110" customFormat="false" ht="11.25" hidden="false" customHeight="false" outlineLevel="0" collapsed="false">
      <c r="A110" s="26" t="n">
        <v>29421</v>
      </c>
      <c r="B110" s="1" t="s">
        <v>173</v>
      </c>
      <c r="C110" s="1" t="s">
        <v>203</v>
      </c>
      <c r="D110" s="25"/>
      <c r="E110" s="1" t="s">
        <v>157</v>
      </c>
      <c r="F110" s="1" t="s">
        <v>200</v>
      </c>
      <c r="G110" s="26" t="s">
        <v>159</v>
      </c>
      <c r="H110" s="26" t="s">
        <v>204</v>
      </c>
      <c r="I110" s="26" t="s">
        <v>161</v>
      </c>
      <c r="J110" s="27" t="e">
        <f aca="false">+VLOOKUP($D110,TermsWest,2,FALSE())</f>
        <v>#N/A</v>
      </c>
      <c r="K110" s="27" t="e">
        <f aca="false">+VLOOKUP($D110,TermsWest,3,FALSE())</f>
        <v>#N/A</v>
      </c>
      <c r="L110" s="28"/>
    </row>
    <row r="111" customFormat="false" ht="11.25" hidden="false" customHeight="false" outlineLevel="0" collapsed="false">
      <c r="A111" s="26" t="n">
        <v>36468</v>
      </c>
      <c r="B111" s="1" t="s">
        <v>173</v>
      </c>
      <c r="C111" s="1" t="s">
        <v>203</v>
      </c>
      <c r="D111" s="27"/>
      <c r="E111" s="1" t="s">
        <v>157</v>
      </c>
      <c r="F111" s="1" t="s">
        <v>11</v>
      </c>
      <c r="G111" s="26" t="s">
        <v>159</v>
      </c>
      <c r="H111" s="26" t="s">
        <v>204</v>
      </c>
      <c r="I111" s="26" t="s">
        <v>161</v>
      </c>
      <c r="J111" s="27" t="e">
        <f aca="false">+VLOOKUP($D111,TermsWest,2,FALSE())</f>
        <v>#N/A</v>
      </c>
      <c r="K111" s="27" t="e">
        <f aca="false">+VLOOKUP($D111,TermsWest,3,FALSE())</f>
        <v>#N/A</v>
      </c>
      <c r="L111" s="28"/>
    </row>
    <row r="112" customFormat="false" ht="11.25" hidden="false" customHeight="false" outlineLevel="0" collapsed="false">
      <c r="A112" s="26" t="n">
        <v>36469</v>
      </c>
      <c r="B112" s="1" t="s">
        <v>173</v>
      </c>
      <c r="C112" s="1" t="s">
        <v>203</v>
      </c>
      <c r="D112" s="27"/>
      <c r="E112" s="1" t="s">
        <v>157</v>
      </c>
      <c r="F112" s="1" t="s">
        <v>184</v>
      </c>
      <c r="G112" s="26" t="s">
        <v>159</v>
      </c>
      <c r="H112" s="26" t="s">
        <v>204</v>
      </c>
      <c r="I112" s="26" t="s">
        <v>161</v>
      </c>
      <c r="J112" s="27" t="e">
        <f aca="false">+VLOOKUP($D112,TermsWest,2,FALSE())</f>
        <v>#N/A</v>
      </c>
      <c r="K112" s="27" t="e">
        <f aca="false">+VLOOKUP($D112,TermsWest,3,FALSE())</f>
        <v>#N/A</v>
      </c>
      <c r="L112" s="28"/>
    </row>
    <row r="113" customFormat="false" ht="11.25" hidden="false" customHeight="false" outlineLevel="0" collapsed="false">
      <c r="A113" s="26" t="n">
        <v>33757</v>
      </c>
      <c r="B113" s="1" t="s">
        <v>173</v>
      </c>
      <c r="C113" s="1" t="s">
        <v>203</v>
      </c>
      <c r="D113" s="27" t="n">
        <v>36951</v>
      </c>
      <c r="E113" s="1" t="s">
        <v>157</v>
      </c>
      <c r="G113" s="26" t="s">
        <v>159</v>
      </c>
      <c r="H113" s="26" t="s">
        <v>204</v>
      </c>
      <c r="I113" s="26" t="s">
        <v>161</v>
      </c>
      <c r="J113" s="27" t="n">
        <f aca="false">+VLOOKUP($D113,TermsWest,2,FALSE())</f>
        <v>36951</v>
      </c>
      <c r="K113" s="27" t="n">
        <f aca="false">+VLOOKUP($D113,TermsWest,3,FALSE())</f>
        <v>36981</v>
      </c>
      <c r="L113" s="28"/>
    </row>
    <row r="114" customFormat="false" ht="11.25" hidden="false" customHeight="false" outlineLevel="0" collapsed="false">
      <c r="A114" s="26" t="n">
        <v>33758</v>
      </c>
      <c r="B114" s="1" t="s">
        <v>173</v>
      </c>
      <c r="C114" s="1" t="s">
        <v>203</v>
      </c>
      <c r="D114" s="27" t="n">
        <v>36982</v>
      </c>
      <c r="E114" s="1" t="s">
        <v>157</v>
      </c>
      <c r="G114" s="26" t="s">
        <v>159</v>
      </c>
      <c r="H114" s="26" t="s">
        <v>204</v>
      </c>
      <c r="I114" s="26" t="s">
        <v>161</v>
      </c>
      <c r="J114" s="27" t="n">
        <f aca="false">+VLOOKUP($D114,TermsWest,2,FALSE())</f>
        <v>36982</v>
      </c>
      <c r="K114" s="27" t="n">
        <f aca="false">+VLOOKUP($D114,TermsWest,3,FALSE())</f>
        <v>37011</v>
      </c>
      <c r="L114" s="28"/>
    </row>
    <row r="115" customFormat="false" ht="11.25" hidden="false" customHeight="false" outlineLevel="0" collapsed="false">
      <c r="A115" s="26" t="n">
        <v>33759</v>
      </c>
      <c r="B115" s="1" t="s">
        <v>173</v>
      </c>
      <c r="C115" s="1" t="s">
        <v>203</v>
      </c>
      <c r="D115" s="27" t="n">
        <v>37012</v>
      </c>
      <c r="E115" s="1" t="s">
        <v>157</v>
      </c>
      <c r="G115" s="26" t="s">
        <v>159</v>
      </c>
      <c r="H115" s="26" t="s">
        <v>204</v>
      </c>
      <c r="I115" s="26" t="s">
        <v>161</v>
      </c>
      <c r="J115" s="27" t="n">
        <f aca="false">+VLOOKUP($D115,TermsWest,2,FALSE())</f>
        <v>37012</v>
      </c>
      <c r="K115" s="27" t="n">
        <f aca="false">+VLOOKUP($D115,TermsWest,3,FALSE())</f>
        <v>37042</v>
      </c>
      <c r="L115" s="28"/>
    </row>
    <row r="116" customFormat="false" ht="11.25" hidden="false" customHeight="false" outlineLevel="0" collapsed="false">
      <c r="A116" s="26" t="n">
        <v>33760</v>
      </c>
      <c r="B116" s="1" t="s">
        <v>173</v>
      </c>
      <c r="C116" s="1" t="s">
        <v>203</v>
      </c>
      <c r="D116" s="27" t="n">
        <v>37043</v>
      </c>
      <c r="E116" s="1" t="s">
        <v>157</v>
      </c>
      <c r="G116" s="26" t="s">
        <v>159</v>
      </c>
      <c r="H116" s="26" t="s">
        <v>204</v>
      </c>
      <c r="I116" s="26" t="s">
        <v>161</v>
      </c>
      <c r="J116" s="27" t="n">
        <f aca="false">+VLOOKUP($D116,TermsWest,2,FALSE())</f>
        <v>37043</v>
      </c>
      <c r="K116" s="27" t="n">
        <f aca="false">+VLOOKUP($D116,TermsWest,3,FALSE())</f>
        <v>37072</v>
      </c>
      <c r="L116" s="28"/>
    </row>
    <row r="117" customFormat="false" ht="11.25" hidden="false" customHeight="false" outlineLevel="0" collapsed="false">
      <c r="A117" s="26" t="n">
        <v>28747</v>
      </c>
      <c r="B117" s="1" t="s">
        <v>173</v>
      </c>
      <c r="C117" s="1" t="s">
        <v>203</v>
      </c>
      <c r="D117" s="25" t="s">
        <v>165</v>
      </c>
      <c r="E117" s="1" t="s">
        <v>157</v>
      </c>
      <c r="G117" s="26" t="s">
        <v>159</v>
      </c>
      <c r="H117" s="26" t="s">
        <v>204</v>
      </c>
      <c r="I117" s="26" t="s">
        <v>161</v>
      </c>
      <c r="J117" s="27" t="n">
        <f aca="false">+VLOOKUP($D117,TermsWest,2,FALSE())</f>
        <v>36982</v>
      </c>
      <c r="K117" s="27" t="n">
        <f aca="false">+VLOOKUP($D117,TermsWest,3,FALSE())</f>
        <v>37072</v>
      </c>
      <c r="L117" s="28"/>
    </row>
    <row r="118" customFormat="false" ht="11.25" hidden="false" customHeight="false" outlineLevel="0" collapsed="false">
      <c r="A118" s="26" t="n">
        <v>7667</v>
      </c>
      <c r="B118" s="1" t="s">
        <v>173</v>
      </c>
      <c r="C118" s="1" t="s">
        <v>203</v>
      </c>
      <c r="D118" s="25" t="s">
        <v>166</v>
      </c>
      <c r="E118" s="1" t="s">
        <v>157</v>
      </c>
      <c r="G118" s="26" t="s">
        <v>159</v>
      </c>
      <c r="H118" s="26" t="s">
        <v>204</v>
      </c>
      <c r="I118" s="26" t="s">
        <v>161</v>
      </c>
      <c r="J118" s="27" t="n">
        <f aca="false">+VLOOKUP($D118,TermsWest,2,FALSE())</f>
        <v>36892</v>
      </c>
      <c r="K118" s="27" t="n">
        <f aca="false">+VLOOKUP($D118,TermsWest,3,FALSE())</f>
        <v>37256</v>
      </c>
      <c r="L118" s="28"/>
    </row>
    <row r="119" customFormat="false" ht="11.25" hidden="false" customHeight="false" outlineLevel="0" collapsed="false">
      <c r="A119" s="26" t="n">
        <v>33772</v>
      </c>
      <c r="B119" s="1" t="s">
        <v>173</v>
      </c>
      <c r="C119" s="1" t="s">
        <v>203</v>
      </c>
      <c r="D119" s="25" t="s">
        <v>167</v>
      </c>
      <c r="E119" s="1" t="s">
        <v>157</v>
      </c>
      <c r="G119" s="26" t="s">
        <v>159</v>
      </c>
      <c r="H119" s="26" t="s">
        <v>204</v>
      </c>
      <c r="I119" s="26" t="s">
        <v>161</v>
      </c>
      <c r="J119" s="27" t="n">
        <f aca="false">+VLOOKUP($D119,TermsWest,2,FALSE())</f>
        <v>37257</v>
      </c>
      <c r="K119" s="27" t="n">
        <f aca="false">+VLOOKUP($D119,TermsWest,3,FALSE())</f>
        <v>37621</v>
      </c>
      <c r="L119" s="28"/>
    </row>
    <row r="120" customFormat="false" ht="11.25" hidden="false" customHeight="false" outlineLevel="0" collapsed="false">
      <c r="A120" s="26" t="n">
        <v>7669</v>
      </c>
      <c r="B120" s="1" t="s">
        <v>173</v>
      </c>
      <c r="C120" s="1" t="s">
        <v>203</v>
      </c>
      <c r="D120" s="25" t="s">
        <v>168</v>
      </c>
      <c r="E120" s="1" t="s">
        <v>157</v>
      </c>
      <c r="G120" s="26" t="s">
        <v>159</v>
      </c>
      <c r="H120" s="26" t="s">
        <v>204</v>
      </c>
      <c r="I120" s="26" t="s">
        <v>161</v>
      </c>
      <c r="J120" s="27" t="n">
        <f aca="false">+VLOOKUP($D120,TermsWest,2,FALSE())</f>
        <v>36892</v>
      </c>
      <c r="K120" s="27" t="n">
        <f aca="false">+VLOOKUP($D120,TermsWest,3,FALSE())</f>
        <v>36981</v>
      </c>
      <c r="L120" s="28"/>
    </row>
    <row r="121" customFormat="false" ht="11.25" hidden="false" customHeight="false" outlineLevel="0" collapsed="false">
      <c r="A121" s="26" t="n">
        <v>30895</v>
      </c>
      <c r="B121" s="1" t="s">
        <v>173</v>
      </c>
      <c r="C121" s="1" t="s">
        <v>203</v>
      </c>
      <c r="D121" s="25" t="s">
        <v>169</v>
      </c>
      <c r="E121" s="1" t="s">
        <v>157</v>
      </c>
      <c r="G121" s="26" t="s">
        <v>159</v>
      </c>
      <c r="H121" s="26" t="s">
        <v>204</v>
      </c>
      <c r="I121" s="26" t="s">
        <v>161</v>
      </c>
      <c r="J121" s="27" t="n">
        <f aca="false">+VLOOKUP($D121,TermsWest,2,FALSE())</f>
        <v>37073</v>
      </c>
      <c r="K121" s="27" t="n">
        <f aca="false">+VLOOKUP($D121,TermsWest,3,FALSE())</f>
        <v>37164</v>
      </c>
      <c r="L121" s="28"/>
    </row>
    <row r="122" customFormat="false" ht="11.25" hidden="false" customHeight="false" outlineLevel="0" collapsed="false">
      <c r="A122" s="26" t="n">
        <v>33072</v>
      </c>
      <c r="B122" s="1" t="s">
        <v>173</v>
      </c>
      <c r="C122" s="1" t="s">
        <v>203</v>
      </c>
      <c r="D122" s="25" t="s">
        <v>170</v>
      </c>
      <c r="E122" s="1" t="s">
        <v>157</v>
      </c>
      <c r="G122" s="26" t="s">
        <v>159</v>
      </c>
      <c r="H122" s="26" t="s">
        <v>204</v>
      </c>
      <c r="I122" s="26" t="s">
        <v>161</v>
      </c>
      <c r="J122" s="27" t="n">
        <f aca="false">+VLOOKUP($D122,TermsWest,2,FALSE())</f>
        <v>37165</v>
      </c>
      <c r="K122" s="27" t="n">
        <f aca="false">+VLOOKUP($D122,TermsWest,3,FALSE())</f>
        <v>37256</v>
      </c>
      <c r="L122" s="28"/>
    </row>
    <row r="123" customFormat="false" ht="26.25" hidden="false" customHeight="true" outlineLevel="0" collapsed="false">
      <c r="A123" s="26" t="n">
        <v>29077</v>
      </c>
      <c r="B123" s="1" t="s">
        <v>173</v>
      </c>
      <c r="C123" s="1" t="s">
        <v>205</v>
      </c>
      <c r="D123" s="25"/>
      <c r="E123" s="1" t="s">
        <v>157</v>
      </c>
      <c r="F123" s="1" t="s">
        <v>175</v>
      </c>
      <c r="G123" s="26" t="s">
        <v>159</v>
      </c>
      <c r="H123" s="26" t="s">
        <v>206</v>
      </c>
      <c r="I123" s="26" t="s">
        <v>207</v>
      </c>
      <c r="J123" s="27" t="e">
        <f aca="false">+VLOOKUP($D123,TermsEast,2,FALSE())</f>
        <v>#N/A</v>
      </c>
      <c r="K123" s="27" t="e">
        <f aca="false">+VLOOKUP($D123,TermsEast,3,FALSE())</f>
        <v>#N/A</v>
      </c>
      <c r="L123" s="28"/>
    </row>
    <row r="124" customFormat="false" ht="11.25" hidden="false" customHeight="false" outlineLevel="0" collapsed="false">
      <c r="A124" s="26" t="n">
        <v>29078</v>
      </c>
      <c r="B124" s="1" t="s">
        <v>173</v>
      </c>
      <c r="C124" s="1" t="s">
        <v>205</v>
      </c>
      <c r="D124" s="25"/>
      <c r="E124" s="1" t="s">
        <v>157</v>
      </c>
      <c r="F124" s="1" t="s">
        <v>178</v>
      </c>
      <c r="G124" s="26" t="s">
        <v>159</v>
      </c>
      <c r="H124" s="26" t="s">
        <v>206</v>
      </c>
      <c r="I124" s="26" t="s">
        <v>207</v>
      </c>
      <c r="J124" s="27" t="e">
        <f aca="false">+VLOOKUP($D124,TermsEast,2,FALSE())</f>
        <v>#N/A</v>
      </c>
      <c r="K124" s="27" t="e">
        <f aca="false">+VLOOKUP($D124,TermsEast,3,FALSE())</f>
        <v>#N/A</v>
      </c>
      <c r="L124" s="28"/>
    </row>
    <row r="125" customFormat="false" ht="11.25" hidden="false" customHeight="false" outlineLevel="0" collapsed="false">
      <c r="A125" s="26" t="n">
        <v>29325</v>
      </c>
      <c r="B125" s="1" t="s">
        <v>173</v>
      </c>
      <c r="C125" s="1" t="s">
        <v>205</v>
      </c>
      <c r="D125" s="25"/>
      <c r="E125" s="1" t="s">
        <v>157</v>
      </c>
      <c r="F125" s="1" t="s">
        <v>179</v>
      </c>
      <c r="G125" s="26" t="s">
        <v>159</v>
      </c>
      <c r="H125" s="26" t="s">
        <v>206</v>
      </c>
      <c r="I125" s="26" t="s">
        <v>207</v>
      </c>
      <c r="J125" s="27" t="e">
        <f aca="false">+VLOOKUP($D125,TermsEast,2,FALSE())</f>
        <v>#N/A</v>
      </c>
      <c r="K125" s="27" t="e">
        <f aca="false">+VLOOKUP($D125,TermsEast,3,FALSE())</f>
        <v>#N/A</v>
      </c>
      <c r="L125" s="28"/>
    </row>
    <row r="126" customFormat="false" ht="11.25" hidden="false" customHeight="false" outlineLevel="0" collapsed="false">
      <c r="A126" s="26" t="n">
        <v>29082</v>
      </c>
      <c r="B126" s="1" t="s">
        <v>173</v>
      </c>
      <c r="C126" s="1" t="s">
        <v>205</v>
      </c>
      <c r="D126" s="33"/>
      <c r="E126" s="1" t="s">
        <v>157</v>
      </c>
      <c r="F126" s="1" t="s">
        <v>180</v>
      </c>
      <c r="G126" s="26" t="s">
        <v>159</v>
      </c>
      <c r="H126" s="26" t="s">
        <v>206</v>
      </c>
      <c r="I126" s="26" t="s">
        <v>207</v>
      </c>
      <c r="J126" s="27" t="e">
        <f aca="false">+VLOOKUP($D126,TermsEast,2,FALSE())</f>
        <v>#N/A</v>
      </c>
      <c r="K126" s="27" t="e">
        <f aca="false">+VLOOKUP($D126,TermsEast,3,FALSE())</f>
        <v>#N/A</v>
      </c>
      <c r="L126" s="28"/>
    </row>
    <row r="127" customFormat="false" ht="11.25" hidden="false" customHeight="false" outlineLevel="0" collapsed="false">
      <c r="A127" s="26" t="n">
        <v>29080</v>
      </c>
      <c r="B127" s="1" t="s">
        <v>173</v>
      </c>
      <c r="C127" s="1" t="s">
        <v>205</v>
      </c>
      <c r="D127" s="33"/>
      <c r="E127" s="1" t="s">
        <v>157</v>
      </c>
      <c r="F127" s="1" t="s">
        <v>181</v>
      </c>
      <c r="G127" s="26" t="s">
        <v>159</v>
      </c>
      <c r="H127" s="26" t="s">
        <v>206</v>
      </c>
      <c r="I127" s="26" t="s">
        <v>207</v>
      </c>
      <c r="J127" s="27" t="e">
        <f aca="false">+VLOOKUP($D127,TermsEast,2,FALSE())</f>
        <v>#N/A</v>
      </c>
      <c r="K127" s="27" t="e">
        <f aca="false">+VLOOKUP($D127,TermsEast,3,FALSE())</f>
        <v>#N/A</v>
      </c>
      <c r="L127" s="28"/>
    </row>
    <row r="128" customFormat="false" ht="11.25" hidden="false" customHeight="false" outlineLevel="0" collapsed="false">
      <c r="A128" s="26" t="n">
        <v>29081</v>
      </c>
      <c r="B128" s="1" t="s">
        <v>173</v>
      </c>
      <c r="C128" s="1" t="s">
        <v>205</v>
      </c>
      <c r="D128" s="33"/>
      <c r="E128" s="1" t="s">
        <v>157</v>
      </c>
      <c r="F128" s="1" t="s">
        <v>182</v>
      </c>
      <c r="G128" s="26" t="s">
        <v>159</v>
      </c>
      <c r="H128" s="26" t="s">
        <v>206</v>
      </c>
      <c r="I128" s="26" t="s">
        <v>207</v>
      </c>
      <c r="J128" s="27" t="e">
        <f aca="false">+VLOOKUP($D128,TermsEast,2,FALSE())</f>
        <v>#N/A</v>
      </c>
      <c r="K128" s="27" t="e">
        <f aca="false">+VLOOKUP($D128,TermsEast,3,FALSE())</f>
        <v>#N/A</v>
      </c>
      <c r="L128" s="28"/>
    </row>
    <row r="129" customFormat="false" ht="11.25" hidden="false" customHeight="false" outlineLevel="0" collapsed="false">
      <c r="A129" s="26" t="n">
        <v>29083</v>
      </c>
      <c r="B129" s="1" t="s">
        <v>173</v>
      </c>
      <c r="C129" s="1" t="s">
        <v>205</v>
      </c>
      <c r="D129" s="25"/>
      <c r="E129" s="1" t="s">
        <v>157</v>
      </c>
      <c r="F129" s="1" t="s">
        <v>183</v>
      </c>
      <c r="G129" s="26" t="s">
        <v>159</v>
      </c>
      <c r="H129" s="26" t="s">
        <v>206</v>
      </c>
      <c r="I129" s="26" t="s">
        <v>207</v>
      </c>
      <c r="J129" s="27" t="e">
        <f aca="false">+VLOOKUP($D129,TermsEast,2,FALSE())</f>
        <v>#N/A</v>
      </c>
      <c r="K129" s="27" t="e">
        <f aca="false">+VLOOKUP($D129,TermsEast,3,FALSE())</f>
        <v>#N/A</v>
      </c>
      <c r="L129" s="28"/>
    </row>
    <row r="130" customFormat="false" ht="11.25" hidden="false" customHeight="false" outlineLevel="0" collapsed="false">
      <c r="A130" s="26" t="n">
        <v>36470</v>
      </c>
      <c r="B130" s="1" t="s">
        <v>173</v>
      </c>
      <c r="C130" s="1" t="s">
        <v>205</v>
      </c>
      <c r="D130" s="27"/>
      <c r="E130" s="1" t="s">
        <v>157</v>
      </c>
      <c r="F130" s="1" t="s">
        <v>11</v>
      </c>
      <c r="G130" s="26" t="s">
        <v>159</v>
      </c>
      <c r="H130" s="26" t="s">
        <v>206</v>
      </c>
      <c r="I130" s="26" t="s">
        <v>207</v>
      </c>
      <c r="J130" s="27" t="e">
        <f aca="false">+VLOOKUP($D130,TermsEast,2,FALSE())</f>
        <v>#N/A</v>
      </c>
      <c r="K130" s="27" t="e">
        <f aca="false">+VLOOKUP($D130,TermsEast,3,FALSE())</f>
        <v>#N/A</v>
      </c>
      <c r="L130" s="28"/>
    </row>
    <row r="131" customFormat="false" ht="11.25" hidden="false" customHeight="false" outlineLevel="0" collapsed="false">
      <c r="A131" s="26" t="n">
        <v>36471</v>
      </c>
      <c r="B131" s="1" t="s">
        <v>173</v>
      </c>
      <c r="C131" s="1" t="s">
        <v>205</v>
      </c>
      <c r="D131" s="27"/>
      <c r="E131" s="1" t="s">
        <v>157</v>
      </c>
      <c r="F131" s="1" t="s">
        <v>184</v>
      </c>
      <c r="G131" s="26" t="s">
        <v>159</v>
      </c>
      <c r="H131" s="26" t="s">
        <v>206</v>
      </c>
      <c r="I131" s="26" t="s">
        <v>207</v>
      </c>
      <c r="J131" s="27" t="e">
        <f aca="false">+VLOOKUP($D131,TermsEast,2,FALSE())</f>
        <v>#N/A</v>
      </c>
      <c r="K131" s="27" t="e">
        <f aca="false">+VLOOKUP($D131,TermsEast,3,FALSE())</f>
        <v>#N/A</v>
      </c>
      <c r="L131" s="28"/>
    </row>
    <row r="132" customFormat="false" ht="11.25" hidden="false" customHeight="false" outlineLevel="0" collapsed="false">
      <c r="A132" s="26" t="n">
        <v>7470</v>
      </c>
      <c r="B132" s="1" t="s">
        <v>173</v>
      </c>
      <c r="C132" s="1" t="s">
        <v>205</v>
      </c>
      <c r="D132" s="27" t="n">
        <v>36951</v>
      </c>
      <c r="E132" s="1" t="s">
        <v>157</v>
      </c>
      <c r="G132" s="26" t="s">
        <v>159</v>
      </c>
      <c r="H132" s="26" t="s">
        <v>206</v>
      </c>
      <c r="I132" s="26" t="s">
        <v>207</v>
      </c>
      <c r="J132" s="27" t="n">
        <f aca="false">+VLOOKUP($D132,TermsEast,2,FALSE())</f>
        <v>36951</v>
      </c>
      <c r="K132" s="27" t="n">
        <f aca="false">+VLOOKUP($D132,TermsEast,3,FALSE())</f>
        <v>36981</v>
      </c>
      <c r="L132" s="28"/>
    </row>
    <row r="133" customFormat="false" ht="11.25" hidden="false" customHeight="false" outlineLevel="0" collapsed="false">
      <c r="A133" s="26" t="n">
        <v>7471</v>
      </c>
      <c r="B133" s="1" t="s">
        <v>173</v>
      </c>
      <c r="C133" s="1" t="s">
        <v>205</v>
      </c>
      <c r="D133" s="27" t="n">
        <v>36982</v>
      </c>
      <c r="E133" s="1" t="s">
        <v>157</v>
      </c>
      <c r="G133" s="26" t="s">
        <v>159</v>
      </c>
      <c r="H133" s="26" t="s">
        <v>206</v>
      </c>
      <c r="I133" s="26" t="s">
        <v>207</v>
      </c>
      <c r="J133" s="27" t="n">
        <f aca="false">+VLOOKUP($D133,TermsEast,2,FALSE())</f>
        <v>36982</v>
      </c>
      <c r="K133" s="27" t="n">
        <f aca="false">+VLOOKUP($D133,TermsEast,3,FALSE())</f>
        <v>37011</v>
      </c>
      <c r="L133" s="28"/>
    </row>
    <row r="134" customFormat="false" ht="11.25" hidden="false" customHeight="false" outlineLevel="0" collapsed="false">
      <c r="A134" s="26" t="n">
        <v>7472</v>
      </c>
      <c r="B134" s="1" t="s">
        <v>173</v>
      </c>
      <c r="C134" s="1" t="s">
        <v>205</v>
      </c>
      <c r="D134" s="27" t="n">
        <v>37012</v>
      </c>
      <c r="E134" s="1" t="s">
        <v>157</v>
      </c>
      <c r="G134" s="26" t="s">
        <v>159</v>
      </c>
      <c r="H134" s="26" t="s">
        <v>206</v>
      </c>
      <c r="I134" s="26" t="s">
        <v>207</v>
      </c>
      <c r="J134" s="27" t="n">
        <f aca="false">+VLOOKUP($D134,TermsEast,2,FALSE())</f>
        <v>37012</v>
      </c>
      <c r="K134" s="27" t="n">
        <f aca="false">+VLOOKUP($D134,TermsEast,3,FALSE())</f>
        <v>37042</v>
      </c>
      <c r="L134" s="28"/>
    </row>
    <row r="135" customFormat="false" ht="11.25" hidden="false" customHeight="false" outlineLevel="0" collapsed="false">
      <c r="A135" s="26" t="n">
        <v>7473</v>
      </c>
      <c r="B135" s="1" t="s">
        <v>173</v>
      </c>
      <c r="C135" s="1" t="s">
        <v>205</v>
      </c>
      <c r="D135" s="27" t="n">
        <v>37043</v>
      </c>
      <c r="E135" s="1" t="s">
        <v>157</v>
      </c>
      <c r="G135" s="26" t="s">
        <v>159</v>
      </c>
      <c r="H135" s="26" t="s">
        <v>206</v>
      </c>
      <c r="I135" s="26" t="s">
        <v>207</v>
      </c>
      <c r="J135" s="27" t="n">
        <f aca="false">+VLOOKUP($D135,TermsEast,2,FALSE())</f>
        <v>37043</v>
      </c>
      <c r="K135" s="27" t="n">
        <f aca="false">+VLOOKUP($D135,TermsEast,3,FALSE())</f>
        <v>37072</v>
      </c>
      <c r="L135" s="28"/>
    </row>
    <row r="136" customFormat="false" ht="11.25" hidden="false" customHeight="false" outlineLevel="0" collapsed="false">
      <c r="A136" s="26" t="n">
        <v>7475</v>
      </c>
      <c r="B136" s="1" t="s">
        <v>173</v>
      </c>
      <c r="C136" s="1" t="s">
        <v>205</v>
      </c>
      <c r="D136" s="27" t="n">
        <v>37073</v>
      </c>
      <c r="E136" s="1" t="s">
        <v>157</v>
      </c>
      <c r="G136" s="26" t="s">
        <v>159</v>
      </c>
      <c r="H136" s="26" t="s">
        <v>206</v>
      </c>
      <c r="I136" s="26" t="s">
        <v>207</v>
      </c>
      <c r="J136" s="27" t="n">
        <f aca="false">+VLOOKUP($D136,TermsEast,2,FALSE())</f>
        <v>37073</v>
      </c>
      <c r="K136" s="27" t="n">
        <f aca="false">+VLOOKUP($D136,TermsEast,3,FALSE())</f>
        <v>37103</v>
      </c>
      <c r="L136" s="28"/>
    </row>
    <row r="137" customFormat="false" ht="11.25" hidden="false" customHeight="false" outlineLevel="0" collapsed="false">
      <c r="A137" s="26" t="n">
        <v>7476</v>
      </c>
      <c r="B137" s="1" t="s">
        <v>173</v>
      </c>
      <c r="C137" s="1" t="s">
        <v>205</v>
      </c>
      <c r="D137" s="27" t="n">
        <v>37104</v>
      </c>
      <c r="E137" s="1" t="s">
        <v>157</v>
      </c>
      <c r="G137" s="26" t="s">
        <v>159</v>
      </c>
      <c r="H137" s="26" t="s">
        <v>206</v>
      </c>
      <c r="I137" s="26" t="s">
        <v>207</v>
      </c>
      <c r="J137" s="27" t="n">
        <f aca="false">+VLOOKUP($D137,TermsEast,2,FALSE())</f>
        <v>37104</v>
      </c>
      <c r="K137" s="27" t="n">
        <f aca="false">+VLOOKUP($D137,TermsEast,3,FALSE())</f>
        <v>37134</v>
      </c>
      <c r="L137" s="28"/>
    </row>
    <row r="138" customFormat="false" ht="11.25" hidden="false" customHeight="false" outlineLevel="0" collapsed="false">
      <c r="A138" s="26" t="n">
        <v>33301</v>
      </c>
      <c r="B138" s="1" t="s">
        <v>173</v>
      </c>
      <c r="C138" s="1" t="s">
        <v>205</v>
      </c>
      <c r="D138" s="27" t="n">
        <v>37135</v>
      </c>
      <c r="E138" s="1" t="s">
        <v>157</v>
      </c>
      <c r="G138" s="26" t="s">
        <v>159</v>
      </c>
      <c r="H138" s="26" t="s">
        <v>206</v>
      </c>
      <c r="I138" s="26" t="s">
        <v>207</v>
      </c>
      <c r="J138" s="27" t="n">
        <f aca="false">+VLOOKUP($D138,TermsEast,2,FALSE())</f>
        <v>37135</v>
      </c>
      <c r="K138" s="27" t="n">
        <f aca="false">+VLOOKUP($D138,TermsEast,3,FALSE())</f>
        <v>37164</v>
      </c>
      <c r="L138" s="28"/>
    </row>
    <row r="139" customFormat="false" ht="11.25" hidden="false" customHeight="false" outlineLevel="0" collapsed="false">
      <c r="A139" s="26" t="n">
        <v>28622</v>
      </c>
      <c r="B139" s="1" t="s">
        <v>173</v>
      </c>
      <c r="C139" s="1" t="s">
        <v>205</v>
      </c>
      <c r="D139" s="25" t="s">
        <v>208</v>
      </c>
      <c r="E139" s="1" t="s">
        <v>157</v>
      </c>
      <c r="G139" s="26" t="s">
        <v>159</v>
      </c>
      <c r="H139" s="26" t="s">
        <v>206</v>
      </c>
      <c r="I139" s="26" t="s">
        <v>207</v>
      </c>
      <c r="J139" s="27" t="n">
        <f aca="false">+VLOOKUP($D139,TermsEast,2,FALSE())</f>
        <v>36892</v>
      </c>
      <c r="K139" s="27" t="n">
        <f aca="false">+VLOOKUP($D139,TermsEast,3,FALSE())</f>
        <v>38352</v>
      </c>
      <c r="L139" s="28"/>
    </row>
    <row r="140" customFormat="false" ht="11.25" hidden="false" customHeight="false" outlineLevel="0" collapsed="false">
      <c r="A140" s="26" t="n">
        <v>28398</v>
      </c>
      <c r="B140" s="1" t="s">
        <v>173</v>
      </c>
      <c r="C140" s="1" t="s">
        <v>205</v>
      </c>
      <c r="D140" s="25" t="s">
        <v>166</v>
      </c>
      <c r="E140" s="1" t="s">
        <v>157</v>
      </c>
      <c r="G140" s="26" t="s">
        <v>159</v>
      </c>
      <c r="H140" s="26" t="s">
        <v>206</v>
      </c>
      <c r="I140" s="26" t="s">
        <v>207</v>
      </c>
      <c r="J140" s="27" t="n">
        <f aca="false">+VLOOKUP($D140,TermsEast,2,FALSE())</f>
        <v>36892</v>
      </c>
      <c r="K140" s="27" t="n">
        <f aca="false">+VLOOKUP($D140,TermsEast,3,FALSE())</f>
        <v>37256</v>
      </c>
      <c r="L140" s="28"/>
    </row>
    <row r="141" customFormat="false" ht="11.25" hidden="false" customHeight="false" outlineLevel="0" collapsed="false">
      <c r="A141" s="26" t="n">
        <v>28399</v>
      </c>
      <c r="B141" s="1" t="s">
        <v>173</v>
      </c>
      <c r="C141" s="1" t="s">
        <v>205</v>
      </c>
      <c r="D141" s="25" t="s">
        <v>167</v>
      </c>
      <c r="E141" s="1" t="s">
        <v>157</v>
      </c>
      <c r="G141" s="26" t="s">
        <v>159</v>
      </c>
      <c r="H141" s="26" t="s">
        <v>206</v>
      </c>
      <c r="I141" s="26" t="s">
        <v>207</v>
      </c>
      <c r="J141" s="27" t="n">
        <f aca="false">+VLOOKUP($D141,TermsEast,2,FALSE())</f>
        <v>37257</v>
      </c>
      <c r="K141" s="27" t="n">
        <f aca="false">+VLOOKUP($D141,TermsEast,3,FALSE())</f>
        <v>37621</v>
      </c>
      <c r="L141" s="28"/>
    </row>
    <row r="142" customFormat="false" ht="11.25" hidden="false" customHeight="false" outlineLevel="0" collapsed="false">
      <c r="A142" s="26" t="n">
        <v>28400</v>
      </c>
      <c r="B142" s="1" t="s">
        <v>173</v>
      </c>
      <c r="C142" s="1" t="s">
        <v>205</v>
      </c>
      <c r="D142" s="25" t="s">
        <v>185</v>
      </c>
      <c r="E142" s="1" t="s">
        <v>157</v>
      </c>
      <c r="G142" s="26" t="s">
        <v>159</v>
      </c>
      <c r="H142" s="26" t="s">
        <v>206</v>
      </c>
      <c r="I142" s="26" t="s">
        <v>207</v>
      </c>
      <c r="J142" s="27" t="n">
        <f aca="false">+VLOOKUP($D142,TermsEast,2,FALSE())</f>
        <v>37622</v>
      </c>
      <c r="K142" s="27" t="n">
        <f aca="false">+VLOOKUP($D142,TermsEast,3,FALSE())</f>
        <v>37986</v>
      </c>
      <c r="L142" s="28"/>
    </row>
    <row r="143" customFormat="false" ht="11.25" hidden="false" customHeight="false" outlineLevel="0" collapsed="false">
      <c r="A143" s="26" t="n">
        <v>9157</v>
      </c>
      <c r="B143" s="1" t="s">
        <v>173</v>
      </c>
      <c r="C143" s="1" t="s">
        <v>205</v>
      </c>
      <c r="D143" s="25" t="s">
        <v>187</v>
      </c>
      <c r="E143" s="1" t="s">
        <v>157</v>
      </c>
      <c r="G143" s="26" t="s">
        <v>159</v>
      </c>
      <c r="H143" s="26" t="s">
        <v>206</v>
      </c>
      <c r="I143" s="26" t="s">
        <v>207</v>
      </c>
      <c r="J143" s="27" t="n">
        <f aca="false">+VLOOKUP($D143,TermsEast,2,FALSE())</f>
        <v>36892</v>
      </c>
      <c r="K143" s="27" t="n">
        <f aca="false">+VLOOKUP($D143,TermsEast,3,FALSE())</f>
        <v>36950</v>
      </c>
      <c r="L143" s="28"/>
    </row>
    <row r="144" customFormat="false" ht="11.25" hidden="false" customHeight="false" outlineLevel="0" collapsed="false">
      <c r="A144" s="26" t="n">
        <v>33302</v>
      </c>
      <c r="B144" s="1" t="s">
        <v>173</v>
      </c>
      <c r="C144" s="1" t="s">
        <v>205</v>
      </c>
      <c r="D144" s="25" t="s">
        <v>188</v>
      </c>
      <c r="E144" s="1" t="s">
        <v>157</v>
      </c>
      <c r="G144" s="26" t="s">
        <v>159</v>
      </c>
      <c r="H144" s="26" t="s">
        <v>206</v>
      </c>
      <c r="I144" s="26" t="s">
        <v>207</v>
      </c>
      <c r="J144" s="27" t="n">
        <f aca="false">+VLOOKUP($D144,TermsEast,2,FALSE())</f>
        <v>37257</v>
      </c>
      <c r="K144" s="27" t="n">
        <f aca="false">+VLOOKUP($D144,TermsEast,3,FALSE())</f>
        <v>37315</v>
      </c>
      <c r="L144" s="28"/>
    </row>
    <row r="145" customFormat="false" ht="11.25" hidden="false" customHeight="false" outlineLevel="0" collapsed="false">
      <c r="A145" s="26" t="n">
        <v>33304</v>
      </c>
      <c r="B145" s="1" t="s">
        <v>173</v>
      </c>
      <c r="C145" s="1" t="s">
        <v>205</v>
      </c>
      <c r="D145" s="25" t="s">
        <v>189</v>
      </c>
      <c r="E145" s="1" t="s">
        <v>157</v>
      </c>
      <c r="G145" s="26" t="s">
        <v>159</v>
      </c>
      <c r="H145" s="26" t="s">
        <v>206</v>
      </c>
      <c r="I145" s="26" t="s">
        <v>207</v>
      </c>
      <c r="J145" s="27" t="n">
        <f aca="false">+VLOOKUP($D145,TermsEast,2,FALSE())</f>
        <v>37622</v>
      </c>
      <c r="K145" s="27" t="n">
        <f aca="false">+VLOOKUP($D145,TermsEast,3,FALSE())</f>
        <v>37680</v>
      </c>
      <c r="L145" s="28"/>
    </row>
    <row r="146" customFormat="false" ht="11.25" hidden="false" customHeight="false" outlineLevel="0" collapsed="false">
      <c r="A146" s="26" t="n">
        <v>7474</v>
      </c>
      <c r="B146" s="1" t="s">
        <v>173</v>
      </c>
      <c r="C146" s="1" t="s">
        <v>205</v>
      </c>
      <c r="D146" s="25" t="s">
        <v>191</v>
      </c>
      <c r="E146" s="1" t="s">
        <v>157</v>
      </c>
      <c r="G146" s="26" t="s">
        <v>159</v>
      </c>
      <c r="H146" s="26" t="s">
        <v>206</v>
      </c>
      <c r="I146" s="26" t="s">
        <v>207</v>
      </c>
      <c r="J146" s="27" t="n">
        <f aca="false">+VLOOKUP($D146,TermsEast,2,FALSE())</f>
        <v>37073</v>
      </c>
      <c r="K146" s="27" t="n">
        <f aca="false">+VLOOKUP($D146,TermsEast,3,FALSE())</f>
        <v>37134</v>
      </c>
      <c r="L146" s="28"/>
    </row>
    <row r="147" customFormat="false" ht="11.25" hidden="false" customHeight="false" outlineLevel="0" collapsed="false">
      <c r="A147" s="26" t="n">
        <v>33303</v>
      </c>
      <c r="B147" s="1" t="s">
        <v>173</v>
      </c>
      <c r="C147" s="1" t="s">
        <v>205</v>
      </c>
      <c r="D147" s="25" t="s">
        <v>192</v>
      </c>
      <c r="E147" s="1" t="s">
        <v>157</v>
      </c>
      <c r="G147" s="26" t="s">
        <v>159</v>
      </c>
      <c r="H147" s="26" t="s">
        <v>206</v>
      </c>
      <c r="I147" s="26" t="s">
        <v>207</v>
      </c>
      <c r="J147" s="27" t="n">
        <f aca="false">+VLOOKUP($D147,TermsEast,2,FALSE())</f>
        <v>37438</v>
      </c>
      <c r="K147" s="27" t="n">
        <f aca="false">+VLOOKUP($D147,TermsEast,3,FALSE())</f>
        <v>37499</v>
      </c>
      <c r="L147" s="28"/>
    </row>
    <row r="148" customFormat="false" ht="11.25" hidden="false" customHeight="false" outlineLevel="0" collapsed="false">
      <c r="A148" s="26" t="n">
        <v>33306</v>
      </c>
      <c r="B148" s="1" t="s">
        <v>173</v>
      </c>
      <c r="C148" s="1" t="s">
        <v>205</v>
      </c>
      <c r="D148" s="25" t="s">
        <v>193</v>
      </c>
      <c r="E148" s="1" t="s">
        <v>157</v>
      </c>
      <c r="G148" s="26" t="s">
        <v>159</v>
      </c>
      <c r="H148" s="26" t="s">
        <v>206</v>
      </c>
      <c r="I148" s="26" t="s">
        <v>207</v>
      </c>
      <c r="J148" s="27" t="n">
        <f aca="false">+VLOOKUP($D148,TermsEast,2,FALSE())</f>
        <v>37803</v>
      </c>
      <c r="K148" s="27" t="n">
        <f aca="false">+VLOOKUP($D148,TermsEast,3,FALSE())</f>
        <v>37864</v>
      </c>
      <c r="L148" s="28"/>
    </row>
    <row r="149" customFormat="false" ht="11.25" hidden="false" customHeight="false" outlineLevel="0" collapsed="false">
      <c r="A149" s="26" t="n">
        <v>33300</v>
      </c>
      <c r="B149" s="1" t="s">
        <v>173</v>
      </c>
      <c r="C149" s="1" t="s">
        <v>205</v>
      </c>
      <c r="D149" s="25" t="s">
        <v>195</v>
      </c>
      <c r="E149" s="1" t="s">
        <v>157</v>
      </c>
      <c r="G149" s="26" t="s">
        <v>159</v>
      </c>
      <c r="H149" s="26" t="s">
        <v>206</v>
      </c>
      <c r="I149" s="26" t="s">
        <v>207</v>
      </c>
      <c r="J149" s="27" t="n">
        <f aca="false">+VLOOKUP($D149,TermsEast,2,FALSE())</f>
        <v>36951</v>
      </c>
      <c r="K149" s="27" t="n">
        <f aca="false">+VLOOKUP($D149,TermsEast,3,FALSE())</f>
        <v>37011</v>
      </c>
      <c r="L149" s="28"/>
    </row>
    <row r="150" customFormat="false" ht="11.25" hidden="false" customHeight="false" outlineLevel="0" collapsed="false">
      <c r="A150" s="26" t="n">
        <v>33009</v>
      </c>
      <c r="B150" s="1" t="s">
        <v>173</v>
      </c>
      <c r="C150" s="1" t="s">
        <v>205</v>
      </c>
      <c r="D150" s="25" t="s">
        <v>170</v>
      </c>
      <c r="E150" s="1" t="s">
        <v>157</v>
      </c>
      <c r="G150" s="26" t="s">
        <v>159</v>
      </c>
      <c r="H150" s="26" t="s">
        <v>206</v>
      </c>
      <c r="I150" s="26" t="s">
        <v>207</v>
      </c>
      <c r="J150" s="27" t="n">
        <f aca="false">+VLOOKUP($D150,TermsEast,2,FALSE())</f>
        <v>37165</v>
      </c>
      <c r="K150" s="27" t="n">
        <f aca="false">+VLOOKUP($D150,TermsEast,3,FALSE())</f>
        <v>37256</v>
      </c>
      <c r="L150" s="28"/>
    </row>
    <row r="151" customFormat="false" ht="19.5" hidden="false" customHeight="true" outlineLevel="0" collapsed="false">
      <c r="A151" s="26" t="n">
        <v>10632</v>
      </c>
      <c r="B151" s="1" t="s">
        <v>173</v>
      </c>
      <c r="C151" s="1" t="s">
        <v>209</v>
      </c>
      <c r="D151" s="25"/>
      <c r="E151" s="1" t="s">
        <v>157</v>
      </c>
      <c r="F151" s="1" t="s">
        <v>197</v>
      </c>
      <c r="G151" s="26" t="s">
        <v>159</v>
      </c>
      <c r="H151" s="26" t="s">
        <v>210</v>
      </c>
      <c r="I151" s="26" t="s">
        <v>161</v>
      </c>
      <c r="J151" s="27" t="e">
        <f aca="false">+VLOOKUP($D151,TermsWest,2,FALSE())</f>
        <v>#N/A</v>
      </c>
      <c r="K151" s="27" t="e">
        <f aca="false">+VLOOKUP($D151,TermsWest,3,FALSE())</f>
        <v>#N/A</v>
      </c>
      <c r="L151" s="28"/>
    </row>
    <row r="152" customFormat="false" ht="11.25" hidden="false" customHeight="false" outlineLevel="0" collapsed="false">
      <c r="A152" s="26" t="n">
        <v>10631</v>
      </c>
      <c r="B152" s="1" t="s">
        <v>173</v>
      </c>
      <c r="C152" s="1" t="s">
        <v>209</v>
      </c>
      <c r="D152" s="33"/>
      <c r="E152" s="1" t="s">
        <v>157</v>
      </c>
      <c r="F152" s="1" t="s">
        <v>199</v>
      </c>
      <c r="G152" s="26" t="s">
        <v>159</v>
      </c>
      <c r="H152" s="26" t="s">
        <v>210</v>
      </c>
      <c r="I152" s="26" t="s">
        <v>161</v>
      </c>
      <c r="J152" s="27" t="e">
        <f aca="false">+VLOOKUP($D152,TermsWest,2,FALSE())</f>
        <v>#N/A</v>
      </c>
      <c r="K152" s="27" t="e">
        <f aca="false">+VLOOKUP($D152,TermsWest,3,FALSE())</f>
        <v>#N/A</v>
      </c>
      <c r="L152" s="28"/>
    </row>
    <row r="153" customFormat="false" ht="11.25" hidden="false" customHeight="false" outlineLevel="0" collapsed="false">
      <c r="A153" s="26" t="n">
        <v>29412</v>
      </c>
      <c r="B153" s="1" t="s">
        <v>173</v>
      </c>
      <c r="C153" s="1" t="s">
        <v>209</v>
      </c>
      <c r="D153" s="25"/>
      <c r="E153" s="1" t="s">
        <v>157</v>
      </c>
      <c r="F153" s="1" t="s">
        <v>200</v>
      </c>
      <c r="G153" s="26" t="s">
        <v>159</v>
      </c>
      <c r="H153" s="26" t="s">
        <v>210</v>
      </c>
      <c r="I153" s="26" t="s">
        <v>161</v>
      </c>
      <c r="J153" s="27" t="e">
        <f aca="false">+VLOOKUP($D153,TermsWest,2,FALSE())</f>
        <v>#N/A</v>
      </c>
      <c r="K153" s="27" t="e">
        <f aca="false">+VLOOKUP($D153,TermsWest,3,FALSE())</f>
        <v>#N/A</v>
      </c>
      <c r="L153" s="28"/>
    </row>
    <row r="154" customFormat="false" ht="11.25" hidden="false" customHeight="false" outlineLevel="0" collapsed="false">
      <c r="A154" s="26" t="n">
        <v>36472</v>
      </c>
      <c r="B154" s="1" t="s">
        <v>173</v>
      </c>
      <c r="C154" s="1" t="s">
        <v>209</v>
      </c>
      <c r="D154" s="27"/>
      <c r="E154" s="1" t="s">
        <v>157</v>
      </c>
      <c r="F154" s="1" t="s">
        <v>11</v>
      </c>
      <c r="G154" s="26" t="s">
        <v>159</v>
      </c>
      <c r="H154" s="26" t="s">
        <v>210</v>
      </c>
      <c r="I154" s="26" t="s">
        <v>161</v>
      </c>
      <c r="J154" s="27" t="e">
        <f aca="false">+VLOOKUP($D154,TermsWest,2,FALSE())</f>
        <v>#N/A</v>
      </c>
      <c r="K154" s="27" t="e">
        <f aca="false">+VLOOKUP($D154,TermsWest,3,FALSE())</f>
        <v>#N/A</v>
      </c>
      <c r="L154" s="28"/>
    </row>
    <row r="155" customFormat="false" ht="11.25" hidden="false" customHeight="false" outlineLevel="0" collapsed="false">
      <c r="A155" s="26" t="n">
        <v>36473</v>
      </c>
      <c r="B155" s="1" t="s">
        <v>173</v>
      </c>
      <c r="C155" s="1" t="s">
        <v>209</v>
      </c>
      <c r="D155" s="27"/>
      <c r="E155" s="1" t="s">
        <v>157</v>
      </c>
      <c r="F155" s="1" t="s">
        <v>184</v>
      </c>
      <c r="G155" s="26" t="s">
        <v>159</v>
      </c>
      <c r="H155" s="26" t="s">
        <v>210</v>
      </c>
      <c r="I155" s="26" t="s">
        <v>161</v>
      </c>
      <c r="J155" s="27" t="e">
        <f aca="false">+VLOOKUP($D155,TermsWest,2,FALSE())</f>
        <v>#N/A</v>
      </c>
      <c r="K155" s="27" t="e">
        <f aca="false">+VLOOKUP($D155,TermsWest,3,FALSE())</f>
        <v>#N/A</v>
      </c>
      <c r="L155" s="28"/>
    </row>
    <row r="156" customFormat="false" ht="11.25" hidden="false" customHeight="false" outlineLevel="0" collapsed="false">
      <c r="A156" s="26" t="n">
        <v>31669</v>
      </c>
      <c r="B156" s="1" t="s">
        <v>173</v>
      </c>
      <c r="C156" s="1" t="s">
        <v>209</v>
      </c>
      <c r="D156" s="27" t="n">
        <v>36951</v>
      </c>
      <c r="E156" s="1" t="s">
        <v>157</v>
      </c>
      <c r="G156" s="26" t="s">
        <v>159</v>
      </c>
      <c r="H156" s="26" t="s">
        <v>210</v>
      </c>
      <c r="I156" s="26" t="s">
        <v>161</v>
      </c>
      <c r="J156" s="27" t="n">
        <f aca="false">+VLOOKUP($D156,TermsWest,2,FALSE())</f>
        <v>36951</v>
      </c>
      <c r="K156" s="27" t="n">
        <f aca="false">+VLOOKUP($D156,TermsWest,3,FALSE())</f>
        <v>36981</v>
      </c>
      <c r="L156" s="28"/>
    </row>
    <row r="157" customFormat="false" ht="11.25" hidden="false" customHeight="false" outlineLevel="0" collapsed="false">
      <c r="A157" s="26" t="n">
        <v>31670</v>
      </c>
      <c r="B157" s="1" t="s">
        <v>173</v>
      </c>
      <c r="C157" s="1" t="s">
        <v>209</v>
      </c>
      <c r="D157" s="27" t="n">
        <v>36982</v>
      </c>
      <c r="E157" s="1" t="s">
        <v>157</v>
      </c>
      <c r="G157" s="26" t="s">
        <v>159</v>
      </c>
      <c r="H157" s="26" t="s">
        <v>210</v>
      </c>
      <c r="I157" s="26" t="s">
        <v>161</v>
      </c>
      <c r="J157" s="27" t="n">
        <f aca="false">+VLOOKUP($D157,TermsWest,2,FALSE())</f>
        <v>36982</v>
      </c>
      <c r="K157" s="27" t="n">
        <f aca="false">+VLOOKUP($D157,TermsWest,3,FALSE())</f>
        <v>37011</v>
      </c>
      <c r="L157" s="28"/>
    </row>
    <row r="158" customFormat="false" ht="11.25" hidden="false" customHeight="false" outlineLevel="0" collapsed="false">
      <c r="A158" s="26" t="n">
        <v>31671</v>
      </c>
      <c r="B158" s="1" t="s">
        <v>173</v>
      </c>
      <c r="C158" s="1" t="s">
        <v>209</v>
      </c>
      <c r="D158" s="27" t="n">
        <v>37012</v>
      </c>
      <c r="E158" s="1" t="s">
        <v>157</v>
      </c>
      <c r="G158" s="26" t="s">
        <v>159</v>
      </c>
      <c r="H158" s="26" t="s">
        <v>210</v>
      </c>
      <c r="I158" s="26" t="s">
        <v>161</v>
      </c>
      <c r="J158" s="27" t="n">
        <f aca="false">+VLOOKUP($D158,TermsWest,2,FALSE())</f>
        <v>37012</v>
      </c>
      <c r="K158" s="27" t="n">
        <f aca="false">+VLOOKUP($D158,TermsWest,3,FALSE())</f>
        <v>37042</v>
      </c>
      <c r="L158" s="28"/>
    </row>
    <row r="159" customFormat="false" ht="11.25" hidden="false" customHeight="false" outlineLevel="0" collapsed="false">
      <c r="A159" s="26" t="n">
        <v>31672</v>
      </c>
      <c r="B159" s="1" t="s">
        <v>173</v>
      </c>
      <c r="C159" s="1" t="s">
        <v>209</v>
      </c>
      <c r="D159" s="27" t="n">
        <v>37043</v>
      </c>
      <c r="E159" s="1" t="s">
        <v>157</v>
      </c>
      <c r="G159" s="26" t="s">
        <v>159</v>
      </c>
      <c r="H159" s="26" t="s">
        <v>210</v>
      </c>
      <c r="I159" s="26" t="s">
        <v>161</v>
      </c>
      <c r="J159" s="27" t="n">
        <f aca="false">+VLOOKUP($D159,TermsWest,2,FALSE())</f>
        <v>37043</v>
      </c>
      <c r="K159" s="27" t="n">
        <f aca="false">+VLOOKUP($D159,TermsWest,3,FALSE())</f>
        <v>37072</v>
      </c>
      <c r="L159" s="28"/>
    </row>
    <row r="160" customFormat="false" ht="11.25" hidden="false" customHeight="false" outlineLevel="0" collapsed="false">
      <c r="A160" s="26" t="n">
        <v>33484</v>
      </c>
      <c r="B160" s="1" t="s">
        <v>173</v>
      </c>
      <c r="C160" s="1" t="s">
        <v>209</v>
      </c>
      <c r="D160" s="27" t="n">
        <v>37073</v>
      </c>
      <c r="E160" s="1" t="s">
        <v>157</v>
      </c>
      <c r="G160" s="26" t="s">
        <v>159</v>
      </c>
      <c r="H160" s="26" t="s">
        <v>210</v>
      </c>
      <c r="I160" s="26" t="s">
        <v>161</v>
      </c>
      <c r="J160" s="27" t="n">
        <f aca="false">+VLOOKUP($D160,TermsWest,2,FALSE())</f>
        <v>37073</v>
      </c>
      <c r="K160" s="27" t="n">
        <f aca="false">+VLOOKUP($D160,TermsWest,3,FALSE())</f>
        <v>37103</v>
      </c>
      <c r="L160" s="28"/>
    </row>
    <row r="161" customFormat="false" ht="11.25" hidden="false" customHeight="false" outlineLevel="0" collapsed="false">
      <c r="A161" s="26" t="n">
        <v>33485</v>
      </c>
      <c r="B161" s="1" t="s">
        <v>173</v>
      </c>
      <c r="C161" s="1" t="s">
        <v>209</v>
      </c>
      <c r="D161" s="27" t="n">
        <v>37104</v>
      </c>
      <c r="E161" s="1" t="s">
        <v>157</v>
      </c>
      <c r="G161" s="26" t="s">
        <v>159</v>
      </c>
      <c r="H161" s="26" t="s">
        <v>210</v>
      </c>
      <c r="I161" s="26" t="s">
        <v>161</v>
      </c>
      <c r="J161" s="27" t="n">
        <f aca="false">+VLOOKUP($D161,TermsWest,2,FALSE())</f>
        <v>37104</v>
      </c>
      <c r="K161" s="27" t="n">
        <f aca="false">+VLOOKUP($D161,TermsWest,3,FALSE())</f>
        <v>37134</v>
      </c>
      <c r="L161" s="28"/>
    </row>
    <row r="162" customFormat="false" ht="11.25" hidden="false" customHeight="false" outlineLevel="0" collapsed="false">
      <c r="A162" s="26" t="n">
        <v>33486</v>
      </c>
      <c r="B162" s="1" t="s">
        <v>173</v>
      </c>
      <c r="C162" s="1" t="s">
        <v>209</v>
      </c>
      <c r="D162" s="27" t="n">
        <v>37135</v>
      </c>
      <c r="E162" s="1" t="s">
        <v>157</v>
      </c>
      <c r="G162" s="26" t="s">
        <v>159</v>
      </c>
      <c r="H162" s="26" t="s">
        <v>210</v>
      </c>
      <c r="I162" s="26" t="s">
        <v>161</v>
      </c>
      <c r="J162" s="27" t="n">
        <f aca="false">+VLOOKUP($D162,TermsWest,2,FALSE())</f>
        <v>37135</v>
      </c>
      <c r="K162" s="27" t="n">
        <f aca="false">+VLOOKUP($D162,TermsWest,3,FALSE())</f>
        <v>37164</v>
      </c>
      <c r="L162" s="28"/>
    </row>
    <row r="163" customFormat="false" ht="11.25" hidden="false" customHeight="false" outlineLevel="0" collapsed="false">
      <c r="A163" s="26" t="n">
        <v>33487</v>
      </c>
      <c r="B163" s="1" t="s">
        <v>173</v>
      </c>
      <c r="C163" s="1" t="s">
        <v>209</v>
      </c>
      <c r="D163" s="27" t="n">
        <v>37165</v>
      </c>
      <c r="E163" s="1" t="s">
        <v>157</v>
      </c>
      <c r="G163" s="26" t="s">
        <v>159</v>
      </c>
      <c r="H163" s="26" t="s">
        <v>210</v>
      </c>
      <c r="I163" s="26" t="s">
        <v>161</v>
      </c>
      <c r="J163" s="27" t="n">
        <f aca="false">+VLOOKUP($D163,TermsWest,2,FALSE())</f>
        <v>37165</v>
      </c>
      <c r="K163" s="27" t="n">
        <f aca="false">+VLOOKUP($D163,TermsWest,3,FALSE())</f>
        <v>37195</v>
      </c>
      <c r="L163" s="28"/>
    </row>
    <row r="164" customFormat="false" ht="11.25" hidden="false" customHeight="false" outlineLevel="0" collapsed="false">
      <c r="A164" s="26" t="n">
        <v>33488</v>
      </c>
      <c r="B164" s="1" t="s">
        <v>173</v>
      </c>
      <c r="C164" s="1" t="s">
        <v>209</v>
      </c>
      <c r="D164" s="27" t="n">
        <v>37196</v>
      </c>
      <c r="E164" s="1" t="s">
        <v>157</v>
      </c>
      <c r="G164" s="26" t="s">
        <v>159</v>
      </c>
      <c r="H164" s="26" t="s">
        <v>210</v>
      </c>
      <c r="I164" s="26" t="s">
        <v>161</v>
      </c>
      <c r="J164" s="27" t="n">
        <f aca="false">+VLOOKUP($D164,TermsWest,2,FALSE())</f>
        <v>37196</v>
      </c>
      <c r="K164" s="27" t="n">
        <f aca="false">+VLOOKUP($D164,TermsWest,3,FALSE())</f>
        <v>37225</v>
      </c>
      <c r="L164" s="28"/>
    </row>
    <row r="165" customFormat="false" ht="11.25" hidden="false" customHeight="false" outlineLevel="0" collapsed="false">
      <c r="A165" s="26" t="n">
        <v>33489</v>
      </c>
      <c r="B165" s="1" t="s">
        <v>173</v>
      </c>
      <c r="C165" s="1" t="s">
        <v>209</v>
      </c>
      <c r="D165" s="27" t="n">
        <v>37226</v>
      </c>
      <c r="E165" s="1" t="s">
        <v>157</v>
      </c>
      <c r="G165" s="26" t="s">
        <v>159</v>
      </c>
      <c r="H165" s="26" t="s">
        <v>210</v>
      </c>
      <c r="I165" s="26" t="s">
        <v>161</v>
      </c>
      <c r="J165" s="27" t="n">
        <f aca="false">+VLOOKUP($D165,TermsWest,2,FALSE())</f>
        <v>37226</v>
      </c>
      <c r="K165" s="27" t="n">
        <f aca="false">+VLOOKUP($D165,TermsWest,3,FALSE())</f>
        <v>37256</v>
      </c>
      <c r="L165" s="28"/>
    </row>
    <row r="166" customFormat="false" ht="11.25" hidden="false" customHeight="false" outlineLevel="0" collapsed="false">
      <c r="A166" s="26" t="n">
        <v>24552</v>
      </c>
      <c r="B166" s="1" t="s">
        <v>173</v>
      </c>
      <c r="C166" s="1" t="s">
        <v>209</v>
      </c>
      <c r="D166" s="25" t="s">
        <v>165</v>
      </c>
      <c r="E166" s="1" t="s">
        <v>157</v>
      </c>
      <c r="G166" s="26" t="s">
        <v>159</v>
      </c>
      <c r="H166" s="26" t="s">
        <v>210</v>
      </c>
      <c r="I166" s="26" t="s">
        <v>161</v>
      </c>
      <c r="J166" s="27" t="n">
        <f aca="false">+VLOOKUP($D166,TermsWest,2,FALSE())</f>
        <v>36982</v>
      </c>
      <c r="K166" s="27" t="n">
        <f aca="false">+VLOOKUP($D166,TermsWest,3,FALSE())</f>
        <v>37072</v>
      </c>
      <c r="L166" s="28"/>
    </row>
    <row r="167" customFormat="false" ht="11.25" hidden="false" customHeight="false" outlineLevel="0" collapsed="false">
      <c r="A167" s="26" t="n">
        <v>12540</v>
      </c>
      <c r="B167" s="1" t="s">
        <v>173</v>
      </c>
      <c r="C167" s="1" t="s">
        <v>209</v>
      </c>
      <c r="D167" s="25" t="s">
        <v>166</v>
      </c>
      <c r="E167" s="1" t="s">
        <v>157</v>
      </c>
      <c r="G167" s="26" t="s">
        <v>159</v>
      </c>
      <c r="H167" s="26" t="s">
        <v>210</v>
      </c>
      <c r="I167" s="26" t="s">
        <v>161</v>
      </c>
      <c r="J167" s="27" t="n">
        <f aca="false">+VLOOKUP($D167,TermsWest,2,FALSE())</f>
        <v>36892</v>
      </c>
      <c r="K167" s="27" t="n">
        <f aca="false">+VLOOKUP($D167,TermsWest,3,FALSE())</f>
        <v>37256</v>
      </c>
      <c r="L167" s="28"/>
    </row>
    <row r="168" customFormat="false" ht="11.25" hidden="false" customHeight="false" outlineLevel="0" collapsed="false">
      <c r="A168" s="26" t="n">
        <v>30846</v>
      </c>
      <c r="B168" s="1" t="s">
        <v>173</v>
      </c>
      <c r="C168" s="1" t="s">
        <v>209</v>
      </c>
      <c r="D168" s="25" t="s">
        <v>167</v>
      </c>
      <c r="E168" s="1" t="s">
        <v>157</v>
      </c>
      <c r="G168" s="26" t="s">
        <v>159</v>
      </c>
      <c r="H168" s="26" t="s">
        <v>210</v>
      </c>
      <c r="I168" s="26" t="s">
        <v>161</v>
      </c>
      <c r="J168" s="27" t="n">
        <f aca="false">+VLOOKUP($D168,TermsWest,2,FALSE())</f>
        <v>37257</v>
      </c>
      <c r="K168" s="27" t="n">
        <f aca="false">+VLOOKUP($D168,TermsWest,3,FALSE())</f>
        <v>37621</v>
      </c>
      <c r="L168" s="28"/>
    </row>
    <row r="169" customFormat="false" ht="11.25" hidden="false" customHeight="false" outlineLevel="0" collapsed="false">
      <c r="A169" s="26" t="n">
        <v>33482</v>
      </c>
      <c r="B169" s="1" t="s">
        <v>173</v>
      </c>
      <c r="C169" s="1" t="s">
        <v>209</v>
      </c>
      <c r="D169" s="25" t="s">
        <v>185</v>
      </c>
      <c r="E169" s="1" t="s">
        <v>157</v>
      </c>
      <c r="G169" s="26" t="s">
        <v>159</v>
      </c>
      <c r="H169" s="26" t="s">
        <v>210</v>
      </c>
      <c r="I169" s="26" t="s">
        <v>161</v>
      </c>
      <c r="J169" s="27" t="n">
        <f aca="false">+VLOOKUP($D169,TermsWest,2,FALSE())</f>
        <v>37622</v>
      </c>
      <c r="K169" s="27" t="n">
        <f aca="false">+VLOOKUP($D169,TermsWest,3,FALSE())</f>
        <v>37986</v>
      </c>
      <c r="L169" s="28"/>
    </row>
    <row r="170" customFormat="false" ht="11.25" hidden="false" customHeight="false" outlineLevel="0" collapsed="false">
      <c r="A170" s="26" t="n">
        <v>33483</v>
      </c>
      <c r="B170" s="1" t="s">
        <v>173</v>
      </c>
      <c r="C170" s="1" t="s">
        <v>209</v>
      </c>
      <c r="D170" s="25" t="s">
        <v>186</v>
      </c>
      <c r="E170" s="1" t="s">
        <v>157</v>
      </c>
      <c r="G170" s="26" t="s">
        <v>159</v>
      </c>
      <c r="H170" s="26" t="s">
        <v>210</v>
      </c>
      <c r="I170" s="26" t="s">
        <v>161</v>
      </c>
      <c r="J170" s="27" t="n">
        <f aca="false">+VLOOKUP($D170,TermsWest,2,FALSE())</f>
        <v>37987</v>
      </c>
      <c r="K170" s="27" t="n">
        <f aca="false">+VLOOKUP($D170,TermsWest,3,FALSE())</f>
        <v>38352</v>
      </c>
      <c r="L170" s="28"/>
    </row>
    <row r="171" customFormat="false" ht="11.25" hidden="false" customHeight="false" outlineLevel="0" collapsed="false">
      <c r="A171" s="26" t="n">
        <v>24540</v>
      </c>
      <c r="B171" s="1" t="s">
        <v>173</v>
      </c>
      <c r="C171" s="1" t="s">
        <v>209</v>
      </c>
      <c r="D171" s="25" t="s">
        <v>168</v>
      </c>
      <c r="E171" s="1" t="s">
        <v>157</v>
      </c>
      <c r="G171" s="26" t="s">
        <v>159</v>
      </c>
      <c r="H171" s="26" t="s">
        <v>210</v>
      </c>
      <c r="I171" s="26" t="s">
        <v>161</v>
      </c>
      <c r="J171" s="27" t="n">
        <f aca="false">+VLOOKUP($D171,TermsWest,2,FALSE())</f>
        <v>36892</v>
      </c>
      <c r="K171" s="27" t="n">
        <f aca="false">+VLOOKUP($D171,TermsWest,3,FALSE())</f>
        <v>36981</v>
      </c>
      <c r="L171" s="28"/>
    </row>
    <row r="172" customFormat="false" ht="11.25" hidden="false" customHeight="false" outlineLevel="0" collapsed="false">
      <c r="A172" s="26" t="n">
        <v>24561</v>
      </c>
      <c r="B172" s="1" t="s">
        <v>173</v>
      </c>
      <c r="C172" s="1" t="s">
        <v>209</v>
      </c>
      <c r="D172" s="25" t="s">
        <v>169</v>
      </c>
      <c r="E172" s="1" t="s">
        <v>157</v>
      </c>
      <c r="G172" s="26" t="s">
        <v>159</v>
      </c>
      <c r="H172" s="26" t="s">
        <v>210</v>
      </c>
      <c r="I172" s="26" t="s">
        <v>161</v>
      </c>
      <c r="J172" s="27" t="n">
        <f aca="false">+VLOOKUP($D172,TermsWest,2,FALSE())</f>
        <v>37073</v>
      </c>
      <c r="K172" s="27" t="n">
        <f aca="false">+VLOOKUP($D172,TermsWest,3,FALSE())</f>
        <v>37164</v>
      </c>
      <c r="L172" s="28"/>
    </row>
    <row r="173" customFormat="false" ht="11.25" hidden="false" customHeight="false" outlineLevel="0" collapsed="false">
      <c r="A173" s="26" t="n">
        <v>33490</v>
      </c>
      <c r="B173" s="1" t="s">
        <v>173</v>
      </c>
      <c r="C173" s="1" t="s">
        <v>209</v>
      </c>
      <c r="D173" s="25" t="s">
        <v>211</v>
      </c>
      <c r="E173" s="1" t="s">
        <v>157</v>
      </c>
      <c r="G173" s="26" t="s">
        <v>159</v>
      </c>
      <c r="H173" s="26" t="s">
        <v>210</v>
      </c>
      <c r="I173" s="26" t="s">
        <v>161</v>
      </c>
      <c r="J173" s="27" t="n">
        <f aca="false">+VLOOKUP($D173,TermsWest,2,FALSE())</f>
        <v>37438</v>
      </c>
      <c r="K173" s="27" t="n">
        <f aca="false">+VLOOKUP($D173,TermsWest,3,FALSE())</f>
        <v>37529</v>
      </c>
      <c r="L173" s="28"/>
    </row>
    <row r="174" customFormat="false" ht="11.25" hidden="false" customHeight="false" outlineLevel="0" collapsed="false">
      <c r="A174" s="26" t="n">
        <v>30847</v>
      </c>
      <c r="B174" s="1" t="s">
        <v>173</v>
      </c>
      <c r="C174" s="1" t="s">
        <v>209</v>
      </c>
      <c r="D174" s="25" t="s">
        <v>170</v>
      </c>
      <c r="E174" s="1" t="s">
        <v>157</v>
      </c>
      <c r="G174" s="26" t="s">
        <v>159</v>
      </c>
      <c r="H174" s="26" t="s">
        <v>210</v>
      </c>
      <c r="I174" s="26" t="s">
        <v>161</v>
      </c>
      <c r="J174" s="27" t="n">
        <f aca="false">+VLOOKUP($D174,TermsWest,2,FALSE())</f>
        <v>37165</v>
      </c>
      <c r="K174" s="27" t="n">
        <f aca="false">+VLOOKUP($D174,TermsWest,3,FALSE())</f>
        <v>37256</v>
      </c>
      <c r="L174" s="28"/>
    </row>
    <row r="175" customFormat="false" ht="20.25" hidden="false" customHeight="true" outlineLevel="0" collapsed="false">
      <c r="A175" s="26" t="n">
        <v>29084</v>
      </c>
      <c r="B175" s="1" t="s">
        <v>173</v>
      </c>
      <c r="C175" s="1" t="s">
        <v>212</v>
      </c>
      <c r="D175" s="25"/>
      <c r="E175" s="1" t="s">
        <v>157</v>
      </c>
      <c r="F175" s="1" t="s">
        <v>175</v>
      </c>
      <c r="G175" s="26" t="s">
        <v>159</v>
      </c>
      <c r="H175" s="26" t="s">
        <v>213</v>
      </c>
      <c r="I175" s="26" t="s">
        <v>207</v>
      </c>
      <c r="J175" s="27" t="e">
        <f aca="false">+VLOOKUP($D175,TermsEast,2,FALSE())</f>
        <v>#N/A</v>
      </c>
      <c r="K175" s="27" t="e">
        <f aca="false">+VLOOKUP($D175,TermsEast,3,FALSE())</f>
        <v>#N/A</v>
      </c>
      <c r="L175" s="28"/>
    </row>
    <row r="176" customFormat="false" ht="11.25" hidden="false" customHeight="false" outlineLevel="0" collapsed="false">
      <c r="A176" s="26" t="n">
        <v>29085</v>
      </c>
      <c r="B176" s="1" t="s">
        <v>173</v>
      </c>
      <c r="C176" s="1" t="s">
        <v>212</v>
      </c>
      <c r="D176" s="25"/>
      <c r="E176" s="1" t="s">
        <v>157</v>
      </c>
      <c r="F176" s="1" t="s">
        <v>178</v>
      </c>
      <c r="G176" s="26" t="s">
        <v>159</v>
      </c>
      <c r="H176" s="26" t="s">
        <v>213</v>
      </c>
      <c r="I176" s="26" t="s">
        <v>207</v>
      </c>
      <c r="J176" s="27" t="e">
        <f aca="false">+VLOOKUP($D176,TermsEast,2,FALSE())</f>
        <v>#N/A</v>
      </c>
      <c r="K176" s="27" t="e">
        <f aca="false">+VLOOKUP($D176,TermsEast,3,FALSE())</f>
        <v>#N/A</v>
      </c>
      <c r="L176" s="28"/>
    </row>
    <row r="177" customFormat="false" ht="11.25" hidden="false" customHeight="false" outlineLevel="0" collapsed="false">
      <c r="A177" s="26" t="n">
        <v>29326</v>
      </c>
      <c r="B177" s="1" t="s">
        <v>173</v>
      </c>
      <c r="C177" s="1" t="s">
        <v>212</v>
      </c>
      <c r="D177" s="25"/>
      <c r="E177" s="1" t="s">
        <v>157</v>
      </c>
      <c r="F177" s="1" t="s">
        <v>179</v>
      </c>
      <c r="G177" s="26" t="s">
        <v>159</v>
      </c>
      <c r="H177" s="26" t="s">
        <v>213</v>
      </c>
      <c r="I177" s="26" t="s">
        <v>207</v>
      </c>
      <c r="J177" s="27" t="e">
        <f aca="false">+VLOOKUP($D177,TermsEast,2,FALSE())</f>
        <v>#N/A</v>
      </c>
      <c r="K177" s="27" t="e">
        <f aca="false">+VLOOKUP($D177,TermsEast,3,FALSE())</f>
        <v>#N/A</v>
      </c>
      <c r="L177" s="28"/>
    </row>
    <row r="178" customFormat="false" ht="11.25" hidden="false" customHeight="false" outlineLevel="0" collapsed="false">
      <c r="A178" s="26" t="n">
        <v>29088</v>
      </c>
      <c r="B178" s="1" t="s">
        <v>173</v>
      </c>
      <c r="C178" s="1" t="s">
        <v>212</v>
      </c>
      <c r="D178" s="33"/>
      <c r="E178" s="1" t="s">
        <v>157</v>
      </c>
      <c r="F178" s="1" t="s">
        <v>180</v>
      </c>
      <c r="G178" s="26" t="s">
        <v>159</v>
      </c>
      <c r="H178" s="26" t="s">
        <v>213</v>
      </c>
      <c r="I178" s="26" t="s">
        <v>207</v>
      </c>
      <c r="J178" s="27" t="e">
        <f aca="false">+VLOOKUP($D178,TermsEast,2,FALSE())</f>
        <v>#N/A</v>
      </c>
      <c r="K178" s="27" t="e">
        <f aca="false">+VLOOKUP($D178,TermsEast,3,FALSE())</f>
        <v>#N/A</v>
      </c>
      <c r="L178" s="28"/>
    </row>
    <row r="179" customFormat="false" ht="11.25" hidden="false" customHeight="false" outlineLevel="0" collapsed="false">
      <c r="A179" s="26" t="n">
        <v>29086</v>
      </c>
      <c r="B179" s="1" t="s">
        <v>173</v>
      </c>
      <c r="C179" s="1" t="s">
        <v>212</v>
      </c>
      <c r="D179" s="33"/>
      <c r="E179" s="1" t="s">
        <v>157</v>
      </c>
      <c r="F179" s="1" t="s">
        <v>181</v>
      </c>
      <c r="G179" s="26" t="s">
        <v>159</v>
      </c>
      <c r="H179" s="26" t="s">
        <v>213</v>
      </c>
      <c r="I179" s="26" t="s">
        <v>207</v>
      </c>
      <c r="J179" s="27" t="e">
        <f aca="false">+VLOOKUP($D179,TermsEast,2,FALSE())</f>
        <v>#N/A</v>
      </c>
      <c r="K179" s="27" t="e">
        <f aca="false">+VLOOKUP($D179,TermsEast,3,FALSE())</f>
        <v>#N/A</v>
      </c>
      <c r="L179" s="28"/>
    </row>
    <row r="180" customFormat="false" ht="11.25" hidden="false" customHeight="false" outlineLevel="0" collapsed="false">
      <c r="A180" s="26" t="n">
        <v>29087</v>
      </c>
      <c r="B180" s="1" t="s">
        <v>173</v>
      </c>
      <c r="C180" s="1" t="s">
        <v>212</v>
      </c>
      <c r="D180" s="33"/>
      <c r="E180" s="1" t="s">
        <v>157</v>
      </c>
      <c r="F180" s="1" t="s">
        <v>182</v>
      </c>
      <c r="G180" s="26" t="s">
        <v>159</v>
      </c>
      <c r="H180" s="26" t="s">
        <v>213</v>
      </c>
      <c r="I180" s="26" t="s">
        <v>207</v>
      </c>
      <c r="J180" s="27" t="e">
        <f aca="false">+VLOOKUP($D180,TermsEast,2,FALSE())</f>
        <v>#N/A</v>
      </c>
      <c r="K180" s="27" t="e">
        <f aca="false">+VLOOKUP($D180,TermsEast,3,FALSE())</f>
        <v>#N/A</v>
      </c>
      <c r="L180" s="28"/>
    </row>
    <row r="181" customFormat="false" ht="11.25" hidden="false" customHeight="false" outlineLevel="0" collapsed="false">
      <c r="A181" s="26" t="n">
        <v>29089</v>
      </c>
      <c r="B181" s="1" t="s">
        <v>173</v>
      </c>
      <c r="C181" s="1" t="s">
        <v>212</v>
      </c>
      <c r="D181" s="25"/>
      <c r="E181" s="1" t="s">
        <v>157</v>
      </c>
      <c r="F181" s="1" t="s">
        <v>183</v>
      </c>
      <c r="G181" s="26" t="s">
        <v>159</v>
      </c>
      <c r="H181" s="26" t="s">
        <v>213</v>
      </c>
      <c r="I181" s="26" t="s">
        <v>207</v>
      </c>
      <c r="J181" s="27" t="e">
        <f aca="false">+VLOOKUP($D181,TermsEast,2,FALSE())</f>
        <v>#N/A</v>
      </c>
      <c r="K181" s="27" t="e">
        <f aca="false">+VLOOKUP($D181,TermsEast,3,FALSE())</f>
        <v>#N/A</v>
      </c>
      <c r="L181" s="28"/>
    </row>
    <row r="182" customFormat="false" ht="11.25" hidden="false" customHeight="false" outlineLevel="0" collapsed="false">
      <c r="A182" s="26" t="n">
        <v>36483</v>
      </c>
      <c r="B182" s="1" t="s">
        <v>173</v>
      </c>
      <c r="C182" s="1" t="s">
        <v>212</v>
      </c>
      <c r="D182" s="27"/>
      <c r="E182" s="1" t="s">
        <v>157</v>
      </c>
      <c r="F182" s="1" t="s">
        <v>11</v>
      </c>
      <c r="G182" s="26" t="s">
        <v>159</v>
      </c>
      <c r="H182" s="26" t="s">
        <v>213</v>
      </c>
      <c r="I182" s="26" t="s">
        <v>207</v>
      </c>
      <c r="J182" s="27" t="e">
        <f aca="false">+VLOOKUP($D182,TermsEast,2,FALSE())</f>
        <v>#N/A</v>
      </c>
      <c r="K182" s="27" t="e">
        <f aca="false">+VLOOKUP($D182,TermsEast,3,FALSE())</f>
        <v>#N/A</v>
      </c>
      <c r="L182" s="28"/>
    </row>
    <row r="183" customFormat="false" ht="11.25" hidden="false" customHeight="false" outlineLevel="0" collapsed="false">
      <c r="A183" s="26" t="n">
        <v>36484</v>
      </c>
      <c r="B183" s="1" t="s">
        <v>173</v>
      </c>
      <c r="C183" s="1" t="s">
        <v>212</v>
      </c>
      <c r="D183" s="27"/>
      <c r="E183" s="1" t="s">
        <v>157</v>
      </c>
      <c r="F183" s="1" t="s">
        <v>184</v>
      </c>
      <c r="G183" s="26" t="s">
        <v>159</v>
      </c>
      <c r="H183" s="26" t="s">
        <v>213</v>
      </c>
      <c r="I183" s="26" t="s">
        <v>207</v>
      </c>
      <c r="J183" s="27" t="e">
        <f aca="false">+VLOOKUP($D183,TermsEast,2,FALSE())</f>
        <v>#N/A</v>
      </c>
      <c r="K183" s="27" t="e">
        <f aca="false">+VLOOKUP($D183,TermsEast,3,FALSE())</f>
        <v>#N/A</v>
      </c>
      <c r="L183" s="28"/>
    </row>
    <row r="184" customFormat="false" ht="11.25" hidden="false" customHeight="false" outlineLevel="0" collapsed="false">
      <c r="A184" s="26" t="n">
        <v>32887</v>
      </c>
      <c r="B184" s="1" t="s">
        <v>173</v>
      </c>
      <c r="C184" s="1" t="s">
        <v>212</v>
      </c>
      <c r="D184" s="27" t="n">
        <v>36951</v>
      </c>
      <c r="E184" s="1" t="s">
        <v>157</v>
      </c>
      <c r="G184" s="26" t="s">
        <v>159</v>
      </c>
      <c r="H184" s="26" t="s">
        <v>213</v>
      </c>
      <c r="I184" s="26" t="s">
        <v>207</v>
      </c>
      <c r="J184" s="27" t="n">
        <f aca="false">+VLOOKUP($D184,TermsEast,2,FALSE())</f>
        <v>36951</v>
      </c>
      <c r="K184" s="27" t="n">
        <f aca="false">+VLOOKUP($D184,TermsEast,3,FALSE())</f>
        <v>36981</v>
      </c>
      <c r="L184" s="28"/>
    </row>
    <row r="185" customFormat="false" ht="11.25" hidden="false" customHeight="false" outlineLevel="0" collapsed="false">
      <c r="A185" s="26" t="n">
        <v>32888</v>
      </c>
      <c r="B185" s="1" t="s">
        <v>173</v>
      </c>
      <c r="C185" s="1" t="s">
        <v>212</v>
      </c>
      <c r="D185" s="27" t="n">
        <v>36982</v>
      </c>
      <c r="E185" s="1" t="s">
        <v>157</v>
      </c>
      <c r="G185" s="26" t="s">
        <v>159</v>
      </c>
      <c r="H185" s="26" t="s">
        <v>213</v>
      </c>
      <c r="I185" s="26" t="s">
        <v>207</v>
      </c>
      <c r="J185" s="27" t="n">
        <f aca="false">+VLOOKUP($D185,TermsEast,2,FALSE())</f>
        <v>36982</v>
      </c>
      <c r="K185" s="27" t="n">
        <f aca="false">+VLOOKUP($D185,TermsEast,3,FALSE())</f>
        <v>37011</v>
      </c>
      <c r="L185" s="28"/>
    </row>
    <row r="186" customFormat="false" ht="11.25" hidden="false" customHeight="false" outlineLevel="0" collapsed="false">
      <c r="A186" s="26" t="n">
        <v>32889</v>
      </c>
      <c r="B186" s="1" t="s">
        <v>173</v>
      </c>
      <c r="C186" s="1" t="s">
        <v>212</v>
      </c>
      <c r="D186" s="27" t="n">
        <v>37012</v>
      </c>
      <c r="E186" s="1" t="s">
        <v>157</v>
      </c>
      <c r="G186" s="26" t="s">
        <v>159</v>
      </c>
      <c r="H186" s="26" t="s">
        <v>213</v>
      </c>
      <c r="I186" s="26" t="s">
        <v>207</v>
      </c>
      <c r="J186" s="27" t="n">
        <f aca="false">+VLOOKUP($D186,TermsEast,2,FALSE())</f>
        <v>37012</v>
      </c>
      <c r="K186" s="27" t="n">
        <f aca="false">+VLOOKUP($D186,TermsEast,3,FALSE())</f>
        <v>37042</v>
      </c>
      <c r="L186" s="28"/>
    </row>
    <row r="187" customFormat="false" ht="11.25" hidden="false" customHeight="false" outlineLevel="0" collapsed="false">
      <c r="A187" s="26" t="n">
        <v>32554</v>
      </c>
      <c r="B187" s="1" t="s">
        <v>173</v>
      </c>
      <c r="C187" s="1" t="s">
        <v>212</v>
      </c>
      <c r="D187" s="27" t="n">
        <v>37043</v>
      </c>
      <c r="E187" s="1" t="s">
        <v>157</v>
      </c>
      <c r="G187" s="26" t="s">
        <v>159</v>
      </c>
      <c r="H187" s="26" t="s">
        <v>213</v>
      </c>
      <c r="I187" s="26" t="s">
        <v>207</v>
      </c>
      <c r="J187" s="27" t="n">
        <f aca="false">+VLOOKUP($D187,TermsEast,2,FALSE())</f>
        <v>37043</v>
      </c>
      <c r="K187" s="27" t="n">
        <f aca="false">+VLOOKUP($D187,TermsEast,3,FALSE())</f>
        <v>37072</v>
      </c>
      <c r="L187" s="28"/>
    </row>
    <row r="188" customFormat="false" ht="11.25" hidden="false" customHeight="false" outlineLevel="0" collapsed="false">
      <c r="A188" s="26" t="n">
        <v>3942</v>
      </c>
      <c r="B188" s="1" t="s">
        <v>173</v>
      </c>
      <c r="C188" s="1" t="s">
        <v>212</v>
      </c>
      <c r="D188" s="27" t="n">
        <v>37135</v>
      </c>
      <c r="E188" s="1" t="s">
        <v>157</v>
      </c>
      <c r="G188" s="26" t="s">
        <v>159</v>
      </c>
      <c r="H188" s="26" t="s">
        <v>213</v>
      </c>
      <c r="I188" s="26" t="s">
        <v>207</v>
      </c>
      <c r="J188" s="27" t="n">
        <f aca="false">+VLOOKUP($D188,TermsEast,2,FALSE())</f>
        <v>37135</v>
      </c>
      <c r="K188" s="27" t="n">
        <f aca="false">+VLOOKUP($D188,TermsEast,3,FALSE())</f>
        <v>37164</v>
      </c>
      <c r="L188" s="28"/>
    </row>
    <row r="189" customFormat="false" ht="11.25" hidden="false" customHeight="false" outlineLevel="0" collapsed="false">
      <c r="A189" s="26" t="n">
        <v>28397</v>
      </c>
      <c r="B189" s="1" t="s">
        <v>173</v>
      </c>
      <c r="C189" s="1" t="s">
        <v>212</v>
      </c>
      <c r="D189" s="25" t="s">
        <v>166</v>
      </c>
      <c r="E189" s="1" t="s">
        <v>157</v>
      </c>
      <c r="G189" s="26" t="s">
        <v>159</v>
      </c>
      <c r="H189" s="26" t="s">
        <v>213</v>
      </c>
      <c r="I189" s="26" t="s">
        <v>207</v>
      </c>
      <c r="J189" s="27" t="n">
        <f aca="false">+VLOOKUP($D189,TermsEast,2,FALSE())</f>
        <v>36892</v>
      </c>
      <c r="K189" s="27" t="n">
        <f aca="false">+VLOOKUP($D189,TermsEast,3,FALSE())</f>
        <v>37256</v>
      </c>
      <c r="L189" s="28"/>
    </row>
    <row r="190" customFormat="false" ht="11.25" hidden="false" customHeight="false" outlineLevel="0" collapsed="false">
      <c r="A190" s="26" t="n">
        <v>30045</v>
      </c>
      <c r="B190" s="1" t="s">
        <v>173</v>
      </c>
      <c r="C190" s="1" t="s">
        <v>212</v>
      </c>
      <c r="D190" s="25" t="s">
        <v>167</v>
      </c>
      <c r="E190" s="1" t="s">
        <v>157</v>
      </c>
      <c r="G190" s="26" t="s">
        <v>159</v>
      </c>
      <c r="H190" s="26" t="s">
        <v>213</v>
      </c>
      <c r="I190" s="26" t="s">
        <v>207</v>
      </c>
      <c r="J190" s="27" t="n">
        <f aca="false">+VLOOKUP($D190,TermsEast,2,FALSE())</f>
        <v>37257</v>
      </c>
      <c r="K190" s="27" t="n">
        <f aca="false">+VLOOKUP($D190,TermsEast,3,FALSE())</f>
        <v>37621</v>
      </c>
      <c r="L190" s="28"/>
    </row>
    <row r="191" customFormat="false" ht="11.25" hidden="false" customHeight="false" outlineLevel="0" collapsed="false">
      <c r="A191" s="26" t="n">
        <v>33031</v>
      </c>
      <c r="B191" s="1" t="s">
        <v>173</v>
      </c>
      <c r="C191" s="1" t="s">
        <v>212</v>
      </c>
      <c r="D191" s="25" t="s">
        <v>185</v>
      </c>
      <c r="E191" s="1" t="s">
        <v>157</v>
      </c>
      <c r="G191" s="26" t="s">
        <v>159</v>
      </c>
      <c r="H191" s="26" t="s">
        <v>213</v>
      </c>
      <c r="I191" s="26" t="s">
        <v>207</v>
      </c>
      <c r="J191" s="27" t="n">
        <f aca="false">+VLOOKUP($D191,TermsEast,2,FALSE())</f>
        <v>37622</v>
      </c>
      <c r="K191" s="27" t="n">
        <f aca="false">+VLOOKUP($D191,TermsEast,3,FALSE())</f>
        <v>37986</v>
      </c>
      <c r="L191" s="28"/>
    </row>
    <row r="192" customFormat="false" ht="11.25" hidden="false" customHeight="false" outlineLevel="0" collapsed="false">
      <c r="A192" s="26" t="n">
        <v>3940</v>
      </c>
      <c r="B192" s="1" t="s">
        <v>173</v>
      </c>
      <c r="C192" s="1" t="s">
        <v>212</v>
      </c>
      <c r="D192" s="25" t="s">
        <v>187</v>
      </c>
      <c r="E192" s="1" t="s">
        <v>157</v>
      </c>
      <c r="G192" s="26" t="s">
        <v>159</v>
      </c>
      <c r="H192" s="26" t="s">
        <v>213</v>
      </c>
      <c r="I192" s="26" t="s">
        <v>207</v>
      </c>
      <c r="J192" s="27" t="n">
        <f aca="false">+VLOOKUP($D192,TermsEast,2,FALSE())</f>
        <v>36892</v>
      </c>
      <c r="K192" s="27" t="n">
        <f aca="false">+VLOOKUP($D192,TermsEast,3,FALSE())</f>
        <v>36950</v>
      </c>
      <c r="L192" s="28"/>
    </row>
    <row r="193" customFormat="false" ht="11.25" hidden="false" customHeight="false" outlineLevel="0" collapsed="false">
      <c r="A193" s="26" t="n">
        <v>33032</v>
      </c>
      <c r="B193" s="1" t="s">
        <v>173</v>
      </c>
      <c r="C193" s="1" t="s">
        <v>212</v>
      </c>
      <c r="D193" s="25" t="s">
        <v>188</v>
      </c>
      <c r="E193" s="1" t="s">
        <v>157</v>
      </c>
      <c r="G193" s="26" t="s">
        <v>159</v>
      </c>
      <c r="H193" s="26" t="s">
        <v>213</v>
      </c>
      <c r="I193" s="26" t="s">
        <v>207</v>
      </c>
      <c r="J193" s="27" t="n">
        <f aca="false">+VLOOKUP($D193,TermsEast,2,FALSE())</f>
        <v>37257</v>
      </c>
      <c r="K193" s="27" t="n">
        <f aca="false">+VLOOKUP($D193,TermsEast,3,FALSE())</f>
        <v>37315</v>
      </c>
      <c r="L193" s="28"/>
    </row>
    <row r="194" customFormat="false" ht="11.25" hidden="false" customHeight="false" outlineLevel="0" collapsed="false">
      <c r="A194" s="26" t="n">
        <v>33309</v>
      </c>
      <c r="B194" s="1" t="s">
        <v>173</v>
      </c>
      <c r="C194" s="1" t="s">
        <v>212</v>
      </c>
      <c r="D194" s="25" t="s">
        <v>189</v>
      </c>
      <c r="E194" s="1" t="s">
        <v>157</v>
      </c>
      <c r="G194" s="26" t="s">
        <v>159</v>
      </c>
      <c r="H194" s="26" t="s">
        <v>213</v>
      </c>
      <c r="I194" s="26" t="s">
        <v>207</v>
      </c>
      <c r="J194" s="27" t="n">
        <f aca="false">+VLOOKUP($D194,TermsEast,2,FALSE())</f>
        <v>37622</v>
      </c>
      <c r="K194" s="27" t="n">
        <f aca="false">+VLOOKUP($D194,TermsEast,3,FALSE())</f>
        <v>37680</v>
      </c>
      <c r="L194" s="28"/>
    </row>
    <row r="195" customFormat="false" ht="11.25" hidden="false" customHeight="false" outlineLevel="0" collapsed="false">
      <c r="A195" s="26" t="n">
        <v>3941</v>
      </c>
      <c r="B195" s="1" t="s">
        <v>173</v>
      </c>
      <c r="C195" s="1" t="s">
        <v>212</v>
      </c>
      <c r="D195" s="25" t="s">
        <v>191</v>
      </c>
      <c r="E195" s="1" t="s">
        <v>157</v>
      </c>
      <c r="G195" s="26" t="s">
        <v>159</v>
      </c>
      <c r="H195" s="26" t="s">
        <v>213</v>
      </c>
      <c r="I195" s="26" t="s">
        <v>207</v>
      </c>
      <c r="J195" s="27" t="n">
        <f aca="false">+VLOOKUP($D195,TermsEast,2,FALSE())</f>
        <v>37073</v>
      </c>
      <c r="K195" s="27" t="n">
        <f aca="false">+VLOOKUP($D195,TermsEast,3,FALSE())</f>
        <v>37134</v>
      </c>
      <c r="L195" s="28"/>
    </row>
    <row r="196" customFormat="false" ht="11.25" hidden="false" customHeight="false" outlineLevel="0" collapsed="false">
      <c r="A196" s="26" t="n">
        <v>33033</v>
      </c>
      <c r="B196" s="1" t="s">
        <v>173</v>
      </c>
      <c r="C196" s="1" t="s">
        <v>212</v>
      </c>
      <c r="D196" s="25" t="s">
        <v>192</v>
      </c>
      <c r="E196" s="1" t="s">
        <v>157</v>
      </c>
      <c r="G196" s="26" t="s">
        <v>159</v>
      </c>
      <c r="H196" s="26" t="s">
        <v>213</v>
      </c>
      <c r="I196" s="26" t="s">
        <v>207</v>
      </c>
      <c r="J196" s="27" t="n">
        <f aca="false">+VLOOKUP($D196,TermsEast,2,FALSE())</f>
        <v>37438</v>
      </c>
      <c r="K196" s="27" t="n">
        <f aca="false">+VLOOKUP($D196,TermsEast,3,FALSE())</f>
        <v>37499</v>
      </c>
      <c r="L196" s="28"/>
    </row>
    <row r="197" customFormat="false" ht="11.25" hidden="false" customHeight="false" outlineLevel="0" collapsed="false">
      <c r="A197" s="26" t="n">
        <v>33034</v>
      </c>
      <c r="B197" s="1" t="s">
        <v>173</v>
      </c>
      <c r="C197" s="1" t="s">
        <v>212</v>
      </c>
      <c r="D197" s="25" t="s">
        <v>193</v>
      </c>
      <c r="E197" s="1" t="s">
        <v>157</v>
      </c>
      <c r="G197" s="26" t="s">
        <v>159</v>
      </c>
      <c r="H197" s="26" t="s">
        <v>213</v>
      </c>
      <c r="I197" s="26" t="s">
        <v>207</v>
      </c>
      <c r="J197" s="27" t="n">
        <f aca="false">+VLOOKUP($D197,TermsEast,2,FALSE())</f>
        <v>37803</v>
      </c>
      <c r="K197" s="27" t="n">
        <f aca="false">+VLOOKUP($D197,TermsEast,3,FALSE())</f>
        <v>37864</v>
      </c>
      <c r="L197" s="28"/>
    </row>
    <row r="198" customFormat="false" ht="11.25" hidden="false" customHeight="false" outlineLevel="0" collapsed="false">
      <c r="A198" s="26" t="n">
        <v>33035</v>
      </c>
      <c r="B198" s="1" t="s">
        <v>173</v>
      </c>
      <c r="C198" s="1" t="s">
        <v>212</v>
      </c>
      <c r="D198" s="25" t="s">
        <v>194</v>
      </c>
      <c r="E198" s="1" t="s">
        <v>157</v>
      </c>
      <c r="G198" s="26" t="s">
        <v>159</v>
      </c>
      <c r="H198" s="26" t="s">
        <v>213</v>
      </c>
      <c r="I198" s="26" t="s">
        <v>207</v>
      </c>
      <c r="J198" s="27" t="n">
        <f aca="false">+VLOOKUP($D198,TermsEast,2,FALSE())</f>
        <v>38169</v>
      </c>
      <c r="K198" s="27" t="n">
        <f aca="false">+VLOOKUP($D198,TermsEast,3,FALSE())</f>
        <v>38230</v>
      </c>
      <c r="L198" s="28"/>
    </row>
    <row r="199" customFormat="false" ht="11.25" hidden="false" customHeight="false" outlineLevel="0" collapsed="false">
      <c r="A199" s="26" t="n">
        <v>32886</v>
      </c>
      <c r="B199" s="1" t="s">
        <v>173</v>
      </c>
      <c r="C199" s="1" t="s">
        <v>212</v>
      </c>
      <c r="D199" s="25" t="s">
        <v>195</v>
      </c>
      <c r="E199" s="1" t="s">
        <v>157</v>
      </c>
      <c r="G199" s="26" t="s">
        <v>159</v>
      </c>
      <c r="H199" s="26" t="s">
        <v>213</v>
      </c>
      <c r="I199" s="26" t="s">
        <v>207</v>
      </c>
      <c r="J199" s="27" t="n">
        <f aca="false">+VLOOKUP($D199,TermsEast,2,FALSE())</f>
        <v>36951</v>
      </c>
      <c r="K199" s="27" t="n">
        <f aca="false">+VLOOKUP($D199,TermsEast,3,FALSE())</f>
        <v>37011</v>
      </c>
      <c r="L199" s="28"/>
    </row>
    <row r="200" customFormat="false" ht="11.25" hidden="false" customHeight="false" outlineLevel="0" collapsed="false">
      <c r="A200" s="26" t="n">
        <v>32890</v>
      </c>
      <c r="B200" s="1" t="s">
        <v>173</v>
      </c>
      <c r="C200" s="1" t="s">
        <v>212</v>
      </c>
      <c r="D200" s="25" t="s">
        <v>170</v>
      </c>
      <c r="E200" s="1" t="s">
        <v>157</v>
      </c>
      <c r="G200" s="26" t="s">
        <v>159</v>
      </c>
      <c r="H200" s="26" t="s">
        <v>213</v>
      </c>
      <c r="I200" s="26" t="s">
        <v>207</v>
      </c>
      <c r="J200" s="27" t="n">
        <f aca="false">+VLOOKUP($D200,TermsEast,2,FALSE())</f>
        <v>37165</v>
      </c>
      <c r="K200" s="27" t="n">
        <f aca="false">+VLOOKUP($D200,TermsEast,3,FALSE())</f>
        <v>37256</v>
      </c>
      <c r="L200" s="28"/>
    </row>
    <row r="201" customFormat="false" ht="21.75" hidden="false" customHeight="true" outlineLevel="0" collapsed="false">
      <c r="A201" s="26" t="n">
        <v>29090</v>
      </c>
      <c r="B201" s="1" t="s">
        <v>173</v>
      </c>
      <c r="C201" s="1" t="s">
        <v>214</v>
      </c>
      <c r="D201" s="25"/>
      <c r="E201" s="1" t="s">
        <v>157</v>
      </c>
      <c r="F201" s="1" t="s">
        <v>175</v>
      </c>
      <c r="G201" s="26" t="s">
        <v>159</v>
      </c>
      <c r="H201" s="26" t="s">
        <v>215</v>
      </c>
      <c r="I201" s="26" t="s">
        <v>177</v>
      </c>
      <c r="J201" s="27" t="e">
        <f aca="false">+VLOOKUP($D201,TermsEast,2,FALSE())</f>
        <v>#N/A</v>
      </c>
      <c r="K201" s="27" t="e">
        <f aca="false">+VLOOKUP($D201,TermsEast,3,FALSE())</f>
        <v>#N/A</v>
      </c>
      <c r="L201" s="28"/>
    </row>
    <row r="202" customFormat="false" ht="11.25" hidden="false" customHeight="false" outlineLevel="0" collapsed="false">
      <c r="A202" s="26" t="n">
        <v>29091</v>
      </c>
      <c r="B202" s="1" t="s">
        <v>173</v>
      </c>
      <c r="C202" s="1" t="s">
        <v>214</v>
      </c>
      <c r="D202" s="25"/>
      <c r="E202" s="1" t="s">
        <v>157</v>
      </c>
      <c r="F202" s="1" t="s">
        <v>178</v>
      </c>
      <c r="G202" s="26" t="s">
        <v>159</v>
      </c>
      <c r="H202" s="26" t="s">
        <v>215</v>
      </c>
      <c r="I202" s="26" t="s">
        <v>177</v>
      </c>
      <c r="J202" s="27" t="e">
        <f aca="false">+VLOOKUP($D202,TermsEast,2,FALSE())</f>
        <v>#N/A</v>
      </c>
      <c r="K202" s="27" t="e">
        <f aca="false">+VLOOKUP($D202,TermsEast,3,FALSE())</f>
        <v>#N/A</v>
      </c>
      <c r="L202" s="28"/>
    </row>
    <row r="203" customFormat="false" ht="11.25" hidden="false" customHeight="false" outlineLevel="0" collapsed="false">
      <c r="A203" s="26" t="n">
        <v>29327</v>
      </c>
      <c r="B203" s="1" t="s">
        <v>173</v>
      </c>
      <c r="C203" s="1" t="s">
        <v>214</v>
      </c>
      <c r="D203" s="25"/>
      <c r="E203" s="1" t="s">
        <v>157</v>
      </c>
      <c r="F203" s="1" t="s">
        <v>179</v>
      </c>
      <c r="G203" s="26" t="s">
        <v>159</v>
      </c>
      <c r="H203" s="26" t="s">
        <v>215</v>
      </c>
      <c r="I203" s="26" t="s">
        <v>177</v>
      </c>
      <c r="J203" s="27" t="e">
        <f aca="false">+VLOOKUP($D203,TermsEast,2,FALSE())</f>
        <v>#N/A</v>
      </c>
      <c r="K203" s="27" t="e">
        <f aca="false">+VLOOKUP($D203,TermsEast,3,FALSE())</f>
        <v>#N/A</v>
      </c>
      <c r="L203" s="28"/>
    </row>
    <row r="204" customFormat="false" ht="11.25" hidden="false" customHeight="false" outlineLevel="0" collapsed="false">
      <c r="A204" s="26" t="n">
        <v>29094</v>
      </c>
      <c r="B204" s="1" t="s">
        <v>173</v>
      </c>
      <c r="C204" s="1" t="s">
        <v>214</v>
      </c>
      <c r="D204" s="33"/>
      <c r="E204" s="1" t="s">
        <v>157</v>
      </c>
      <c r="F204" s="1" t="s">
        <v>180</v>
      </c>
      <c r="G204" s="26" t="s">
        <v>159</v>
      </c>
      <c r="H204" s="26" t="s">
        <v>215</v>
      </c>
      <c r="I204" s="26" t="s">
        <v>177</v>
      </c>
      <c r="J204" s="27" t="e">
        <f aca="false">+VLOOKUP($D204,TermsEast,2,FALSE())</f>
        <v>#N/A</v>
      </c>
      <c r="K204" s="27" t="e">
        <f aca="false">+VLOOKUP($D204,TermsEast,3,FALSE())</f>
        <v>#N/A</v>
      </c>
      <c r="L204" s="28"/>
    </row>
    <row r="205" customFormat="false" ht="11.25" hidden="false" customHeight="false" outlineLevel="0" collapsed="false">
      <c r="A205" s="26" t="n">
        <v>29092</v>
      </c>
      <c r="B205" s="1" t="s">
        <v>173</v>
      </c>
      <c r="C205" s="1" t="s">
        <v>214</v>
      </c>
      <c r="D205" s="33"/>
      <c r="E205" s="1" t="s">
        <v>157</v>
      </c>
      <c r="F205" s="1" t="s">
        <v>181</v>
      </c>
      <c r="G205" s="26" t="s">
        <v>159</v>
      </c>
      <c r="H205" s="26" t="s">
        <v>215</v>
      </c>
      <c r="I205" s="26" t="s">
        <v>177</v>
      </c>
      <c r="J205" s="27" t="e">
        <f aca="false">+VLOOKUP($D205,TermsEast,2,FALSE())</f>
        <v>#N/A</v>
      </c>
      <c r="K205" s="27" t="e">
        <f aca="false">+VLOOKUP($D205,TermsEast,3,FALSE())</f>
        <v>#N/A</v>
      </c>
      <c r="L205" s="28"/>
    </row>
    <row r="206" customFormat="false" ht="11.25" hidden="false" customHeight="false" outlineLevel="0" collapsed="false">
      <c r="A206" s="26" t="n">
        <v>29093</v>
      </c>
      <c r="B206" s="1" t="s">
        <v>173</v>
      </c>
      <c r="C206" s="1" t="s">
        <v>214</v>
      </c>
      <c r="D206" s="33"/>
      <c r="E206" s="1" t="s">
        <v>157</v>
      </c>
      <c r="F206" s="1" t="s">
        <v>182</v>
      </c>
      <c r="G206" s="26" t="s">
        <v>159</v>
      </c>
      <c r="H206" s="26" t="s">
        <v>215</v>
      </c>
      <c r="I206" s="26" t="s">
        <v>177</v>
      </c>
      <c r="J206" s="27" t="e">
        <f aca="false">+VLOOKUP($D206,TermsEast,2,FALSE())</f>
        <v>#N/A</v>
      </c>
      <c r="K206" s="27" t="e">
        <f aca="false">+VLOOKUP($D206,TermsEast,3,FALSE())</f>
        <v>#N/A</v>
      </c>
      <c r="L206" s="28"/>
    </row>
    <row r="207" customFormat="false" ht="11.25" hidden="false" customHeight="false" outlineLevel="0" collapsed="false">
      <c r="A207" s="26" t="n">
        <v>25667</v>
      </c>
      <c r="B207" s="1" t="s">
        <v>173</v>
      </c>
      <c r="C207" s="1" t="s">
        <v>214</v>
      </c>
      <c r="D207" s="25"/>
      <c r="E207" s="1" t="s">
        <v>157</v>
      </c>
      <c r="F207" s="1" t="s">
        <v>183</v>
      </c>
      <c r="G207" s="26" t="s">
        <v>159</v>
      </c>
      <c r="H207" s="26" t="s">
        <v>215</v>
      </c>
      <c r="I207" s="26" t="s">
        <v>177</v>
      </c>
      <c r="J207" s="27" t="e">
        <f aca="false">+VLOOKUP($D207,TermsEast,2,FALSE())</f>
        <v>#N/A</v>
      </c>
      <c r="K207" s="27" t="e">
        <f aca="false">+VLOOKUP($D207,TermsEast,3,FALSE())</f>
        <v>#N/A</v>
      </c>
      <c r="L207" s="28"/>
    </row>
    <row r="208" customFormat="false" ht="11.25" hidden="false" customHeight="false" outlineLevel="0" collapsed="false">
      <c r="A208" s="26" t="n">
        <v>36494</v>
      </c>
      <c r="B208" s="1" t="s">
        <v>173</v>
      </c>
      <c r="C208" s="1" t="s">
        <v>214</v>
      </c>
      <c r="D208" s="27"/>
      <c r="E208" s="1" t="s">
        <v>157</v>
      </c>
      <c r="F208" s="1" t="s">
        <v>11</v>
      </c>
      <c r="G208" s="26" t="s">
        <v>159</v>
      </c>
      <c r="H208" s="26" t="s">
        <v>215</v>
      </c>
      <c r="I208" s="26" t="s">
        <v>177</v>
      </c>
      <c r="J208" s="27" t="e">
        <f aca="false">+VLOOKUP($D208,TermsEast,2,FALSE())</f>
        <v>#N/A</v>
      </c>
      <c r="K208" s="27" t="e">
        <f aca="false">+VLOOKUP($D208,TermsEast,3,FALSE())</f>
        <v>#N/A</v>
      </c>
      <c r="L208" s="28"/>
    </row>
    <row r="209" customFormat="false" ht="11.25" hidden="false" customHeight="false" outlineLevel="0" collapsed="false">
      <c r="A209" s="26" t="n">
        <v>36495</v>
      </c>
      <c r="B209" s="1" t="s">
        <v>173</v>
      </c>
      <c r="C209" s="1" t="s">
        <v>214</v>
      </c>
      <c r="D209" s="27"/>
      <c r="E209" s="1" t="s">
        <v>157</v>
      </c>
      <c r="F209" s="1" t="s">
        <v>184</v>
      </c>
      <c r="G209" s="26" t="s">
        <v>159</v>
      </c>
      <c r="H209" s="26" t="s">
        <v>215</v>
      </c>
      <c r="I209" s="26" t="s">
        <v>177</v>
      </c>
      <c r="J209" s="27" t="e">
        <f aca="false">+VLOOKUP($D209,TermsEast,2,FALSE())</f>
        <v>#N/A</v>
      </c>
      <c r="K209" s="27" t="e">
        <f aca="false">+VLOOKUP($D209,TermsEast,3,FALSE())</f>
        <v>#N/A</v>
      </c>
      <c r="L209" s="28"/>
    </row>
    <row r="210" customFormat="false" ht="11.25" hidden="false" customHeight="false" outlineLevel="0" collapsed="false">
      <c r="A210" s="26" t="n">
        <v>33312</v>
      </c>
      <c r="B210" s="1" t="s">
        <v>173</v>
      </c>
      <c r="C210" s="1" t="s">
        <v>214</v>
      </c>
      <c r="D210" s="27" t="n">
        <v>36951</v>
      </c>
      <c r="E210" s="1" t="s">
        <v>157</v>
      </c>
      <c r="G210" s="26" t="s">
        <v>159</v>
      </c>
      <c r="H210" s="26" t="s">
        <v>215</v>
      </c>
      <c r="I210" s="26" t="s">
        <v>177</v>
      </c>
      <c r="J210" s="27" t="n">
        <f aca="false">+VLOOKUP($D210,TermsEast,2,FALSE())</f>
        <v>36951</v>
      </c>
      <c r="K210" s="27" t="n">
        <f aca="false">+VLOOKUP($D210,TermsEast,3,FALSE())</f>
        <v>36981</v>
      </c>
      <c r="L210" s="28"/>
    </row>
    <row r="211" customFormat="false" ht="11.25" hidden="false" customHeight="false" outlineLevel="0" collapsed="false">
      <c r="A211" s="26" t="n">
        <v>33313</v>
      </c>
      <c r="B211" s="1" t="s">
        <v>173</v>
      </c>
      <c r="C211" s="1" t="s">
        <v>214</v>
      </c>
      <c r="D211" s="27" t="n">
        <v>36982</v>
      </c>
      <c r="E211" s="1" t="s">
        <v>157</v>
      </c>
      <c r="G211" s="26" t="s">
        <v>159</v>
      </c>
      <c r="H211" s="26" t="s">
        <v>215</v>
      </c>
      <c r="I211" s="26" t="s">
        <v>177</v>
      </c>
      <c r="J211" s="27" t="n">
        <f aca="false">+VLOOKUP($D211,TermsEast,2,FALSE())</f>
        <v>36982</v>
      </c>
      <c r="K211" s="27" t="n">
        <f aca="false">+VLOOKUP($D211,TermsEast,3,FALSE())</f>
        <v>37011</v>
      </c>
      <c r="L211" s="28"/>
    </row>
    <row r="212" customFormat="false" ht="11.25" hidden="false" customHeight="false" outlineLevel="0" collapsed="false">
      <c r="A212" s="26" t="n">
        <v>26301</v>
      </c>
      <c r="B212" s="1" t="s">
        <v>173</v>
      </c>
      <c r="C212" s="1" t="s">
        <v>214</v>
      </c>
      <c r="D212" s="27" t="n">
        <v>37012</v>
      </c>
      <c r="E212" s="1" t="s">
        <v>157</v>
      </c>
      <c r="G212" s="26" t="s">
        <v>159</v>
      </c>
      <c r="H212" s="26" t="s">
        <v>215</v>
      </c>
      <c r="I212" s="26" t="s">
        <v>177</v>
      </c>
      <c r="J212" s="27" t="n">
        <f aca="false">+VLOOKUP($D212,TermsEast,2,FALSE())</f>
        <v>37012</v>
      </c>
      <c r="K212" s="27" t="n">
        <f aca="false">+VLOOKUP($D212,TermsEast,3,FALSE())</f>
        <v>37042</v>
      </c>
      <c r="L212" s="28"/>
    </row>
    <row r="213" customFormat="false" ht="11.25" hidden="false" customHeight="false" outlineLevel="0" collapsed="false">
      <c r="A213" s="26" t="n">
        <v>26302</v>
      </c>
      <c r="B213" s="1" t="s">
        <v>173</v>
      </c>
      <c r="C213" s="1" t="s">
        <v>214</v>
      </c>
      <c r="D213" s="27" t="n">
        <v>37043</v>
      </c>
      <c r="E213" s="1" t="s">
        <v>157</v>
      </c>
      <c r="G213" s="26" t="s">
        <v>159</v>
      </c>
      <c r="H213" s="26" t="s">
        <v>215</v>
      </c>
      <c r="I213" s="26" t="s">
        <v>177</v>
      </c>
      <c r="J213" s="27" t="n">
        <f aca="false">+VLOOKUP($D213,TermsEast,2,FALSE())</f>
        <v>37043</v>
      </c>
      <c r="K213" s="27" t="n">
        <f aca="false">+VLOOKUP($D213,TermsEast,3,FALSE())</f>
        <v>37072</v>
      </c>
      <c r="L213" s="28"/>
    </row>
    <row r="214" customFormat="false" ht="11.25" hidden="false" customHeight="false" outlineLevel="0" collapsed="false">
      <c r="A214" s="26" t="n">
        <v>26308</v>
      </c>
      <c r="B214" s="1" t="s">
        <v>173</v>
      </c>
      <c r="C214" s="1" t="s">
        <v>214</v>
      </c>
      <c r="D214" s="27" t="n">
        <v>37135</v>
      </c>
      <c r="E214" s="1" t="s">
        <v>157</v>
      </c>
      <c r="G214" s="26" t="s">
        <v>159</v>
      </c>
      <c r="H214" s="26" t="s">
        <v>215</v>
      </c>
      <c r="I214" s="26" t="s">
        <v>177</v>
      </c>
      <c r="J214" s="27" t="n">
        <f aca="false">+VLOOKUP($D214,TermsEast,2,FALSE())</f>
        <v>37135</v>
      </c>
      <c r="K214" s="27" t="n">
        <f aca="false">+VLOOKUP($D214,TermsEast,3,FALSE())</f>
        <v>37164</v>
      </c>
      <c r="L214" s="28"/>
    </row>
    <row r="215" customFormat="false" ht="11.25" hidden="false" customHeight="false" outlineLevel="0" collapsed="false">
      <c r="A215" s="26" t="n">
        <v>33316</v>
      </c>
      <c r="B215" s="1" t="s">
        <v>173</v>
      </c>
      <c r="C215" s="1" t="s">
        <v>214</v>
      </c>
      <c r="D215" s="25" t="s">
        <v>166</v>
      </c>
      <c r="E215" s="1" t="s">
        <v>157</v>
      </c>
      <c r="G215" s="26" t="s">
        <v>159</v>
      </c>
      <c r="H215" s="26" t="s">
        <v>215</v>
      </c>
      <c r="I215" s="26" t="s">
        <v>177</v>
      </c>
      <c r="J215" s="27" t="n">
        <f aca="false">+VLOOKUP($D215,TermsEast,2,FALSE())</f>
        <v>36892</v>
      </c>
      <c r="K215" s="27" t="n">
        <f aca="false">+VLOOKUP($D215,TermsEast,3,FALSE())</f>
        <v>37256</v>
      </c>
      <c r="L215" s="28"/>
    </row>
    <row r="216" customFormat="false" ht="11.25" hidden="false" customHeight="false" outlineLevel="0" collapsed="false">
      <c r="A216" s="26" t="n">
        <v>33317</v>
      </c>
      <c r="B216" s="1" t="s">
        <v>173</v>
      </c>
      <c r="C216" s="1" t="s">
        <v>214</v>
      </c>
      <c r="D216" s="25" t="s">
        <v>167</v>
      </c>
      <c r="E216" s="1" t="s">
        <v>157</v>
      </c>
      <c r="G216" s="26" t="s">
        <v>159</v>
      </c>
      <c r="H216" s="26" t="s">
        <v>215</v>
      </c>
      <c r="I216" s="26" t="s">
        <v>177</v>
      </c>
      <c r="J216" s="27" t="n">
        <f aca="false">+VLOOKUP($D216,TermsEast,2,FALSE())</f>
        <v>37257</v>
      </c>
      <c r="K216" s="27" t="n">
        <f aca="false">+VLOOKUP($D216,TermsEast,3,FALSE())</f>
        <v>37621</v>
      </c>
      <c r="L216" s="28"/>
    </row>
    <row r="217" customFormat="false" ht="11.25" hidden="false" customHeight="false" outlineLevel="0" collapsed="false">
      <c r="A217" s="26" t="n">
        <v>12143</v>
      </c>
      <c r="B217" s="1" t="s">
        <v>173</v>
      </c>
      <c r="C217" s="1" t="s">
        <v>214</v>
      </c>
      <c r="D217" s="25" t="s">
        <v>187</v>
      </c>
      <c r="E217" s="1" t="s">
        <v>157</v>
      </c>
      <c r="G217" s="26" t="s">
        <v>159</v>
      </c>
      <c r="H217" s="26" t="s">
        <v>215</v>
      </c>
      <c r="I217" s="26" t="s">
        <v>177</v>
      </c>
      <c r="J217" s="27" t="n">
        <f aca="false">+VLOOKUP($D217,TermsEast,2,FALSE())</f>
        <v>36892</v>
      </c>
      <c r="K217" s="27" t="n">
        <f aca="false">+VLOOKUP($D217,TermsEast,3,FALSE())</f>
        <v>36950</v>
      </c>
      <c r="L217" s="28"/>
    </row>
    <row r="218" customFormat="false" ht="11.25" hidden="false" customHeight="false" outlineLevel="0" collapsed="false">
      <c r="A218" s="26" t="n">
        <v>33314</v>
      </c>
      <c r="B218" s="1" t="s">
        <v>173</v>
      </c>
      <c r="C218" s="1" t="s">
        <v>214</v>
      </c>
      <c r="D218" s="25" t="s">
        <v>188</v>
      </c>
      <c r="E218" s="1" t="s">
        <v>157</v>
      </c>
      <c r="G218" s="26" t="s">
        <v>159</v>
      </c>
      <c r="H218" s="26" t="s">
        <v>215</v>
      </c>
      <c r="I218" s="26" t="s">
        <v>177</v>
      </c>
      <c r="J218" s="27" t="n">
        <f aca="false">+VLOOKUP($D218,TermsEast,2,FALSE())</f>
        <v>37257</v>
      </c>
      <c r="K218" s="27" t="n">
        <f aca="false">+VLOOKUP($D218,TermsEast,3,FALSE())</f>
        <v>37315</v>
      </c>
      <c r="L218" s="28"/>
    </row>
    <row r="219" customFormat="false" ht="11.25" hidden="false" customHeight="false" outlineLevel="0" collapsed="false">
      <c r="A219" s="26" t="n">
        <v>33315</v>
      </c>
      <c r="B219" s="1" t="s">
        <v>173</v>
      </c>
      <c r="C219" s="1" t="s">
        <v>214</v>
      </c>
      <c r="D219" s="25" t="s">
        <v>189</v>
      </c>
      <c r="E219" s="1" t="s">
        <v>157</v>
      </c>
      <c r="G219" s="26" t="s">
        <v>159</v>
      </c>
      <c r="H219" s="26" t="s">
        <v>215</v>
      </c>
      <c r="I219" s="26" t="s">
        <v>177</v>
      </c>
      <c r="J219" s="27" t="n">
        <f aca="false">+VLOOKUP($D219,TermsEast,2,FALSE())</f>
        <v>37622</v>
      </c>
      <c r="K219" s="27" t="n">
        <f aca="false">+VLOOKUP($D219,TermsEast,3,FALSE())</f>
        <v>37680</v>
      </c>
      <c r="L219" s="28"/>
    </row>
    <row r="220" customFormat="false" ht="11.25" hidden="false" customHeight="false" outlineLevel="0" collapsed="false">
      <c r="A220" s="26" t="n">
        <v>26307</v>
      </c>
      <c r="B220" s="1" t="s">
        <v>173</v>
      </c>
      <c r="C220" s="1" t="s">
        <v>214</v>
      </c>
      <c r="D220" s="25" t="s">
        <v>191</v>
      </c>
      <c r="E220" s="1" t="s">
        <v>157</v>
      </c>
      <c r="G220" s="26" t="s">
        <v>159</v>
      </c>
      <c r="H220" s="26" t="s">
        <v>215</v>
      </c>
      <c r="I220" s="26" t="s">
        <v>177</v>
      </c>
      <c r="J220" s="27" t="n">
        <f aca="false">+VLOOKUP($D220,TermsEast,2,FALSE())</f>
        <v>37073</v>
      </c>
      <c r="K220" s="27" t="n">
        <f aca="false">+VLOOKUP($D220,TermsEast,3,FALSE())</f>
        <v>37134</v>
      </c>
      <c r="L220" s="28"/>
    </row>
    <row r="221" customFormat="false" ht="11.25" hidden="false" customHeight="false" outlineLevel="0" collapsed="false">
      <c r="A221" s="26" t="n">
        <v>31712</v>
      </c>
      <c r="B221" s="1" t="s">
        <v>173</v>
      </c>
      <c r="C221" s="1" t="s">
        <v>214</v>
      </c>
      <c r="D221" s="25" t="s">
        <v>192</v>
      </c>
      <c r="E221" s="1" t="s">
        <v>157</v>
      </c>
      <c r="G221" s="26" t="s">
        <v>159</v>
      </c>
      <c r="H221" s="26" t="s">
        <v>215</v>
      </c>
      <c r="I221" s="26" t="s">
        <v>177</v>
      </c>
      <c r="J221" s="27" t="n">
        <f aca="false">+VLOOKUP($D221,TermsEast,2,FALSE())</f>
        <v>37438</v>
      </c>
      <c r="K221" s="27" t="n">
        <f aca="false">+VLOOKUP($D221,TermsEast,3,FALSE())</f>
        <v>37499</v>
      </c>
      <c r="L221" s="28"/>
    </row>
    <row r="222" customFormat="false" ht="11.25" hidden="false" customHeight="false" outlineLevel="0" collapsed="false">
      <c r="A222" s="26" t="n">
        <v>31763</v>
      </c>
      <c r="B222" s="1" t="s">
        <v>173</v>
      </c>
      <c r="C222" s="1" t="s">
        <v>214</v>
      </c>
      <c r="D222" s="25" t="s">
        <v>193</v>
      </c>
      <c r="E222" s="1" t="s">
        <v>157</v>
      </c>
      <c r="G222" s="26" t="s">
        <v>159</v>
      </c>
      <c r="H222" s="26" t="s">
        <v>215</v>
      </c>
      <c r="I222" s="26" t="s">
        <v>177</v>
      </c>
      <c r="J222" s="27" t="n">
        <f aca="false">+VLOOKUP($D222,TermsEast,2,FALSE())</f>
        <v>37803</v>
      </c>
      <c r="K222" s="27" t="n">
        <f aca="false">+VLOOKUP($D222,TermsEast,3,FALSE())</f>
        <v>37864</v>
      </c>
      <c r="L222" s="28"/>
    </row>
    <row r="223" customFormat="false" ht="11.25" hidden="false" customHeight="false" outlineLevel="0" collapsed="false">
      <c r="A223" s="26" t="n">
        <v>26299</v>
      </c>
      <c r="B223" s="1" t="s">
        <v>173</v>
      </c>
      <c r="C223" s="1" t="s">
        <v>214</v>
      </c>
      <c r="D223" s="25" t="s">
        <v>195</v>
      </c>
      <c r="E223" s="1" t="s">
        <v>157</v>
      </c>
      <c r="G223" s="26" t="s">
        <v>159</v>
      </c>
      <c r="H223" s="26" t="s">
        <v>215</v>
      </c>
      <c r="I223" s="26" t="s">
        <v>177</v>
      </c>
      <c r="J223" s="27" t="n">
        <f aca="false">+VLOOKUP($D223,TermsEast,2,FALSE())</f>
        <v>36951</v>
      </c>
      <c r="K223" s="27" t="n">
        <f aca="false">+VLOOKUP($D223,TermsEast,3,FALSE())</f>
        <v>37011</v>
      </c>
      <c r="L223" s="28"/>
    </row>
    <row r="224" customFormat="false" ht="11.25" hidden="false" customHeight="false" outlineLevel="0" collapsed="false">
      <c r="A224" s="26" t="n">
        <v>26309</v>
      </c>
      <c r="B224" s="1" t="s">
        <v>173</v>
      </c>
      <c r="C224" s="1" t="s">
        <v>214</v>
      </c>
      <c r="D224" s="25" t="s">
        <v>170</v>
      </c>
      <c r="E224" s="1" t="s">
        <v>157</v>
      </c>
      <c r="G224" s="26" t="s">
        <v>159</v>
      </c>
      <c r="H224" s="26" t="s">
        <v>215</v>
      </c>
      <c r="I224" s="26" t="s">
        <v>177</v>
      </c>
      <c r="J224" s="27" t="n">
        <f aca="false">+VLOOKUP($D224,TermsEast,2,FALSE())</f>
        <v>37165</v>
      </c>
      <c r="K224" s="27" t="n">
        <f aca="false">+VLOOKUP($D224,TermsEast,3,FALSE())</f>
        <v>37256</v>
      </c>
      <c r="L224" s="28"/>
    </row>
    <row r="225" customFormat="false" ht="21.75" hidden="false" customHeight="true" outlineLevel="0" collapsed="false">
      <c r="A225" s="26" t="n">
        <v>34705</v>
      </c>
      <c r="B225" s="1" t="s">
        <v>216</v>
      </c>
      <c r="C225" s="1" t="s">
        <v>217</v>
      </c>
      <c r="D225" s="25"/>
      <c r="E225" s="1" t="s">
        <v>157</v>
      </c>
      <c r="F225" s="1" t="s">
        <v>175</v>
      </c>
      <c r="G225" s="26" t="s">
        <v>218</v>
      </c>
      <c r="H225" s="26" t="s">
        <v>176</v>
      </c>
      <c r="I225" s="26" t="s">
        <v>177</v>
      </c>
      <c r="J225" s="27" t="e">
        <f aca="false">+VLOOKUP($D225,TermsEast,2,FALSE())</f>
        <v>#N/A</v>
      </c>
      <c r="K225" s="27" t="e">
        <f aca="false">+VLOOKUP($D225,TermsEast,3,FALSE())</f>
        <v>#N/A</v>
      </c>
      <c r="L225" s="28" t="s">
        <v>219</v>
      </c>
    </row>
    <row r="226" customFormat="false" ht="11.25" hidden="false" customHeight="false" outlineLevel="0" collapsed="false">
      <c r="A226" s="26" t="n">
        <v>35080</v>
      </c>
      <c r="B226" s="1" t="s">
        <v>216</v>
      </c>
      <c r="C226" s="1" t="s">
        <v>217</v>
      </c>
      <c r="D226" s="25"/>
      <c r="E226" s="1" t="s">
        <v>157</v>
      </c>
      <c r="F226" s="1" t="s">
        <v>178</v>
      </c>
      <c r="G226" s="26" t="s">
        <v>218</v>
      </c>
      <c r="H226" s="26" t="s">
        <v>176</v>
      </c>
      <c r="I226" s="26" t="s">
        <v>177</v>
      </c>
      <c r="J226" s="27" t="e">
        <f aca="false">+VLOOKUP($D226,TermsEast,2,FALSE())</f>
        <v>#N/A</v>
      </c>
      <c r="K226" s="27" t="e">
        <f aca="false">+VLOOKUP($D226,TermsEast,3,FALSE())</f>
        <v>#N/A</v>
      </c>
      <c r="L226" s="28"/>
    </row>
    <row r="227" customFormat="false" ht="11.25" hidden="false" customHeight="false" outlineLevel="0" collapsed="false">
      <c r="A227" s="26" t="n">
        <v>34704</v>
      </c>
      <c r="B227" s="1" t="s">
        <v>216</v>
      </c>
      <c r="C227" s="1" t="s">
        <v>217</v>
      </c>
      <c r="D227" s="33"/>
      <c r="E227" s="1" t="s">
        <v>157</v>
      </c>
      <c r="F227" s="1" t="s">
        <v>181</v>
      </c>
      <c r="G227" s="26" t="s">
        <v>218</v>
      </c>
      <c r="H227" s="26" t="s">
        <v>176</v>
      </c>
      <c r="I227" s="26" t="s">
        <v>177</v>
      </c>
      <c r="J227" s="27" t="e">
        <f aca="false">+VLOOKUP($D227,TermsEast,2,FALSE())</f>
        <v>#N/A</v>
      </c>
      <c r="K227" s="27" t="e">
        <f aca="false">+VLOOKUP($D227,TermsEast,3,FALSE())</f>
        <v>#N/A</v>
      </c>
      <c r="L227" s="28"/>
    </row>
    <row r="228" customFormat="false" ht="11.25" hidden="false" customHeight="false" outlineLevel="0" collapsed="false">
      <c r="A228" s="26" t="n">
        <v>35139</v>
      </c>
      <c r="B228" s="1" t="s">
        <v>216</v>
      </c>
      <c r="C228" s="1" t="s">
        <v>217</v>
      </c>
      <c r="D228" s="33"/>
      <c r="E228" s="1" t="s">
        <v>157</v>
      </c>
      <c r="F228" s="1" t="s">
        <v>182</v>
      </c>
      <c r="G228" s="26" t="s">
        <v>218</v>
      </c>
      <c r="H228" s="26" t="s">
        <v>176</v>
      </c>
      <c r="I228" s="26" t="s">
        <v>177</v>
      </c>
      <c r="J228" s="27" t="e">
        <f aca="false">+VLOOKUP($D228,TermsEast,2,FALSE())</f>
        <v>#N/A</v>
      </c>
      <c r="K228" s="27" t="e">
        <f aca="false">+VLOOKUP($D228,TermsEast,3,FALSE())</f>
        <v>#N/A</v>
      </c>
      <c r="L228" s="28"/>
    </row>
    <row r="229" customFormat="false" ht="11.25" hidden="false" customHeight="false" outlineLevel="0" collapsed="false">
      <c r="A229" s="26" t="n">
        <v>34703</v>
      </c>
      <c r="B229" s="1" t="s">
        <v>216</v>
      </c>
      <c r="C229" s="1" t="s">
        <v>217</v>
      </c>
      <c r="D229" s="25"/>
      <c r="E229" s="1" t="s">
        <v>157</v>
      </c>
      <c r="F229" s="1" t="s">
        <v>183</v>
      </c>
      <c r="G229" s="26" t="s">
        <v>218</v>
      </c>
      <c r="H229" s="26" t="s">
        <v>176</v>
      </c>
      <c r="I229" s="26" t="s">
        <v>177</v>
      </c>
      <c r="J229" s="27" t="e">
        <f aca="false">+VLOOKUP($D229,TermsEast,2,FALSE())</f>
        <v>#N/A</v>
      </c>
      <c r="K229" s="27" t="e">
        <f aca="false">+VLOOKUP($D229,TermsEast,3,FALSE())</f>
        <v>#N/A</v>
      </c>
      <c r="L229" s="28"/>
    </row>
    <row r="230" customFormat="false" ht="11.25" hidden="false" customHeight="false" outlineLevel="0" collapsed="false">
      <c r="A230" s="26" t="n">
        <v>36490</v>
      </c>
      <c r="B230" s="1" t="s">
        <v>216</v>
      </c>
      <c r="C230" s="1" t="s">
        <v>217</v>
      </c>
      <c r="D230" s="27"/>
      <c r="E230" s="1" t="s">
        <v>157</v>
      </c>
      <c r="F230" s="1" t="s">
        <v>11</v>
      </c>
      <c r="G230" s="26" t="s">
        <v>218</v>
      </c>
      <c r="H230" s="26" t="s">
        <v>176</v>
      </c>
      <c r="I230" s="26" t="s">
        <v>177</v>
      </c>
      <c r="J230" s="27" t="e">
        <f aca="false">+VLOOKUP($D230,TermsEast,2,FALSE())</f>
        <v>#N/A</v>
      </c>
      <c r="K230" s="27" t="e">
        <f aca="false">+VLOOKUP($D230,TermsEast,3,FALSE())</f>
        <v>#N/A</v>
      </c>
      <c r="L230" s="28"/>
    </row>
    <row r="231" customFormat="false" ht="11.25" hidden="false" customHeight="false" outlineLevel="0" collapsed="false">
      <c r="A231" s="26" t="n">
        <v>36491</v>
      </c>
      <c r="B231" s="1" t="s">
        <v>216</v>
      </c>
      <c r="C231" s="1" t="s">
        <v>217</v>
      </c>
      <c r="D231" s="27"/>
      <c r="E231" s="1" t="s">
        <v>157</v>
      </c>
      <c r="F231" s="1" t="s">
        <v>184</v>
      </c>
      <c r="G231" s="26" t="s">
        <v>218</v>
      </c>
      <c r="H231" s="26" t="s">
        <v>176</v>
      </c>
      <c r="I231" s="26" t="s">
        <v>177</v>
      </c>
      <c r="J231" s="27" t="e">
        <f aca="false">+VLOOKUP($D231,TermsEast,2,FALSE())</f>
        <v>#N/A</v>
      </c>
      <c r="K231" s="27" t="e">
        <f aca="false">+VLOOKUP($D231,TermsEast,3,FALSE())</f>
        <v>#N/A</v>
      </c>
      <c r="L231" s="28"/>
    </row>
    <row r="232" customFormat="false" ht="11.25" hidden="false" customHeight="false" outlineLevel="0" collapsed="false">
      <c r="A232" s="26" t="n">
        <v>34739</v>
      </c>
      <c r="B232" s="1" t="s">
        <v>216</v>
      </c>
      <c r="C232" s="1" t="s">
        <v>217</v>
      </c>
      <c r="D232" s="27" t="n">
        <v>37012</v>
      </c>
      <c r="E232" s="1" t="s">
        <v>157</v>
      </c>
      <c r="G232" s="26" t="s">
        <v>218</v>
      </c>
      <c r="H232" s="26" t="s">
        <v>176</v>
      </c>
      <c r="I232" s="26" t="s">
        <v>177</v>
      </c>
      <c r="J232" s="27" t="n">
        <f aca="false">+VLOOKUP($D232,TermsEast,2,FALSE())</f>
        <v>37012</v>
      </c>
      <c r="K232" s="27" t="n">
        <f aca="false">+VLOOKUP($D232,TermsEast,3,FALSE())</f>
        <v>37042</v>
      </c>
      <c r="L232" s="28"/>
    </row>
    <row r="233" customFormat="false" ht="11.25" hidden="false" customHeight="false" outlineLevel="0" collapsed="false">
      <c r="A233" s="26" t="n">
        <v>34740</v>
      </c>
      <c r="B233" s="1" t="s">
        <v>216</v>
      </c>
      <c r="C233" s="1" t="s">
        <v>217</v>
      </c>
      <c r="D233" s="27" t="n">
        <v>37043</v>
      </c>
      <c r="E233" s="1" t="s">
        <v>157</v>
      </c>
      <c r="G233" s="26" t="s">
        <v>218</v>
      </c>
      <c r="H233" s="26" t="s">
        <v>176</v>
      </c>
      <c r="I233" s="26" t="s">
        <v>177</v>
      </c>
      <c r="J233" s="27" t="n">
        <f aca="false">+VLOOKUP($D233,TermsEast,2,FALSE())</f>
        <v>37043</v>
      </c>
      <c r="K233" s="27" t="n">
        <f aca="false">+VLOOKUP($D233,TermsEast,3,FALSE())</f>
        <v>37072</v>
      </c>
      <c r="L233" s="28"/>
    </row>
    <row r="234" customFormat="false" ht="11.25" hidden="false" customHeight="false" outlineLevel="0" collapsed="false">
      <c r="A234" s="26" t="n">
        <v>34742</v>
      </c>
      <c r="B234" s="1" t="s">
        <v>216</v>
      </c>
      <c r="C234" s="1" t="s">
        <v>217</v>
      </c>
      <c r="D234" s="27" t="n">
        <v>37135</v>
      </c>
      <c r="E234" s="1" t="s">
        <v>157</v>
      </c>
      <c r="G234" s="26" t="s">
        <v>218</v>
      </c>
      <c r="H234" s="26" t="s">
        <v>176</v>
      </c>
      <c r="I234" s="26" t="s">
        <v>177</v>
      </c>
      <c r="J234" s="27" t="n">
        <f aca="false">+VLOOKUP($D234,TermsEast,2,FALSE())</f>
        <v>37135</v>
      </c>
      <c r="K234" s="27" t="n">
        <f aca="false">+VLOOKUP($D234,TermsEast,3,FALSE())</f>
        <v>37164</v>
      </c>
      <c r="L234" s="28"/>
    </row>
    <row r="235" customFormat="false" ht="11.25" hidden="false" customHeight="false" outlineLevel="0" collapsed="false">
      <c r="A235" s="26" t="n">
        <v>34737</v>
      </c>
      <c r="B235" s="1" t="s">
        <v>216</v>
      </c>
      <c r="C235" s="1" t="s">
        <v>217</v>
      </c>
      <c r="D235" s="25" t="s">
        <v>187</v>
      </c>
      <c r="E235" s="1" t="s">
        <v>157</v>
      </c>
      <c r="G235" s="26" t="s">
        <v>218</v>
      </c>
      <c r="H235" s="26" t="s">
        <v>176</v>
      </c>
      <c r="I235" s="26" t="s">
        <v>177</v>
      </c>
      <c r="J235" s="27" t="n">
        <f aca="false">+VLOOKUP($D235,TermsEast,2,FALSE())</f>
        <v>36892</v>
      </c>
      <c r="K235" s="27" t="n">
        <f aca="false">+VLOOKUP($D235,TermsEast,3,FALSE())</f>
        <v>36950</v>
      </c>
      <c r="L235" s="28"/>
    </row>
    <row r="236" customFormat="false" ht="11.25" hidden="false" customHeight="false" outlineLevel="0" collapsed="false">
      <c r="A236" s="26" t="n">
        <v>34741</v>
      </c>
      <c r="B236" s="1" t="s">
        <v>216</v>
      </c>
      <c r="C236" s="1" t="s">
        <v>217</v>
      </c>
      <c r="D236" s="25" t="s">
        <v>191</v>
      </c>
      <c r="E236" s="1" t="s">
        <v>157</v>
      </c>
      <c r="G236" s="26" t="s">
        <v>218</v>
      </c>
      <c r="H236" s="26" t="s">
        <v>176</v>
      </c>
      <c r="I236" s="26" t="s">
        <v>177</v>
      </c>
      <c r="J236" s="27" t="n">
        <f aca="false">+VLOOKUP($D236,TermsEast,2,FALSE())</f>
        <v>37073</v>
      </c>
      <c r="K236" s="27" t="n">
        <f aca="false">+VLOOKUP($D236,TermsEast,3,FALSE())</f>
        <v>37134</v>
      </c>
      <c r="L236" s="28"/>
    </row>
    <row r="237" customFormat="false" ht="11.25" hidden="false" customHeight="false" outlineLevel="0" collapsed="false">
      <c r="A237" s="26" t="n">
        <v>34738</v>
      </c>
      <c r="B237" s="1" t="s">
        <v>216</v>
      </c>
      <c r="C237" s="1" t="s">
        <v>217</v>
      </c>
      <c r="D237" s="25" t="s">
        <v>195</v>
      </c>
      <c r="E237" s="1" t="s">
        <v>157</v>
      </c>
      <c r="G237" s="26" t="s">
        <v>218</v>
      </c>
      <c r="H237" s="26" t="s">
        <v>176</v>
      </c>
      <c r="I237" s="26" t="s">
        <v>177</v>
      </c>
      <c r="J237" s="27" t="n">
        <f aca="false">+VLOOKUP($D237,TermsEast,2,FALSE())</f>
        <v>36951</v>
      </c>
      <c r="K237" s="27" t="n">
        <f aca="false">+VLOOKUP($D237,TermsEast,3,FALSE())</f>
        <v>37011</v>
      </c>
      <c r="L237" s="28"/>
    </row>
    <row r="238" customFormat="false" ht="11.25" hidden="false" customHeight="false" outlineLevel="0" collapsed="false">
      <c r="A238" s="26" t="n">
        <v>34743</v>
      </c>
      <c r="B238" s="1" t="s">
        <v>216</v>
      </c>
      <c r="C238" s="1" t="s">
        <v>217</v>
      </c>
      <c r="D238" s="25" t="s">
        <v>170</v>
      </c>
      <c r="E238" s="1" t="s">
        <v>157</v>
      </c>
      <c r="G238" s="26" t="s">
        <v>218</v>
      </c>
      <c r="H238" s="26" t="s">
        <v>176</v>
      </c>
      <c r="I238" s="26" t="s">
        <v>177</v>
      </c>
      <c r="J238" s="27" t="n">
        <f aca="false">+VLOOKUP($D238,TermsEast,2,FALSE())</f>
        <v>37165</v>
      </c>
      <c r="K238" s="27" t="n">
        <f aca="false">+VLOOKUP($D238,TermsEast,3,FALSE())</f>
        <v>37256</v>
      </c>
      <c r="L238" s="28"/>
    </row>
    <row r="239" customFormat="false" ht="21" hidden="false" customHeight="true" outlineLevel="0" collapsed="false">
      <c r="A239" s="26" t="n">
        <v>34710</v>
      </c>
      <c r="B239" s="1" t="s">
        <v>216</v>
      </c>
      <c r="C239" s="1" t="s">
        <v>220</v>
      </c>
      <c r="D239" s="25"/>
      <c r="E239" s="1" t="s">
        <v>157</v>
      </c>
      <c r="F239" s="1" t="s">
        <v>175</v>
      </c>
      <c r="G239" s="26" t="s">
        <v>218</v>
      </c>
      <c r="H239" s="26" t="s">
        <v>202</v>
      </c>
      <c r="I239" s="26" t="s">
        <v>177</v>
      </c>
      <c r="J239" s="27" t="e">
        <f aca="false">+VLOOKUP($D239,TermsEast,2,FALSE())</f>
        <v>#N/A</v>
      </c>
      <c r="K239" s="27" t="e">
        <f aca="false">+VLOOKUP($D239,TermsEast,3,FALSE())</f>
        <v>#N/A</v>
      </c>
      <c r="L239" s="28" t="s">
        <v>219</v>
      </c>
    </row>
    <row r="240" customFormat="false" ht="11.25" hidden="false" customHeight="false" outlineLevel="0" collapsed="false">
      <c r="A240" s="26" t="n">
        <v>35135</v>
      </c>
      <c r="B240" s="1" t="s">
        <v>216</v>
      </c>
      <c r="C240" s="1" t="s">
        <v>220</v>
      </c>
      <c r="D240" s="25"/>
      <c r="E240" s="1" t="s">
        <v>157</v>
      </c>
      <c r="F240" s="1" t="s">
        <v>178</v>
      </c>
      <c r="G240" s="26" t="s">
        <v>218</v>
      </c>
      <c r="H240" s="26" t="s">
        <v>202</v>
      </c>
      <c r="I240" s="26" t="s">
        <v>177</v>
      </c>
      <c r="J240" s="27" t="e">
        <f aca="false">+VLOOKUP($D240,TermsEast,2,FALSE())</f>
        <v>#N/A</v>
      </c>
      <c r="K240" s="27" t="e">
        <f aca="false">+VLOOKUP($D240,TermsEast,3,FALSE())</f>
        <v>#N/A</v>
      </c>
      <c r="L240" s="28"/>
    </row>
    <row r="241" customFormat="false" ht="11.25" hidden="false" customHeight="false" outlineLevel="0" collapsed="false">
      <c r="A241" s="26" t="n">
        <v>34748</v>
      </c>
      <c r="B241" s="1" t="s">
        <v>216</v>
      </c>
      <c r="C241" s="1" t="s">
        <v>220</v>
      </c>
      <c r="D241" s="33"/>
      <c r="E241" s="1" t="s">
        <v>157</v>
      </c>
      <c r="F241" s="1" t="s">
        <v>181</v>
      </c>
      <c r="G241" s="26" t="s">
        <v>218</v>
      </c>
      <c r="H241" s="26" t="s">
        <v>202</v>
      </c>
      <c r="I241" s="26" t="s">
        <v>177</v>
      </c>
      <c r="J241" s="27" t="e">
        <f aca="false">+VLOOKUP($D241,TermsEast,2,FALSE())</f>
        <v>#N/A</v>
      </c>
      <c r="K241" s="27" t="e">
        <f aca="false">+VLOOKUP($D241,TermsEast,3,FALSE())</f>
        <v>#N/A</v>
      </c>
      <c r="L241" s="28"/>
    </row>
    <row r="242" customFormat="false" ht="11.25" hidden="false" customHeight="false" outlineLevel="0" collapsed="false">
      <c r="A242" s="26" t="n">
        <v>34706</v>
      </c>
      <c r="B242" s="1" t="s">
        <v>216</v>
      </c>
      <c r="C242" s="1" t="s">
        <v>220</v>
      </c>
      <c r="D242" s="25"/>
      <c r="E242" s="1" t="s">
        <v>157</v>
      </c>
      <c r="F242" s="1" t="s">
        <v>183</v>
      </c>
      <c r="G242" s="26" t="s">
        <v>218</v>
      </c>
      <c r="H242" s="26" t="s">
        <v>202</v>
      </c>
      <c r="I242" s="26" t="s">
        <v>177</v>
      </c>
      <c r="J242" s="27" t="e">
        <f aca="false">+VLOOKUP($D242,TermsEast,2,FALSE())</f>
        <v>#N/A</v>
      </c>
      <c r="K242" s="27" t="e">
        <f aca="false">+VLOOKUP($D242,TermsEast,3,FALSE())</f>
        <v>#N/A</v>
      </c>
      <c r="L242" s="28"/>
    </row>
    <row r="243" customFormat="false" ht="11.25" hidden="false" customHeight="false" outlineLevel="0" collapsed="false">
      <c r="A243" s="26" t="n">
        <v>36487</v>
      </c>
      <c r="B243" s="1" t="s">
        <v>216</v>
      </c>
      <c r="C243" s="1" t="s">
        <v>220</v>
      </c>
      <c r="D243" s="27"/>
      <c r="E243" s="1" t="s">
        <v>157</v>
      </c>
      <c r="F243" s="1" t="s">
        <v>11</v>
      </c>
      <c r="G243" s="26" t="s">
        <v>218</v>
      </c>
      <c r="H243" s="26" t="s">
        <v>202</v>
      </c>
      <c r="I243" s="26" t="s">
        <v>177</v>
      </c>
      <c r="J243" s="27" t="e">
        <f aca="false">+VLOOKUP($D243,TermsEast,2,FALSE())</f>
        <v>#N/A</v>
      </c>
      <c r="K243" s="27" t="e">
        <f aca="false">+VLOOKUP($D243,TermsEast,3,FALSE())</f>
        <v>#N/A</v>
      </c>
      <c r="L243" s="28"/>
    </row>
    <row r="244" customFormat="false" ht="11.25" hidden="false" customHeight="false" outlineLevel="0" collapsed="false">
      <c r="A244" s="26" t="n">
        <v>36489</v>
      </c>
      <c r="B244" s="1" t="s">
        <v>216</v>
      </c>
      <c r="C244" s="1" t="s">
        <v>220</v>
      </c>
      <c r="D244" s="27"/>
      <c r="E244" s="1" t="s">
        <v>157</v>
      </c>
      <c r="F244" s="1" t="s">
        <v>184</v>
      </c>
      <c r="G244" s="26" t="s">
        <v>218</v>
      </c>
      <c r="H244" s="26" t="s">
        <v>202</v>
      </c>
      <c r="I244" s="26" t="s">
        <v>177</v>
      </c>
      <c r="J244" s="27" t="e">
        <f aca="false">+VLOOKUP($D244,TermsEast,2,FALSE())</f>
        <v>#N/A</v>
      </c>
      <c r="K244" s="27" t="e">
        <f aca="false">+VLOOKUP($D244,TermsEast,3,FALSE())</f>
        <v>#N/A</v>
      </c>
      <c r="L244" s="28"/>
    </row>
    <row r="245" customFormat="false" ht="11.25" hidden="false" customHeight="false" outlineLevel="0" collapsed="false">
      <c r="A245" s="26" t="n">
        <v>34753</v>
      </c>
      <c r="B245" s="1" t="s">
        <v>216</v>
      </c>
      <c r="C245" s="1" t="s">
        <v>220</v>
      </c>
      <c r="D245" s="27" t="n">
        <v>37012</v>
      </c>
      <c r="E245" s="1" t="s">
        <v>157</v>
      </c>
      <c r="G245" s="26" t="s">
        <v>218</v>
      </c>
      <c r="H245" s="26" t="s">
        <v>202</v>
      </c>
      <c r="I245" s="26" t="s">
        <v>177</v>
      </c>
      <c r="J245" s="27" t="n">
        <f aca="false">+VLOOKUP($D245,TermsEast,2,FALSE())</f>
        <v>37012</v>
      </c>
      <c r="K245" s="27" t="n">
        <f aca="false">+VLOOKUP($D245,TermsEast,3,FALSE())</f>
        <v>37042</v>
      </c>
      <c r="L245" s="28"/>
    </row>
    <row r="246" customFormat="false" ht="11.25" hidden="false" customHeight="false" outlineLevel="0" collapsed="false">
      <c r="A246" s="26" t="n">
        <v>34755</v>
      </c>
      <c r="B246" s="1" t="s">
        <v>216</v>
      </c>
      <c r="C246" s="1" t="s">
        <v>220</v>
      </c>
      <c r="D246" s="27" t="n">
        <v>37043</v>
      </c>
      <c r="E246" s="1" t="s">
        <v>157</v>
      </c>
      <c r="G246" s="26" t="s">
        <v>218</v>
      </c>
      <c r="H246" s="26" t="s">
        <v>202</v>
      </c>
      <c r="I246" s="26" t="s">
        <v>177</v>
      </c>
      <c r="J246" s="27" t="n">
        <f aca="false">+VLOOKUP($D246,TermsEast,2,FALSE())</f>
        <v>37043</v>
      </c>
      <c r="K246" s="27" t="n">
        <f aca="false">+VLOOKUP($D246,TermsEast,3,FALSE())</f>
        <v>37072</v>
      </c>
      <c r="L246" s="28"/>
    </row>
    <row r="247" customFormat="false" ht="11.25" hidden="false" customHeight="false" outlineLevel="0" collapsed="false">
      <c r="A247" s="26" t="n">
        <v>34757</v>
      </c>
      <c r="B247" s="1" t="s">
        <v>216</v>
      </c>
      <c r="C247" s="1" t="s">
        <v>220</v>
      </c>
      <c r="D247" s="27" t="n">
        <v>37135</v>
      </c>
      <c r="E247" s="1" t="s">
        <v>157</v>
      </c>
      <c r="G247" s="26" t="s">
        <v>218</v>
      </c>
      <c r="H247" s="26" t="s">
        <v>202</v>
      </c>
      <c r="I247" s="26" t="s">
        <v>177</v>
      </c>
      <c r="J247" s="27" t="n">
        <f aca="false">+VLOOKUP($D247,TermsEast,2,FALSE())</f>
        <v>37135</v>
      </c>
      <c r="K247" s="27" t="n">
        <f aca="false">+VLOOKUP($D247,TermsEast,3,FALSE())</f>
        <v>37164</v>
      </c>
      <c r="L247" s="28"/>
    </row>
    <row r="248" customFormat="false" ht="11.25" hidden="false" customHeight="false" outlineLevel="0" collapsed="false">
      <c r="A248" s="26" t="n">
        <v>34745</v>
      </c>
      <c r="B248" s="1" t="s">
        <v>216</v>
      </c>
      <c r="C248" s="1" t="s">
        <v>220</v>
      </c>
      <c r="D248" s="25" t="s">
        <v>187</v>
      </c>
      <c r="E248" s="1" t="s">
        <v>157</v>
      </c>
      <c r="G248" s="26" t="s">
        <v>218</v>
      </c>
      <c r="H248" s="26" t="s">
        <v>202</v>
      </c>
      <c r="I248" s="26" t="s">
        <v>177</v>
      </c>
      <c r="J248" s="27" t="n">
        <f aca="false">+VLOOKUP($D248,TermsEast,2,FALSE())</f>
        <v>36892</v>
      </c>
      <c r="K248" s="27" t="n">
        <f aca="false">+VLOOKUP($D248,TermsEast,3,FALSE())</f>
        <v>36950</v>
      </c>
      <c r="L248" s="28"/>
    </row>
    <row r="249" customFormat="false" ht="11.25" hidden="false" customHeight="false" outlineLevel="0" collapsed="false">
      <c r="A249" s="26" t="n">
        <v>34756</v>
      </c>
      <c r="B249" s="1" t="s">
        <v>216</v>
      </c>
      <c r="C249" s="1" t="s">
        <v>220</v>
      </c>
      <c r="D249" s="25" t="s">
        <v>191</v>
      </c>
      <c r="E249" s="1" t="s">
        <v>157</v>
      </c>
      <c r="G249" s="26" t="s">
        <v>218</v>
      </c>
      <c r="H249" s="26" t="s">
        <v>202</v>
      </c>
      <c r="I249" s="26" t="s">
        <v>177</v>
      </c>
      <c r="J249" s="27" t="n">
        <f aca="false">+VLOOKUP($D249,TermsEast,2,FALSE())</f>
        <v>37073</v>
      </c>
      <c r="K249" s="27" t="n">
        <f aca="false">+VLOOKUP($D249,TermsEast,3,FALSE())</f>
        <v>37134</v>
      </c>
      <c r="L249" s="28"/>
    </row>
    <row r="250" customFormat="false" ht="11.25" hidden="false" customHeight="false" outlineLevel="0" collapsed="false">
      <c r="A250" s="26" t="n">
        <v>34751</v>
      </c>
      <c r="B250" s="1" t="s">
        <v>216</v>
      </c>
      <c r="C250" s="1" t="s">
        <v>220</v>
      </c>
      <c r="D250" s="25" t="s">
        <v>195</v>
      </c>
      <c r="E250" s="1" t="s">
        <v>157</v>
      </c>
      <c r="G250" s="26" t="s">
        <v>218</v>
      </c>
      <c r="H250" s="26" t="s">
        <v>202</v>
      </c>
      <c r="I250" s="26" t="s">
        <v>177</v>
      </c>
      <c r="J250" s="27" t="n">
        <f aca="false">+VLOOKUP($D250,TermsEast,2,FALSE())</f>
        <v>36951</v>
      </c>
      <c r="K250" s="27" t="n">
        <f aca="false">+VLOOKUP($D250,TermsEast,3,FALSE())</f>
        <v>37011</v>
      </c>
      <c r="L250" s="28"/>
    </row>
    <row r="251" customFormat="false" ht="11.25" hidden="false" customHeight="false" outlineLevel="0" collapsed="false">
      <c r="A251" s="26" t="n">
        <v>34758</v>
      </c>
      <c r="B251" s="1" t="s">
        <v>216</v>
      </c>
      <c r="C251" s="1" t="s">
        <v>220</v>
      </c>
      <c r="D251" s="25" t="s">
        <v>170</v>
      </c>
      <c r="E251" s="1" t="s">
        <v>157</v>
      </c>
      <c r="G251" s="26" t="s">
        <v>218</v>
      </c>
      <c r="H251" s="26" t="s">
        <v>202</v>
      </c>
      <c r="I251" s="26" t="s">
        <v>177</v>
      </c>
      <c r="J251" s="27" t="n">
        <f aca="false">+VLOOKUP($D251,TermsEast,2,FALSE())</f>
        <v>37165</v>
      </c>
      <c r="K251" s="27" t="n">
        <f aca="false">+VLOOKUP($D251,TermsEast,3,FALSE())</f>
        <v>37256</v>
      </c>
      <c r="L251" s="28"/>
    </row>
    <row r="252" customFormat="false" ht="21.75" hidden="false" customHeight="true" outlineLevel="0" collapsed="false">
      <c r="A252" s="26" t="n">
        <v>35094</v>
      </c>
      <c r="B252" s="1" t="s">
        <v>216</v>
      </c>
      <c r="C252" s="1" t="s">
        <v>221</v>
      </c>
      <c r="D252" s="25"/>
      <c r="E252" s="1" t="s">
        <v>157</v>
      </c>
      <c r="F252" s="1" t="s">
        <v>175</v>
      </c>
      <c r="G252" s="26" t="s">
        <v>218</v>
      </c>
      <c r="H252" s="26" t="s">
        <v>206</v>
      </c>
      <c r="I252" s="26" t="s">
        <v>207</v>
      </c>
      <c r="J252" s="27" t="e">
        <f aca="false">+VLOOKUP($D252,TermsEast,2,FALSE())</f>
        <v>#N/A</v>
      </c>
      <c r="K252" s="27" t="e">
        <f aca="false">+VLOOKUP($D252,TermsEast,3,FALSE())</f>
        <v>#N/A</v>
      </c>
      <c r="L252" s="28" t="s">
        <v>219</v>
      </c>
    </row>
    <row r="253" customFormat="false" ht="11.25" hidden="false" customHeight="false" outlineLevel="0" collapsed="false">
      <c r="A253" s="26" t="n">
        <v>35093</v>
      </c>
      <c r="B253" s="1" t="s">
        <v>216</v>
      </c>
      <c r="C253" s="1" t="s">
        <v>221</v>
      </c>
      <c r="D253" s="25"/>
      <c r="E253" s="1" t="s">
        <v>157</v>
      </c>
      <c r="F253" s="1" t="s">
        <v>178</v>
      </c>
      <c r="G253" s="26" t="s">
        <v>218</v>
      </c>
      <c r="H253" s="26" t="s">
        <v>206</v>
      </c>
      <c r="I253" s="26" t="s">
        <v>207</v>
      </c>
      <c r="J253" s="27" t="e">
        <f aca="false">+VLOOKUP($D253,TermsEast,2,FALSE())</f>
        <v>#N/A</v>
      </c>
      <c r="K253" s="27" t="e">
        <f aca="false">+VLOOKUP($D253,TermsEast,3,FALSE())</f>
        <v>#N/A</v>
      </c>
      <c r="L253" s="28"/>
    </row>
    <row r="254" customFormat="false" ht="11.25" hidden="false" customHeight="false" outlineLevel="0" collapsed="false">
      <c r="A254" s="26" t="n">
        <v>35091</v>
      </c>
      <c r="B254" s="1" t="s">
        <v>216</v>
      </c>
      <c r="C254" s="1" t="s">
        <v>221</v>
      </c>
      <c r="D254" s="33"/>
      <c r="E254" s="1" t="s">
        <v>157</v>
      </c>
      <c r="F254" s="1" t="s">
        <v>181</v>
      </c>
      <c r="G254" s="26" t="s">
        <v>218</v>
      </c>
      <c r="H254" s="26" t="s">
        <v>206</v>
      </c>
      <c r="I254" s="26" t="s">
        <v>207</v>
      </c>
      <c r="J254" s="27" t="e">
        <f aca="false">+VLOOKUP($D254,TermsEast,2,FALSE())</f>
        <v>#N/A</v>
      </c>
      <c r="K254" s="27" t="e">
        <f aca="false">+VLOOKUP($D254,TermsEast,3,FALSE())</f>
        <v>#N/A</v>
      </c>
      <c r="L254" s="28"/>
    </row>
    <row r="255" customFormat="false" ht="11.25" hidden="false" customHeight="false" outlineLevel="0" collapsed="false">
      <c r="A255" s="26" t="n">
        <v>35099</v>
      </c>
      <c r="B255" s="1" t="s">
        <v>216</v>
      </c>
      <c r="C255" s="1" t="s">
        <v>221</v>
      </c>
      <c r="D255" s="25"/>
      <c r="E255" s="1" t="s">
        <v>157</v>
      </c>
      <c r="F255" s="1" t="s">
        <v>183</v>
      </c>
      <c r="G255" s="26" t="s">
        <v>218</v>
      </c>
      <c r="H255" s="26" t="s">
        <v>206</v>
      </c>
      <c r="I255" s="26" t="s">
        <v>207</v>
      </c>
      <c r="J255" s="27" t="e">
        <f aca="false">+VLOOKUP($D255,TermsEast,2,FALSE())</f>
        <v>#N/A</v>
      </c>
      <c r="K255" s="27" t="e">
        <f aca="false">+VLOOKUP($D255,TermsEast,3,FALSE())</f>
        <v>#N/A</v>
      </c>
      <c r="L255" s="28"/>
    </row>
    <row r="256" customFormat="false" ht="11.25" hidden="false" customHeight="false" outlineLevel="0" collapsed="false">
      <c r="A256" s="26" t="n">
        <v>36482</v>
      </c>
      <c r="B256" s="1" t="s">
        <v>216</v>
      </c>
      <c r="C256" s="1" t="s">
        <v>221</v>
      </c>
      <c r="D256" s="27"/>
      <c r="E256" s="1" t="s">
        <v>157</v>
      </c>
      <c r="F256" s="1" t="s">
        <v>11</v>
      </c>
      <c r="G256" s="26" t="s">
        <v>218</v>
      </c>
      <c r="H256" s="26" t="s">
        <v>206</v>
      </c>
      <c r="I256" s="26" t="s">
        <v>207</v>
      </c>
      <c r="J256" s="27" t="e">
        <f aca="false">+VLOOKUP($D256,TermsEast,2,FALSE())</f>
        <v>#N/A</v>
      </c>
      <c r="K256" s="27" t="e">
        <f aca="false">+VLOOKUP($D256,TermsEast,3,FALSE())</f>
        <v>#N/A</v>
      </c>
      <c r="L256" s="28"/>
    </row>
    <row r="257" customFormat="false" ht="11.25" hidden="false" customHeight="false" outlineLevel="0" collapsed="false">
      <c r="A257" s="26" t="n">
        <v>36485</v>
      </c>
      <c r="B257" s="1" t="s">
        <v>216</v>
      </c>
      <c r="C257" s="1" t="s">
        <v>221</v>
      </c>
      <c r="D257" s="27"/>
      <c r="E257" s="1" t="s">
        <v>157</v>
      </c>
      <c r="F257" s="1" t="s">
        <v>184</v>
      </c>
      <c r="G257" s="26" t="s">
        <v>218</v>
      </c>
      <c r="H257" s="26" t="s">
        <v>206</v>
      </c>
      <c r="I257" s="26" t="s">
        <v>207</v>
      </c>
      <c r="J257" s="27" t="e">
        <f aca="false">+VLOOKUP($D257,TermsEast,2,FALSE())</f>
        <v>#N/A</v>
      </c>
      <c r="K257" s="27" t="e">
        <f aca="false">+VLOOKUP($D257,TermsEast,3,FALSE())</f>
        <v>#N/A</v>
      </c>
      <c r="L257" s="28"/>
    </row>
    <row r="258" customFormat="false" ht="11.25" hidden="false" customHeight="false" outlineLevel="0" collapsed="false">
      <c r="A258" s="26" t="n">
        <v>35112</v>
      </c>
      <c r="B258" s="1" t="s">
        <v>216</v>
      </c>
      <c r="C258" s="1" t="s">
        <v>221</v>
      </c>
      <c r="D258" s="27" t="n">
        <v>37012</v>
      </c>
      <c r="E258" s="1" t="s">
        <v>157</v>
      </c>
      <c r="G258" s="26" t="s">
        <v>218</v>
      </c>
      <c r="H258" s="26" t="s">
        <v>206</v>
      </c>
      <c r="I258" s="26" t="s">
        <v>207</v>
      </c>
      <c r="J258" s="27" t="n">
        <f aca="false">+VLOOKUP($D258,TermsEast,2,FALSE())</f>
        <v>37012</v>
      </c>
      <c r="K258" s="27" t="n">
        <f aca="false">+VLOOKUP($D258,TermsEast,3,FALSE())</f>
        <v>37042</v>
      </c>
      <c r="L258" s="28"/>
    </row>
    <row r="259" customFormat="false" ht="11.25" hidden="false" customHeight="false" outlineLevel="0" collapsed="false">
      <c r="A259" s="26" t="n">
        <v>35114</v>
      </c>
      <c r="B259" s="1" t="s">
        <v>216</v>
      </c>
      <c r="C259" s="1" t="s">
        <v>221</v>
      </c>
      <c r="D259" s="27" t="n">
        <v>37043</v>
      </c>
      <c r="E259" s="1" t="s">
        <v>157</v>
      </c>
      <c r="G259" s="26" t="s">
        <v>218</v>
      </c>
      <c r="H259" s="26" t="s">
        <v>206</v>
      </c>
      <c r="I259" s="26" t="s">
        <v>207</v>
      </c>
      <c r="J259" s="27" t="n">
        <f aca="false">+VLOOKUP($D259,TermsEast,2,FALSE())</f>
        <v>37043</v>
      </c>
      <c r="K259" s="27" t="n">
        <f aca="false">+VLOOKUP($D259,TermsEast,3,FALSE())</f>
        <v>37072</v>
      </c>
      <c r="L259" s="28"/>
    </row>
    <row r="260" customFormat="false" ht="11.25" hidden="false" customHeight="false" outlineLevel="0" collapsed="false">
      <c r="A260" s="26" t="n">
        <v>35116</v>
      </c>
      <c r="B260" s="1" t="s">
        <v>216</v>
      </c>
      <c r="C260" s="1" t="s">
        <v>221</v>
      </c>
      <c r="D260" s="27" t="n">
        <v>37135</v>
      </c>
      <c r="E260" s="1" t="s">
        <v>157</v>
      </c>
      <c r="G260" s="26" t="s">
        <v>218</v>
      </c>
      <c r="H260" s="26" t="s">
        <v>206</v>
      </c>
      <c r="I260" s="26" t="s">
        <v>207</v>
      </c>
      <c r="J260" s="27" t="n">
        <f aca="false">+VLOOKUP($D260,TermsEast,2,FALSE())</f>
        <v>37135</v>
      </c>
      <c r="K260" s="27" t="n">
        <f aca="false">+VLOOKUP($D260,TermsEast,3,FALSE())</f>
        <v>37164</v>
      </c>
      <c r="L260" s="28"/>
    </row>
    <row r="261" customFormat="false" ht="11.25" hidden="false" customHeight="false" outlineLevel="0" collapsed="false">
      <c r="A261" s="26" t="n">
        <v>35110</v>
      </c>
      <c r="B261" s="1" t="s">
        <v>216</v>
      </c>
      <c r="C261" s="1" t="s">
        <v>221</v>
      </c>
      <c r="D261" s="25" t="s">
        <v>187</v>
      </c>
      <c r="E261" s="1" t="s">
        <v>157</v>
      </c>
      <c r="G261" s="26" t="s">
        <v>218</v>
      </c>
      <c r="H261" s="26" t="s">
        <v>206</v>
      </c>
      <c r="I261" s="26" t="s">
        <v>207</v>
      </c>
      <c r="J261" s="27" t="n">
        <f aca="false">+VLOOKUP($D261,TermsEast,2,FALSE())</f>
        <v>36892</v>
      </c>
      <c r="K261" s="27" t="n">
        <f aca="false">+VLOOKUP($D261,TermsEast,3,FALSE())</f>
        <v>36950</v>
      </c>
      <c r="L261" s="28"/>
    </row>
    <row r="262" customFormat="false" ht="11.25" hidden="false" customHeight="false" outlineLevel="0" collapsed="false">
      <c r="A262" s="26" t="n">
        <v>35115</v>
      </c>
      <c r="B262" s="1" t="s">
        <v>216</v>
      </c>
      <c r="C262" s="1" t="s">
        <v>221</v>
      </c>
      <c r="D262" s="25" t="s">
        <v>191</v>
      </c>
      <c r="E262" s="1" t="s">
        <v>157</v>
      </c>
      <c r="G262" s="26" t="s">
        <v>218</v>
      </c>
      <c r="H262" s="26" t="s">
        <v>206</v>
      </c>
      <c r="I262" s="26" t="s">
        <v>207</v>
      </c>
      <c r="J262" s="27" t="n">
        <f aca="false">+VLOOKUP($D262,TermsEast,2,FALSE())</f>
        <v>37073</v>
      </c>
      <c r="K262" s="27" t="n">
        <f aca="false">+VLOOKUP($D262,TermsEast,3,FALSE())</f>
        <v>37134</v>
      </c>
      <c r="L262" s="28"/>
    </row>
    <row r="263" customFormat="false" ht="11.25" hidden="false" customHeight="false" outlineLevel="0" collapsed="false">
      <c r="A263" s="26" t="n">
        <v>35111</v>
      </c>
      <c r="B263" s="1" t="s">
        <v>216</v>
      </c>
      <c r="C263" s="1" t="s">
        <v>221</v>
      </c>
      <c r="D263" s="25" t="s">
        <v>195</v>
      </c>
      <c r="E263" s="1" t="s">
        <v>157</v>
      </c>
      <c r="G263" s="26" t="s">
        <v>218</v>
      </c>
      <c r="H263" s="26" t="s">
        <v>206</v>
      </c>
      <c r="I263" s="26" t="s">
        <v>207</v>
      </c>
      <c r="J263" s="27" t="n">
        <f aca="false">+VLOOKUP($D263,TermsEast,2,FALSE())</f>
        <v>36951</v>
      </c>
      <c r="K263" s="27" t="n">
        <f aca="false">+VLOOKUP($D263,TermsEast,3,FALSE())</f>
        <v>37011</v>
      </c>
      <c r="L263" s="28"/>
    </row>
    <row r="264" customFormat="false" ht="11.25" hidden="false" customHeight="false" outlineLevel="0" collapsed="false">
      <c r="A264" s="26" t="n">
        <v>35117</v>
      </c>
      <c r="B264" s="1" t="s">
        <v>216</v>
      </c>
      <c r="C264" s="1" t="s">
        <v>221</v>
      </c>
      <c r="D264" s="25" t="s">
        <v>170</v>
      </c>
      <c r="E264" s="1" t="s">
        <v>157</v>
      </c>
      <c r="G264" s="26" t="s">
        <v>218</v>
      </c>
      <c r="H264" s="26" t="s">
        <v>206</v>
      </c>
      <c r="I264" s="26" t="s">
        <v>207</v>
      </c>
      <c r="J264" s="27" t="n">
        <f aca="false">+VLOOKUP($D264,TermsEast,2,FALSE())</f>
        <v>37165</v>
      </c>
      <c r="K264" s="27" t="n">
        <f aca="false">+VLOOKUP($D264,TermsEast,3,FALSE())</f>
        <v>37256</v>
      </c>
      <c r="L264" s="28"/>
    </row>
    <row r="265" customFormat="false" ht="18.75" hidden="false" customHeight="true" outlineLevel="0" collapsed="false">
      <c r="A265" s="26" t="n">
        <v>35096</v>
      </c>
      <c r="B265" s="1" t="s">
        <v>216</v>
      </c>
      <c r="C265" s="1" t="s">
        <v>222</v>
      </c>
      <c r="D265" s="25"/>
      <c r="E265" s="1" t="s">
        <v>157</v>
      </c>
      <c r="F265" s="1" t="s">
        <v>175</v>
      </c>
      <c r="G265" s="26" t="s">
        <v>218</v>
      </c>
      <c r="H265" s="26" t="s">
        <v>213</v>
      </c>
      <c r="I265" s="26" t="s">
        <v>207</v>
      </c>
      <c r="J265" s="27" t="e">
        <f aca="false">+VLOOKUP($D265,TermsEast,2,FALSE())</f>
        <v>#N/A</v>
      </c>
      <c r="K265" s="27" t="e">
        <f aca="false">+VLOOKUP($D265,TermsEast,3,FALSE())</f>
        <v>#N/A</v>
      </c>
      <c r="L265" s="28" t="s">
        <v>219</v>
      </c>
    </row>
    <row r="266" customFormat="false" ht="11.25" hidden="false" customHeight="false" outlineLevel="0" collapsed="false">
      <c r="A266" s="26" t="n">
        <v>35095</v>
      </c>
      <c r="B266" s="1" t="s">
        <v>216</v>
      </c>
      <c r="C266" s="1" t="s">
        <v>222</v>
      </c>
      <c r="D266" s="25"/>
      <c r="E266" s="1" t="s">
        <v>157</v>
      </c>
      <c r="F266" s="1" t="s">
        <v>178</v>
      </c>
      <c r="G266" s="26" t="s">
        <v>218</v>
      </c>
      <c r="H266" s="26" t="s">
        <v>213</v>
      </c>
      <c r="I266" s="26" t="s">
        <v>207</v>
      </c>
      <c r="J266" s="27" t="e">
        <f aca="false">+VLOOKUP($D266,TermsEast,2,FALSE())</f>
        <v>#N/A</v>
      </c>
      <c r="K266" s="27" t="e">
        <f aca="false">+VLOOKUP($D266,TermsEast,3,FALSE())</f>
        <v>#N/A</v>
      </c>
      <c r="L266" s="28"/>
    </row>
    <row r="267" customFormat="false" ht="11.25" hidden="false" customHeight="false" outlineLevel="0" collapsed="false">
      <c r="A267" s="26" t="n">
        <v>35092</v>
      </c>
      <c r="B267" s="1" t="s">
        <v>216</v>
      </c>
      <c r="C267" s="1" t="s">
        <v>222</v>
      </c>
      <c r="D267" s="33"/>
      <c r="E267" s="1" t="s">
        <v>157</v>
      </c>
      <c r="F267" s="1" t="s">
        <v>181</v>
      </c>
      <c r="G267" s="26" t="s">
        <v>218</v>
      </c>
      <c r="H267" s="26" t="s">
        <v>213</v>
      </c>
      <c r="I267" s="26" t="s">
        <v>207</v>
      </c>
      <c r="J267" s="27" t="e">
        <f aca="false">+VLOOKUP($D267,TermsEast,2,FALSE())</f>
        <v>#N/A</v>
      </c>
      <c r="K267" s="27" t="e">
        <f aca="false">+VLOOKUP($D267,TermsEast,3,FALSE())</f>
        <v>#N/A</v>
      </c>
      <c r="L267" s="28"/>
    </row>
    <row r="268" customFormat="false" ht="11.25" hidden="false" customHeight="false" outlineLevel="0" collapsed="false">
      <c r="A268" s="26" t="n">
        <v>35100</v>
      </c>
      <c r="B268" s="1" t="s">
        <v>216</v>
      </c>
      <c r="C268" s="1" t="s">
        <v>222</v>
      </c>
      <c r="D268" s="25"/>
      <c r="E268" s="1" t="s">
        <v>157</v>
      </c>
      <c r="F268" s="1" t="s">
        <v>183</v>
      </c>
      <c r="G268" s="26" t="s">
        <v>218</v>
      </c>
      <c r="H268" s="26" t="s">
        <v>213</v>
      </c>
      <c r="I268" s="26" t="s">
        <v>207</v>
      </c>
      <c r="J268" s="27" t="e">
        <f aca="false">+VLOOKUP($D268,TermsEast,2,FALSE())</f>
        <v>#N/A</v>
      </c>
      <c r="K268" s="27" t="e">
        <f aca="false">+VLOOKUP($D268,TermsEast,3,FALSE())</f>
        <v>#N/A</v>
      </c>
      <c r="L268" s="28"/>
    </row>
    <row r="269" customFormat="false" ht="11.25" hidden="false" customHeight="false" outlineLevel="0" collapsed="false">
      <c r="A269" s="26" t="n">
        <v>36480</v>
      </c>
      <c r="B269" s="1" t="s">
        <v>216</v>
      </c>
      <c r="C269" s="1" t="s">
        <v>222</v>
      </c>
      <c r="D269" s="27"/>
      <c r="E269" s="1" t="s">
        <v>157</v>
      </c>
      <c r="F269" s="1" t="s">
        <v>11</v>
      </c>
      <c r="G269" s="26" t="s">
        <v>218</v>
      </c>
      <c r="H269" s="26" t="s">
        <v>213</v>
      </c>
      <c r="I269" s="26" t="s">
        <v>207</v>
      </c>
      <c r="J269" s="27" t="e">
        <f aca="false">+VLOOKUP($D269,TermsEast,2,FALSE())</f>
        <v>#N/A</v>
      </c>
      <c r="K269" s="27" t="e">
        <f aca="false">+VLOOKUP($D269,TermsEast,3,FALSE())</f>
        <v>#N/A</v>
      </c>
      <c r="L269" s="28"/>
    </row>
    <row r="270" customFormat="false" ht="11.25" hidden="false" customHeight="false" outlineLevel="0" collapsed="false">
      <c r="A270" s="26" t="n">
        <v>36481</v>
      </c>
      <c r="B270" s="1" t="s">
        <v>216</v>
      </c>
      <c r="C270" s="1" t="s">
        <v>222</v>
      </c>
      <c r="D270" s="27"/>
      <c r="E270" s="1" t="s">
        <v>157</v>
      </c>
      <c r="F270" s="1" t="s">
        <v>184</v>
      </c>
      <c r="G270" s="26" t="s">
        <v>218</v>
      </c>
      <c r="H270" s="26" t="s">
        <v>213</v>
      </c>
      <c r="I270" s="26" t="s">
        <v>207</v>
      </c>
      <c r="J270" s="27" t="e">
        <f aca="false">+VLOOKUP($D270,TermsEast,2,FALSE())</f>
        <v>#N/A</v>
      </c>
      <c r="K270" s="27" t="e">
        <f aca="false">+VLOOKUP($D270,TermsEast,3,FALSE())</f>
        <v>#N/A</v>
      </c>
      <c r="L270" s="28"/>
    </row>
    <row r="271" customFormat="false" ht="11.25" hidden="false" customHeight="false" outlineLevel="0" collapsed="false">
      <c r="A271" s="26" t="n">
        <v>35130</v>
      </c>
      <c r="B271" s="1" t="s">
        <v>216</v>
      </c>
      <c r="C271" s="1" t="s">
        <v>222</v>
      </c>
      <c r="D271" s="27" t="n">
        <v>37012</v>
      </c>
      <c r="E271" s="1" t="s">
        <v>157</v>
      </c>
      <c r="G271" s="26" t="s">
        <v>218</v>
      </c>
      <c r="H271" s="26" t="s">
        <v>213</v>
      </c>
      <c r="I271" s="26" t="s">
        <v>207</v>
      </c>
      <c r="J271" s="27" t="n">
        <f aca="false">+VLOOKUP($D271,TermsEast,2,FALSE())</f>
        <v>37012</v>
      </c>
      <c r="K271" s="27" t="n">
        <f aca="false">+VLOOKUP($D271,TermsEast,3,FALSE())</f>
        <v>37042</v>
      </c>
      <c r="L271" s="28"/>
    </row>
    <row r="272" customFormat="false" ht="11.25" hidden="false" customHeight="false" outlineLevel="0" collapsed="false">
      <c r="A272" s="26" t="n">
        <v>35131</v>
      </c>
      <c r="B272" s="1" t="s">
        <v>216</v>
      </c>
      <c r="C272" s="1" t="s">
        <v>222</v>
      </c>
      <c r="D272" s="27" t="n">
        <v>37043</v>
      </c>
      <c r="E272" s="1" t="s">
        <v>157</v>
      </c>
      <c r="G272" s="26" t="s">
        <v>218</v>
      </c>
      <c r="H272" s="26" t="s">
        <v>213</v>
      </c>
      <c r="I272" s="26" t="s">
        <v>207</v>
      </c>
      <c r="J272" s="27" t="n">
        <f aca="false">+VLOOKUP($D272,TermsEast,2,FALSE())</f>
        <v>37043</v>
      </c>
      <c r="K272" s="27" t="n">
        <f aca="false">+VLOOKUP($D272,TermsEast,3,FALSE())</f>
        <v>37072</v>
      </c>
      <c r="L272" s="28"/>
    </row>
    <row r="273" customFormat="false" ht="11.25" hidden="false" customHeight="false" outlineLevel="0" collapsed="false">
      <c r="A273" s="26" t="n">
        <v>35133</v>
      </c>
      <c r="B273" s="1" t="s">
        <v>216</v>
      </c>
      <c r="C273" s="1" t="s">
        <v>222</v>
      </c>
      <c r="D273" s="27" t="n">
        <v>37135</v>
      </c>
      <c r="E273" s="1" t="s">
        <v>157</v>
      </c>
      <c r="G273" s="26" t="s">
        <v>218</v>
      </c>
      <c r="H273" s="26" t="s">
        <v>213</v>
      </c>
      <c r="I273" s="26" t="s">
        <v>207</v>
      </c>
      <c r="J273" s="27" t="n">
        <f aca="false">+VLOOKUP($D273,TermsEast,2,FALSE())</f>
        <v>37135</v>
      </c>
      <c r="K273" s="27" t="n">
        <f aca="false">+VLOOKUP($D273,TermsEast,3,FALSE())</f>
        <v>37164</v>
      </c>
      <c r="L273" s="28"/>
    </row>
    <row r="274" customFormat="false" ht="11.25" hidden="false" customHeight="false" outlineLevel="0" collapsed="false">
      <c r="A274" s="26" t="n">
        <v>35128</v>
      </c>
      <c r="B274" s="1" t="s">
        <v>216</v>
      </c>
      <c r="C274" s="1" t="s">
        <v>222</v>
      </c>
      <c r="D274" s="25" t="s">
        <v>187</v>
      </c>
      <c r="E274" s="1" t="s">
        <v>157</v>
      </c>
      <c r="G274" s="26" t="s">
        <v>218</v>
      </c>
      <c r="H274" s="26" t="s">
        <v>213</v>
      </c>
      <c r="I274" s="26" t="s">
        <v>207</v>
      </c>
      <c r="J274" s="27" t="n">
        <f aca="false">+VLOOKUP($D274,TermsEast,2,FALSE())</f>
        <v>36892</v>
      </c>
      <c r="K274" s="27" t="n">
        <f aca="false">+VLOOKUP($D274,TermsEast,3,FALSE())</f>
        <v>36950</v>
      </c>
      <c r="L274" s="28"/>
    </row>
    <row r="275" customFormat="false" ht="11.25" hidden="false" customHeight="false" outlineLevel="0" collapsed="false">
      <c r="A275" s="26" t="n">
        <v>35132</v>
      </c>
      <c r="B275" s="1" t="s">
        <v>216</v>
      </c>
      <c r="C275" s="1" t="s">
        <v>222</v>
      </c>
      <c r="D275" s="25" t="s">
        <v>191</v>
      </c>
      <c r="E275" s="1" t="s">
        <v>157</v>
      </c>
      <c r="G275" s="26" t="s">
        <v>218</v>
      </c>
      <c r="H275" s="26" t="s">
        <v>213</v>
      </c>
      <c r="I275" s="26" t="s">
        <v>207</v>
      </c>
      <c r="J275" s="27" t="n">
        <f aca="false">+VLOOKUP($D275,TermsEast,2,FALSE())</f>
        <v>37073</v>
      </c>
      <c r="K275" s="27" t="n">
        <f aca="false">+VLOOKUP($D275,TermsEast,3,FALSE())</f>
        <v>37134</v>
      </c>
      <c r="L275" s="28"/>
    </row>
    <row r="276" customFormat="false" ht="11.25" hidden="false" customHeight="false" outlineLevel="0" collapsed="false">
      <c r="A276" s="26" t="n">
        <v>35129</v>
      </c>
      <c r="B276" s="1" t="s">
        <v>216</v>
      </c>
      <c r="C276" s="1" t="s">
        <v>222</v>
      </c>
      <c r="D276" s="25" t="s">
        <v>195</v>
      </c>
      <c r="E276" s="1" t="s">
        <v>157</v>
      </c>
      <c r="G276" s="26" t="s">
        <v>218</v>
      </c>
      <c r="H276" s="26" t="s">
        <v>213</v>
      </c>
      <c r="I276" s="26" t="s">
        <v>207</v>
      </c>
      <c r="J276" s="27" t="n">
        <f aca="false">+VLOOKUP($D276,TermsEast,2,FALSE())</f>
        <v>36951</v>
      </c>
      <c r="K276" s="27" t="n">
        <f aca="false">+VLOOKUP($D276,TermsEast,3,FALSE())</f>
        <v>37011</v>
      </c>
      <c r="L276" s="28"/>
    </row>
    <row r="277" customFormat="false" ht="11.25" hidden="false" customHeight="false" outlineLevel="0" collapsed="false">
      <c r="A277" s="26" t="n">
        <v>35134</v>
      </c>
      <c r="B277" s="1" t="s">
        <v>216</v>
      </c>
      <c r="C277" s="1" t="s">
        <v>222</v>
      </c>
      <c r="D277" s="25" t="s">
        <v>170</v>
      </c>
      <c r="E277" s="1" t="s">
        <v>157</v>
      </c>
      <c r="G277" s="26" t="s">
        <v>218</v>
      </c>
      <c r="H277" s="26" t="s">
        <v>213</v>
      </c>
      <c r="I277" s="26" t="s">
        <v>207</v>
      </c>
      <c r="J277" s="27" t="n">
        <f aca="false">+VLOOKUP($D277,TermsEast,2,FALSE())</f>
        <v>37165</v>
      </c>
      <c r="K277" s="27" t="n">
        <f aca="false">+VLOOKUP($D277,TermsEast,3,FALSE())</f>
        <v>37256</v>
      </c>
      <c r="L277" s="28"/>
    </row>
    <row r="278" customFormat="false" ht="20.25" hidden="false" customHeight="true" outlineLevel="0" collapsed="false">
      <c r="A278" s="26" t="n">
        <v>34713</v>
      </c>
      <c r="B278" s="1" t="s">
        <v>216</v>
      </c>
      <c r="C278" s="1" t="s">
        <v>223</v>
      </c>
      <c r="D278" s="25"/>
      <c r="E278" s="1" t="s">
        <v>157</v>
      </c>
      <c r="F278" s="1" t="s">
        <v>175</v>
      </c>
      <c r="G278" s="26" t="s">
        <v>218</v>
      </c>
      <c r="H278" s="26" t="s">
        <v>215</v>
      </c>
      <c r="I278" s="26" t="s">
        <v>177</v>
      </c>
      <c r="J278" s="27" t="e">
        <f aca="false">+VLOOKUP($D278,TermsEast,2,FALSE())</f>
        <v>#N/A</v>
      </c>
      <c r="K278" s="27" t="e">
        <f aca="false">+VLOOKUP($D278,TermsEast,3,FALSE())</f>
        <v>#N/A</v>
      </c>
      <c r="L278" s="28" t="s">
        <v>219</v>
      </c>
    </row>
    <row r="279" customFormat="false" ht="11.25" hidden="false" customHeight="false" outlineLevel="0" collapsed="false">
      <c r="A279" s="26" t="n">
        <v>35136</v>
      </c>
      <c r="B279" s="1" t="s">
        <v>216</v>
      </c>
      <c r="C279" s="1" t="s">
        <v>223</v>
      </c>
      <c r="D279" s="25"/>
      <c r="E279" s="1" t="s">
        <v>157</v>
      </c>
      <c r="F279" s="1" t="s">
        <v>178</v>
      </c>
      <c r="G279" s="26" t="s">
        <v>218</v>
      </c>
      <c r="H279" s="26" t="s">
        <v>215</v>
      </c>
      <c r="I279" s="26" t="s">
        <v>177</v>
      </c>
      <c r="J279" s="27" t="e">
        <f aca="false">+VLOOKUP($D279,TermsEast,2,FALSE())</f>
        <v>#N/A</v>
      </c>
      <c r="K279" s="27" t="e">
        <f aca="false">+VLOOKUP($D279,TermsEast,3,FALSE())</f>
        <v>#N/A</v>
      </c>
      <c r="L279" s="28"/>
    </row>
    <row r="280" customFormat="false" ht="11.25" hidden="false" customHeight="false" outlineLevel="0" collapsed="false">
      <c r="A280" s="26" t="n">
        <v>34712</v>
      </c>
      <c r="B280" s="1" t="s">
        <v>216</v>
      </c>
      <c r="C280" s="1" t="s">
        <v>223</v>
      </c>
      <c r="D280" s="33"/>
      <c r="E280" s="1" t="s">
        <v>157</v>
      </c>
      <c r="F280" s="1" t="s">
        <v>181</v>
      </c>
      <c r="G280" s="26" t="s">
        <v>218</v>
      </c>
      <c r="H280" s="26" t="s">
        <v>215</v>
      </c>
      <c r="I280" s="26" t="s">
        <v>177</v>
      </c>
      <c r="J280" s="27" t="e">
        <f aca="false">+VLOOKUP($D280,TermsEast,2,FALSE())</f>
        <v>#N/A</v>
      </c>
      <c r="K280" s="27" t="e">
        <f aca="false">+VLOOKUP($D280,TermsEast,3,FALSE())</f>
        <v>#N/A</v>
      </c>
      <c r="L280" s="28"/>
    </row>
    <row r="281" customFormat="false" ht="11.25" hidden="false" customHeight="false" outlineLevel="0" collapsed="false">
      <c r="A281" s="26" t="n">
        <v>34711</v>
      </c>
      <c r="B281" s="1" t="s">
        <v>216</v>
      </c>
      <c r="C281" s="1" t="s">
        <v>223</v>
      </c>
      <c r="D281" s="25"/>
      <c r="E281" s="1" t="s">
        <v>157</v>
      </c>
      <c r="F281" s="1" t="s">
        <v>183</v>
      </c>
      <c r="G281" s="26" t="s">
        <v>218</v>
      </c>
      <c r="H281" s="26" t="s">
        <v>215</v>
      </c>
      <c r="I281" s="26" t="s">
        <v>177</v>
      </c>
      <c r="J281" s="27" t="e">
        <f aca="false">+VLOOKUP($D281,TermsEast,2,FALSE())</f>
        <v>#N/A</v>
      </c>
      <c r="K281" s="27" t="e">
        <f aca="false">+VLOOKUP($D281,TermsEast,3,FALSE())</f>
        <v>#N/A</v>
      </c>
      <c r="L281" s="28"/>
    </row>
    <row r="282" customFormat="false" ht="11.25" hidden="false" customHeight="false" outlineLevel="0" collapsed="false">
      <c r="A282" s="26" t="n">
        <v>36478</v>
      </c>
      <c r="B282" s="1" t="s">
        <v>216</v>
      </c>
      <c r="C282" s="1" t="s">
        <v>223</v>
      </c>
      <c r="D282" s="27"/>
      <c r="E282" s="1" t="s">
        <v>157</v>
      </c>
      <c r="F282" s="1" t="s">
        <v>11</v>
      </c>
      <c r="G282" s="26" t="s">
        <v>218</v>
      </c>
      <c r="H282" s="26" t="s">
        <v>215</v>
      </c>
      <c r="I282" s="26" t="s">
        <v>177</v>
      </c>
      <c r="J282" s="27" t="e">
        <f aca="false">+VLOOKUP($D282,TermsEast,2,FALSE())</f>
        <v>#N/A</v>
      </c>
      <c r="K282" s="27" t="e">
        <f aca="false">+VLOOKUP($D282,TermsEast,3,FALSE())</f>
        <v>#N/A</v>
      </c>
      <c r="L282" s="28"/>
    </row>
    <row r="283" customFormat="false" ht="11.25" hidden="false" customHeight="false" outlineLevel="0" collapsed="false">
      <c r="A283" s="26" t="n">
        <v>36479</v>
      </c>
      <c r="B283" s="1" t="s">
        <v>216</v>
      </c>
      <c r="C283" s="1" t="s">
        <v>223</v>
      </c>
      <c r="D283" s="27"/>
      <c r="E283" s="1" t="s">
        <v>157</v>
      </c>
      <c r="F283" s="1" t="s">
        <v>184</v>
      </c>
      <c r="G283" s="26" t="s">
        <v>218</v>
      </c>
      <c r="H283" s="26" t="s">
        <v>215</v>
      </c>
      <c r="I283" s="26" t="s">
        <v>177</v>
      </c>
      <c r="J283" s="27" t="e">
        <f aca="false">+VLOOKUP($D283,TermsEast,2,FALSE())</f>
        <v>#N/A</v>
      </c>
      <c r="K283" s="27" t="e">
        <f aca="false">+VLOOKUP($D283,TermsEast,3,FALSE())</f>
        <v>#N/A</v>
      </c>
      <c r="L283" s="28"/>
    </row>
    <row r="284" customFormat="false" ht="11.25" hidden="false" customHeight="false" outlineLevel="0" collapsed="false">
      <c r="A284" s="26" t="n">
        <v>34764</v>
      </c>
      <c r="B284" s="1" t="s">
        <v>216</v>
      </c>
      <c r="C284" s="1" t="s">
        <v>223</v>
      </c>
      <c r="D284" s="27" t="n">
        <v>37012</v>
      </c>
      <c r="E284" s="1" t="s">
        <v>157</v>
      </c>
      <c r="G284" s="26" t="s">
        <v>218</v>
      </c>
      <c r="H284" s="26" t="s">
        <v>215</v>
      </c>
      <c r="I284" s="26" t="s">
        <v>177</v>
      </c>
      <c r="J284" s="27" t="n">
        <f aca="false">+VLOOKUP($D284,TermsEast,2,FALSE())</f>
        <v>37012</v>
      </c>
      <c r="K284" s="27" t="n">
        <f aca="false">+VLOOKUP($D284,TermsEast,3,FALSE())</f>
        <v>37042</v>
      </c>
      <c r="L284" s="28"/>
    </row>
    <row r="285" customFormat="false" ht="11.25" hidden="false" customHeight="false" outlineLevel="0" collapsed="false">
      <c r="A285" s="26" t="n">
        <v>34765</v>
      </c>
      <c r="B285" s="1" t="s">
        <v>216</v>
      </c>
      <c r="C285" s="1" t="s">
        <v>223</v>
      </c>
      <c r="D285" s="27" t="n">
        <v>37043</v>
      </c>
      <c r="E285" s="1" t="s">
        <v>157</v>
      </c>
      <c r="G285" s="26" t="s">
        <v>218</v>
      </c>
      <c r="H285" s="26" t="s">
        <v>215</v>
      </c>
      <c r="I285" s="26" t="s">
        <v>177</v>
      </c>
      <c r="J285" s="27" t="n">
        <f aca="false">+VLOOKUP($D285,TermsEast,2,FALSE())</f>
        <v>37043</v>
      </c>
      <c r="K285" s="27" t="n">
        <f aca="false">+VLOOKUP($D285,TermsEast,3,FALSE())</f>
        <v>37072</v>
      </c>
      <c r="L285" s="28"/>
    </row>
    <row r="286" customFormat="false" ht="11.25" hidden="false" customHeight="false" outlineLevel="0" collapsed="false">
      <c r="A286" s="26" t="n">
        <v>34767</v>
      </c>
      <c r="B286" s="1" t="s">
        <v>216</v>
      </c>
      <c r="C286" s="1" t="s">
        <v>223</v>
      </c>
      <c r="D286" s="27" t="n">
        <v>37135</v>
      </c>
      <c r="E286" s="1" t="s">
        <v>157</v>
      </c>
      <c r="G286" s="26" t="s">
        <v>218</v>
      </c>
      <c r="H286" s="26" t="s">
        <v>215</v>
      </c>
      <c r="I286" s="26" t="s">
        <v>177</v>
      </c>
      <c r="J286" s="27" t="n">
        <f aca="false">+VLOOKUP($D286,TermsEast,2,FALSE())</f>
        <v>37135</v>
      </c>
      <c r="K286" s="27" t="n">
        <f aca="false">+VLOOKUP($D286,TermsEast,3,FALSE())</f>
        <v>37164</v>
      </c>
      <c r="L286" s="28"/>
    </row>
    <row r="287" customFormat="false" ht="11.25" hidden="false" customHeight="false" outlineLevel="0" collapsed="false">
      <c r="A287" s="26" t="n">
        <v>34762</v>
      </c>
      <c r="B287" s="1" t="s">
        <v>216</v>
      </c>
      <c r="C287" s="1" t="s">
        <v>223</v>
      </c>
      <c r="D287" s="25" t="s">
        <v>187</v>
      </c>
      <c r="E287" s="1" t="s">
        <v>157</v>
      </c>
      <c r="G287" s="26" t="s">
        <v>218</v>
      </c>
      <c r="H287" s="26" t="s">
        <v>215</v>
      </c>
      <c r="I287" s="26" t="s">
        <v>177</v>
      </c>
      <c r="J287" s="27" t="n">
        <f aca="false">+VLOOKUP($D287,TermsEast,2,FALSE())</f>
        <v>36892</v>
      </c>
      <c r="K287" s="27" t="n">
        <f aca="false">+VLOOKUP($D287,TermsEast,3,FALSE())</f>
        <v>36950</v>
      </c>
      <c r="L287" s="28"/>
    </row>
    <row r="288" customFormat="false" ht="11.25" hidden="false" customHeight="false" outlineLevel="0" collapsed="false">
      <c r="A288" s="26" t="n">
        <v>34766</v>
      </c>
      <c r="B288" s="1" t="s">
        <v>216</v>
      </c>
      <c r="C288" s="1" t="s">
        <v>223</v>
      </c>
      <c r="D288" s="25" t="s">
        <v>191</v>
      </c>
      <c r="E288" s="1" t="s">
        <v>157</v>
      </c>
      <c r="G288" s="26" t="s">
        <v>218</v>
      </c>
      <c r="H288" s="26" t="s">
        <v>215</v>
      </c>
      <c r="I288" s="26" t="s">
        <v>177</v>
      </c>
      <c r="J288" s="27" t="n">
        <f aca="false">+VLOOKUP($D288,TermsEast,2,FALSE())</f>
        <v>37073</v>
      </c>
      <c r="K288" s="27" t="n">
        <f aca="false">+VLOOKUP($D288,TermsEast,3,FALSE())</f>
        <v>37134</v>
      </c>
      <c r="L288" s="28"/>
    </row>
    <row r="289" customFormat="false" ht="11.25" hidden="false" customHeight="false" outlineLevel="0" collapsed="false">
      <c r="A289" s="26" t="n">
        <v>34763</v>
      </c>
      <c r="B289" s="1" t="s">
        <v>216</v>
      </c>
      <c r="C289" s="1" t="s">
        <v>223</v>
      </c>
      <c r="D289" s="25" t="s">
        <v>195</v>
      </c>
      <c r="E289" s="1" t="s">
        <v>157</v>
      </c>
      <c r="G289" s="26" t="s">
        <v>218</v>
      </c>
      <c r="H289" s="26" t="s">
        <v>215</v>
      </c>
      <c r="I289" s="26" t="s">
        <v>177</v>
      </c>
      <c r="J289" s="27" t="n">
        <f aca="false">+VLOOKUP($D289,TermsEast,2,FALSE())</f>
        <v>36951</v>
      </c>
      <c r="K289" s="27" t="n">
        <f aca="false">+VLOOKUP($D289,TermsEast,3,FALSE())</f>
        <v>37011</v>
      </c>
      <c r="L289" s="28"/>
    </row>
    <row r="290" customFormat="false" ht="11.25" hidden="false" customHeight="false" outlineLevel="0" collapsed="false">
      <c r="A290" s="26" t="n">
        <v>34768</v>
      </c>
      <c r="B290" s="1" t="s">
        <v>216</v>
      </c>
      <c r="C290" s="1" t="s">
        <v>223</v>
      </c>
      <c r="D290" s="25" t="s">
        <v>170</v>
      </c>
      <c r="E290" s="1" t="s">
        <v>157</v>
      </c>
      <c r="G290" s="26" t="s">
        <v>218</v>
      </c>
      <c r="H290" s="26" t="s">
        <v>215</v>
      </c>
      <c r="I290" s="26" t="s">
        <v>177</v>
      </c>
      <c r="J290" s="27" t="n">
        <f aca="false">+VLOOKUP($D290,TermsEast,2,FALSE())</f>
        <v>37165</v>
      </c>
      <c r="K290" s="27" t="n">
        <f aca="false">+VLOOKUP($D290,TermsEast,3,FALSE())</f>
        <v>37256</v>
      </c>
      <c r="L290" s="28"/>
    </row>
    <row r="291" customFormat="false" ht="25.5" hidden="false" customHeight="true" outlineLevel="0" collapsed="false">
      <c r="A291" s="26" t="n">
        <v>24954</v>
      </c>
      <c r="B291" s="1" t="s">
        <v>224</v>
      </c>
      <c r="C291" s="1" t="s">
        <v>156</v>
      </c>
      <c r="D291" s="25"/>
      <c r="E291" s="1" t="s">
        <v>157</v>
      </c>
      <c r="F291" s="1" t="s">
        <v>158</v>
      </c>
      <c r="G291" s="26" t="s">
        <v>225</v>
      </c>
      <c r="H291" s="26" t="s">
        <v>160</v>
      </c>
      <c r="I291" s="26" t="s">
        <v>161</v>
      </c>
      <c r="J291" s="27" t="e">
        <f aca="false">+VLOOKUP($D291,TermsWest,2,FALSE())</f>
        <v>#N/A</v>
      </c>
      <c r="K291" s="27" t="e">
        <f aca="false">+VLOOKUP($D291,TermsWest,3,FALSE())</f>
        <v>#N/A</v>
      </c>
      <c r="L291" s="28" t="s">
        <v>219</v>
      </c>
    </row>
    <row r="292" customFormat="false" ht="11.25" hidden="false" customHeight="false" outlineLevel="0" collapsed="false">
      <c r="A292" s="26" t="n">
        <v>24955</v>
      </c>
      <c r="B292" s="1" t="s">
        <v>224</v>
      </c>
      <c r="C292" s="1" t="s">
        <v>156</v>
      </c>
      <c r="D292" s="33"/>
      <c r="E292" s="1" t="s">
        <v>157</v>
      </c>
      <c r="F292" s="1" t="s">
        <v>162</v>
      </c>
      <c r="G292" s="26" t="s">
        <v>225</v>
      </c>
      <c r="H292" s="26" t="s">
        <v>160</v>
      </c>
      <c r="I292" s="26" t="s">
        <v>161</v>
      </c>
      <c r="J292" s="27" t="e">
        <f aca="false">+VLOOKUP($D292,TermsWest,2,FALSE())</f>
        <v>#N/A</v>
      </c>
      <c r="K292" s="27" t="e">
        <f aca="false">+VLOOKUP($D292,TermsWest,3,FALSE())</f>
        <v>#N/A</v>
      </c>
      <c r="L292" s="28"/>
    </row>
    <row r="293" customFormat="false" ht="11.25" hidden="false" customHeight="false" outlineLevel="0" collapsed="false">
      <c r="A293" s="26" t="n">
        <v>29388</v>
      </c>
      <c r="B293" s="1" t="s">
        <v>224</v>
      </c>
      <c r="C293" s="1" t="s">
        <v>156</v>
      </c>
      <c r="D293" s="25"/>
      <c r="E293" s="1" t="s">
        <v>157</v>
      </c>
      <c r="F293" s="1" t="s">
        <v>163</v>
      </c>
      <c r="G293" s="26" t="s">
        <v>225</v>
      </c>
      <c r="H293" s="26" t="s">
        <v>160</v>
      </c>
      <c r="I293" s="26" t="s">
        <v>161</v>
      </c>
      <c r="J293" s="27" t="e">
        <f aca="false">+VLOOKUP($D293,TermsWest,2,FALSE())</f>
        <v>#N/A</v>
      </c>
      <c r="K293" s="27" t="e">
        <f aca="false">+VLOOKUP($D293,TermsWest,3,FALSE())</f>
        <v>#N/A</v>
      </c>
      <c r="L293" s="28"/>
    </row>
    <row r="294" customFormat="false" ht="11.25" hidden="false" customHeight="false" outlineLevel="0" collapsed="false">
      <c r="A294" s="26" t="n">
        <v>36498</v>
      </c>
      <c r="B294" s="1" t="s">
        <v>224</v>
      </c>
      <c r="C294" s="1" t="s">
        <v>156</v>
      </c>
      <c r="D294" s="27"/>
      <c r="E294" s="1" t="s">
        <v>157</v>
      </c>
      <c r="F294" s="1" t="s">
        <v>11</v>
      </c>
      <c r="G294" s="26" t="s">
        <v>225</v>
      </c>
      <c r="H294" s="26" t="s">
        <v>160</v>
      </c>
      <c r="I294" s="26" t="s">
        <v>161</v>
      </c>
      <c r="J294" s="27" t="e">
        <f aca="false">+VLOOKUP($D294,TermsWest,2,FALSE())</f>
        <v>#N/A</v>
      </c>
      <c r="K294" s="27" t="e">
        <f aca="false">+VLOOKUP($D294,TermsWest,3,FALSE())</f>
        <v>#N/A</v>
      </c>
      <c r="L294" s="28"/>
    </row>
    <row r="295" customFormat="false" ht="11.25" hidden="false" customHeight="false" outlineLevel="0" collapsed="false">
      <c r="A295" s="26" t="n">
        <v>36501</v>
      </c>
      <c r="B295" s="1" t="s">
        <v>224</v>
      </c>
      <c r="C295" s="1" t="s">
        <v>156</v>
      </c>
      <c r="D295" s="27"/>
      <c r="E295" s="1" t="s">
        <v>157</v>
      </c>
      <c r="F295" s="1" t="s">
        <v>184</v>
      </c>
      <c r="G295" s="26" t="s">
        <v>225</v>
      </c>
      <c r="H295" s="26" t="s">
        <v>160</v>
      </c>
      <c r="I295" s="26" t="s">
        <v>161</v>
      </c>
      <c r="J295" s="27" t="e">
        <f aca="false">+VLOOKUP($D295,TermsWest,2,FALSE())</f>
        <v>#N/A</v>
      </c>
      <c r="K295" s="27" t="e">
        <f aca="false">+VLOOKUP($D295,TermsWest,3,FALSE())</f>
        <v>#N/A</v>
      </c>
      <c r="L295" s="28"/>
    </row>
    <row r="296" customFormat="false" ht="11.25" hidden="false" customHeight="false" outlineLevel="0" collapsed="false">
      <c r="A296" s="26" t="n">
        <v>32725</v>
      </c>
      <c r="B296" s="1" t="s">
        <v>224</v>
      </c>
      <c r="C296" s="1" t="s">
        <v>156</v>
      </c>
      <c r="D296" s="25" t="s">
        <v>168</v>
      </c>
      <c r="E296" s="1" t="s">
        <v>157</v>
      </c>
      <c r="G296" s="26" t="s">
        <v>225</v>
      </c>
      <c r="H296" s="26" t="s">
        <v>160</v>
      </c>
      <c r="I296" s="26" t="s">
        <v>161</v>
      </c>
      <c r="J296" s="27" t="n">
        <f aca="false">+VLOOKUP($D296,TermsWest,2,FALSE())</f>
        <v>36892</v>
      </c>
      <c r="K296" s="27" t="n">
        <f aca="false">+VLOOKUP($D296,TermsWest,3,FALSE())</f>
        <v>36981</v>
      </c>
      <c r="L296" s="28"/>
    </row>
    <row r="297" customFormat="false" ht="22.5" hidden="false" customHeight="true" outlineLevel="0" collapsed="false">
      <c r="A297" s="26" t="n">
        <v>29390</v>
      </c>
      <c r="B297" s="1" t="s">
        <v>224</v>
      </c>
      <c r="C297" s="1" t="s">
        <v>171</v>
      </c>
      <c r="D297" s="25"/>
      <c r="E297" s="1" t="s">
        <v>157</v>
      </c>
      <c r="F297" s="1" t="s">
        <v>158</v>
      </c>
      <c r="G297" s="26" t="s">
        <v>225</v>
      </c>
      <c r="H297" s="26" t="s">
        <v>172</v>
      </c>
      <c r="I297" s="26" t="s">
        <v>161</v>
      </c>
      <c r="J297" s="27" t="e">
        <f aca="false">+VLOOKUP($D297,TermsWest,2,FALSE())</f>
        <v>#N/A</v>
      </c>
      <c r="K297" s="27" t="e">
        <f aca="false">+VLOOKUP($D297,TermsWest,3,FALSE())</f>
        <v>#N/A</v>
      </c>
      <c r="L297" s="28" t="s">
        <v>219</v>
      </c>
    </row>
    <row r="298" customFormat="false" ht="11.25" hidden="false" customHeight="false" outlineLevel="0" collapsed="false">
      <c r="A298" s="26" t="n">
        <v>29391</v>
      </c>
      <c r="B298" s="1" t="s">
        <v>224</v>
      </c>
      <c r="C298" s="1" t="s">
        <v>171</v>
      </c>
      <c r="D298" s="33"/>
      <c r="E298" s="1" t="s">
        <v>157</v>
      </c>
      <c r="F298" s="1" t="s">
        <v>162</v>
      </c>
      <c r="G298" s="26" t="s">
        <v>225</v>
      </c>
      <c r="H298" s="26" t="s">
        <v>172</v>
      </c>
      <c r="I298" s="26" t="s">
        <v>161</v>
      </c>
      <c r="J298" s="27" t="e">
        <f aca="false">+VLOOKUP($D298,TermsWest,2,FALSE())</f>
        <v>#N/A</v>
      </c>
      <c r="K298" s="27" t="e">
        <f aca="false">+VLOOKUP($D298,TermsWest,3,FALSE())</f>
        <v>#N/A</v>
      </c>
      <c r="L298" s="28"/>
    </row>
    <row r="299" customFormat="false" ht="11.25" hidden="false" customHeight="false" outlineLevel="0" collapsed="false">
      <c r="A299" s="26" t="n">
        <v>29392</v>
      </c>
      <c r="B299" s="1" t="s">
        <v>224</v>
      </c>
      <c r="C299" s="1" t="s">
        <v>171</v>
      </c>
      <c r="D299" s="25"/>
      <c r="E299" s="1" t="s">
        <v>157</v>
      </c>
      <c r="F299" s="1" t="s">
        <v>163</v>
      </c>
      <c r="G299" s="26" t="s">
        <v>225</v>
      </c>
      <c r="H299" s="26" t="s">
        <v>172</v>
      </c>
      <c r="I299" s="26" t="s">
        <v>161</v>
      </c>
      <c r="J299" s="27" t="e">
        <f aca="false">+VLOOKUP($D299,TermsWest,2,FALSE())</f>
        <v>#N/A</v>
      </c>
      <c r="K299" s="27" t="e">
        <f aca="false">+VLOOKUP($D299,TermsWest,3,FALSE())</f>
        <v>#N/A</v>
      </c>
      <c r="L299" s="28"/>
    </row>
    <row r="300" customFormat="false" ht="11.25" hidden="false" customHeight="false" outlineLevel="0" collapsed="false">
      <c r="A300" s="26" t="n">
        <v>36502</v>
      </c>
      <c r="B300" s="1" t="s">
        <v>224</v>
      </c>
      <c r="C300" s="1" t="s">
        <v>171</v>
      </c>
      <c r="D300" s="27"/>
      <c r="E300" s="1" t="s">
        <v>157</v>
      </c>
      <c r="F300" s="1" t="s">
        <v>11</v>
      </c>
      <c r="G300" s="26" t="s">
        <v>225</v>
      </c>
      <c r="H300" s="26" t="s">
        <v>172</v>
      </c>
      <c r="I300" s="26" t="s">
        <v>161</v>
      </c>
      <c r="J300" s="27" t="e">
        <f aca="false">+VLOOKUP($D300,TermsWest,2,FALSE())</f>
        <v>#N/A</v>
      </c>
      <c r="K300" s="27" t="e">
        <f aca="false">+VLOOKUP($D300,TermsWest,3,FALSE())</f>
        <v>#N/A</v>
      </c>
      <c r="L300" s="28"/>
    </row>
    <row r="301" customFormat="false" ht="11.25" hidden="false" customHeight="false" outlineLevel="0" collapsed="false">
      <c r="A301" s="26" t="n">
        <v>36503</v>
      </c>
      <c r="B301" s="1" t="s">
        <v>224</v>
      </c>
      <c r="C301" s="1" t="s">
        <v>171</v>
      </c>
      <c r="D301" s="27"/>
      <c r="E301" s="1" t="s">
        <v>157</v>
      </c>
      <c r="F301" s="1" t="s">
        <v>184</v>
      </c>
      <c r="G301" s="26" t="s">
        <v>225</v>
      </c>
      <c r="H301" s="26" t="s">
        <v>172</v>
      </c>
      <c r="I301" s="26" t="s">
        <v>161</v>
      </c>
      <c r="J301" s="27" t="e">
        <f aca="false">+VLOOKUP($D301,TermsWest,2,FALSE())</f>
        <v>#N/A</v>
      </c>
      <c r="K301" s="27" t="e">
        <f aca="false">+VLOOKUP($D301,TermsWest,3,FALSE())</f>
        <v>#N/A</v>
      </c>
      <c r="L301" s="28"/>
    </row>
    <row r="302" customFormat="false" ht="11.25" hidden="false" customHeight="false" outlineLevel="0" collapsed="false">
      <c r="A302" s="26" t="n">
        <v>32723</v>
      </c>
      <c r="B302" s="1" t="s">
        <v>224</v>
      </c>
      <c r="C302" s="1" t="s">
        <v>171</v>
      </c>
      <c r="D302" s="25" t="s">
        <v>168</v>
      </c>
      <c r="E302" s="1" t="s">
        <v>157</v>
      </c>
      <c r="G302" s="26" t="s">
        <v>225</v>
      </c>
      <c r="H302" s="26" t="s">
        <v>172</v>
      </c>
      <c r="I302" s="26" t="s">
        <v>161</v>
      </c>
      <c r="J302" s="27" t="n">
        <f aca="false">+VLOOKUP($D302,TermsWest,2,FALSE())</f>
        <v>36892</v>
      </c>
      <c r="K302" s="27" t="n">
        <f aca="false">+VLOOKUP($D302,TermsWest,3,FALSE())</f>
        <v>36981</v>
      </c>
      <c r="L302" s="28"/>
    </row>
    <row r="303" customFormat="false" ht="19.5" hidden="false" customHeight="true" outlineLevel="0" collapsed="false">
      <c r="A303" s="35" t="s">
        <v>226</v>
      </c>
      <c r="D303" s="25"/>
      <c r="G303" s="26"/>
      <c r="H303" s="26"/>
      <c r="I303" s="26"/>
      <c r="J303" s="27"/>
      <c r="K303" s="27"/>
      <c r="L303" s="28"/>
    </row>
    <row r="304" customFormat="false" ht="11.25" hidden="false" customHeight="false" outlineLevel="0" collapsed="false">
      <c r="A304" s="26" t="n">
        <v>38509</v>
      </c>
      <c r="B304" s="1" t="s">
        <v>227</v>
      </c>
      <c r="C304" s="1" t="s">
        <v>228</v>
      </c>
      <c r="D304" s="25"/>
      <c r="E304" s="1" t="s">
        <v>229</v>
      </c>
      <c r="F304" s="1" t="s">
        <v>230</v>
      </c>
      <c r="G304" s="26" t="s">
        <v>231</v>
      </c>
      <c r="H304" s="26" t="s">
        <v>213</v>
      </c>
      <c r="I304" s="26" t="s">
        <v>232</v>
      </c>
      <c r="J304" s="36" t="n">
        <v>36934</v>
      </c>
      <c r="K304" s="36" t="n">
        <v>36938</v>
      </c>
      <c r="L304" s="28"/>
    </row>
    <row r="305" customFormat="false" ht="11.25" hidden="false" customHeight="false" outlineLevel="0" collapsed="false">
      <c r="A305" s="26" t="n">
        <v>38511</v>
      </c>
      <c r="B305" s="1" t="s">
        <v>227</v>
      </c>
      <c r="C305" s="1" t="s">
        <v>228</v>
      </c>
      <c r="D305" s="25"/>
      <c r="E305" s="1" t="s">
        <v>229</v>
      </c>
      <c r="F305" s="1" t="s">
        <v>233</v>
      </c>
      <c r="G305" s="26" t="s">
        <v>231</v>
      </c>
      <c r="H305" s="26" t="s">
        <v>213</v>
      </c>
      <c r="I305" s="26" t="s">
        <v>232</v>
      </c>
      <c r="J305" s="36" t="n">
        <v>36941</v>
      </c>
      <c r="K305" s="36" t="n">
        <v>36945</v>
      </c>
      <c r="L305" s="28"/>
    </row>
    <row r="306" customFormat="false" ht="11.25" hidden="false" customHeight="false" outlineLevel="0" collapsed="false">
      <c r="A306" s="26" t="n">
        <v>38513</v>
      </c>
      <c r="B306" s="1" t="s">
        <v>227</v>
      </c>
      <c r="C306" s="1" t="s">
        <v>228</v>
      </c>
      <c r="D306" s="25"/>
      <c r="E306" s="1" t="s">
        <v>229</v>
      </c>
      <c r="F306" s="1" t="s">
        <v>234</v>
      </c>
      <c r="G306" s="26" t="s">
        <v>231</v>
      </c>
      <c r="H306" s="26" t="s">
        <v>213</v>
      </c>
      <c r="I306" s="26" t="s">
        <v>232</v>
      </c>
      <c r="J306" s="36" t="n">
        <v>36948</v>
      </c>
      <c r="K306" s="36" t="n">
        <v>36952</v>
      </c>
      <c r="L306" s="28"/>
    </row>
    <row r="307" customFormat="false" ht="11.25" hidden="false" customHeight="false" outlineLevel="0" collapsed="false">
      <c r="A307" s="26" t="n">
        <v>38515</v>
      </c>
      <c r="B307" s="1" t="s">
        <v>227</v>
      </c>
      <c r="C307" s="1" t="s">
        <v>228</v>
      </c>
      <c r="D307" s="25"/>
      <c r="E307" s="1" t="s">
        <v>229</v>
      </c>
      <c r="F307" s="1" t="s">
        <v>235</v>
      </c>
      <c r="G307" s="26" t="s">
        <v>231</v>
      </c>
      <c r="H307" s="26" t="s">
        <v>213</v>
      </c>
      <c r="I307" s="26" t="s">
        <v>232</v>
      </c>
      <c r="J307" s="36" t="n">
        <v>36955</v>
      </c>
      <c r="K307" s="36" t="n">
        <v>36959</v>
      </c>
      <c r="L307" s="28"/>
    </row>
    <row r="308" customFormat="false" ht="11.25" hidden="false" customHeight="false" outlineLevel="0" collapsed="false">
      <c r="A308" s="26" t="n">
        <v>38517</v>
      </c>
      <c r="B308" s="1" t="s">
        <v>227</v>
      </c>
      <c r="C308" s="1" t="s">
        <v>228</v>
      </c>
      <c r="D308" s="25"/>
      <c r="E308" s="1" t="s">
        <v>229</v>
      </c>
      <c r="F308" s="1" t="s">
        <v>236</v>
      </c>
      <c r="G308" s="26" t="s">
        <v>231</v>
      </c>
      <c r="H308" s="26" t="s">
        <v>213</v>
      </c>
      <c r="I308" s="26" t="s">
        <v>232</v>
      </c>
      <c r="J308" s="36" t="n">
        <v>36962</v>
      </c>
      <c r="K308" s="36" t="n">
        <v>36966</v>
      </c>
      <c r="L308" s="28"/>
    </row>
    <row r="309" customFormat="false" ht="11.25" hidden="false" customHeight="false" outlineLevel="0" collapsed="false">
      <c r="A309" s="26" t="n">
        <v>38519</v>
      </c>
      <c r="B309" s="1" t="s">
        <v>227</v>
      </c>
      <c r="C309" s="1" t="s">
        <v>228</v>
      </c>
      <c r="D309" s="25"/>
      <c r="E309" s="1" t="s">
        <v>229</v>
      </c>
      <c r="F309" s="1" t="s">
        <v>237</v>
      </c>
      <c r="G309" s="26" t="s">
        <v>231</v>
      </c>
      <c r="H309" s="26" t="s">
        <v>213</v>
      </c>
      <c r="I309" s="26" t="s">
        <v>232</v>
      </c>
      <c r="J309" s="36" t="n">
        <v>36969</v>
      </c>
      <c r="K309" s="36" t="n">
        <v>36973</v>
      </c>
      <c r="L309" s="28"/>
    </row>
    <row r="310" customFormat="false" ht="11.25" hidden="false" customHeight="false" outlineLevel="0" collapsed="false">
      <c r="A310" s="26"/>
      <c r="D310" s="25"/>
      <c r="G310" s="26"/>
      <c r="H310" s="26"/>
      <c r="I310" s="26"/>
      <c r="J310" s="27"/>
      <c r="K310" s="27"/>
      <c r="L310" s="28"/>
    </row>
    <row r="311" customFormat="false" ht="11.25" hidden="false" customHeight="false" outlineLevel="0" collapsed="false">
      <c r="A311" s="26"/>
      <c r="D311" s="25"/>
      <c r="G311" s="26"/>
      <c r="H311" s="26"/>
      <c r="I311" s="26"/>
      <c r="J311" s="27"/>
      <c r="K311" s="27"/>
      <c r="L311" s="28"/>
    </row>
    <row r="312" customFormat="false" ht="11.25" hidden="false" customHeight="false" outlineLevel="0" collapsed="false">
      <c r="A312" s="26"/>
      <c r="D312" s="25"/>
      <c r="G312" s="26"/>
      <c r="H312" s="26"/>
      <c r="I312" s="26"/>
      <c r="J312" s="27"/>
      <c r="K312" s="27"/>
      <c r="L312" s="28"/>
    </row>
    <row r="313" customFormat="false" ht="11.25" hidden="false" customHeight="false" outlineLevel="0" collapsed="false">
      <c r="A313" s="26"/>
      <c r="D313" s="25"/>
      <c r="G313" s="26"/>
      <c r="H313" s="26"/>
      <c r="I313" s="26"/>
      <c r="J313" s="27"/>
      <c r="K313" s="27"/>
      <c r="L313" s="28"/>
    </row>
    <row r="314" customFormat="false" ht="11.25" hidden="false" customHeight="false" outlineLevel="0" collapsed="false">
      <c r="A314" s="26"/>
      <c r="D314" s="25"/>
      <c r="G314" s="26"/>
      <c r="H314" s="26"/>
      <c r="I314" s="26"/>
      <c r="J314" s="27"/>
      <c r="K314" s="27"/>
      <c r="L314" s="28"/>
    </row>
    <row r="315" customFormat="false" ht="11.25" hidden="false" customHeight="false" outlineLevel="0" collapsed="false">
      <c r="A315" s="26"/>
      <c r="D315" s="25"/>
      <c r="G315" s="26"/>
      <c r="H315" s="26"/>
      <c r="I315" s="26"/>
      <c r="J315" s="27"/>
      <c r="K315" s="27"/>
      <c r="L315" s="28"/>
    </row>
    <row r="316" customFormat="false" ht="11.25" hidden="false" customHeight="false" outlineLevel="0" collapsed="false">
      <c r="A316" s="26"/>
      <c r="D316" s="25"/>
      <c r="G316" s="26"/>
      <c r="H316" s="26"/>
      <c r="I316" s="26"/>
      <c r="J316" s="27"/>
      <c r="K316" s="27"/>
      <c r="L316" s="28"/>
    </row>
    <row r="317" customFormat="false" ht="11.25" hidden="false" customHeight="false" outlineLevel="0" collapsed="false">
      <c r="A317" s="26"/>
      <c r="D317" s="37"/>
      <c r="G317" s="26"/>
      <c r="H317" s="26"/>
      <c r="I317" s="26"/>
      <c r="J317" s="27"/>
      <c r="K317" s="27"/>
      <c r="L317" s="28"/>
    </row>
    <row r="318" customFormat="false" ht="23.25" hidden="false" customHeight="true" outlineLevel="0" collapsed="false">
      <c r="A318" s="26" t="n">
        <v>29564</v>
      </c>
      <c r="B318" s="1" t="s">
        <v>173</v>
      </c>
      <c r="C318" s="1" t="s">
        <v>238</v>
      </c>
      <c r="D318" s="33"/>
      <c r="E318" s="1" t="s">
        <v>157</v>
      </c>
      <c r="F318" s="1" t="s">
        <v>180</v>
      </c>
      <c r="G318" s="26" t="s">
        <v>239</v>
      </c>
      <c r="H318" s="26"/>
      <c r="I318" s="26"/>
      <c r="J318" s="27"/>
      <c r="K318" s="27"/>
      <c r="L318" s="28"/>
    </row>
    <row r="319" customFormat="false" ht="11.25" hidden="false" customHeight="false" outlineLevel="0" collapsed="false">
      <c r="A319" s="26" t="n">
        <v>29565</v>
      </c>
      <c r="B319" s="1" t="s">
        <v>173</v>
      </c>
      <c r="C319" s="1" t="s">
        <v>238</v>
      </c>
      <c r="D319" s="33"/>
      <c r="E319" s="1" t="s">
        <v>157</v>
      </c>
      <c r="F319" s="1" t="s">
        <v>181</v>
      </c>
      <c r="G319" s="26" t="s">
        <v>239</v>
      </c>
      <c r="H319" s="26"/>
      <c r="I319" s="26"/>
      <c r="J319" s="27"/>
      <c r="K319" s="27"/>
      <c r="L319" s="28"/>
    </row>
    <row r="320" customFormat="false" ht="11.25" hidden="false" customHeight="false" outlineLevel="0" collapsed="false">
      <c r="A320" s="26" t="n">
        <v>29566</v>
      </c>
      <c r="B320" s="1" t="s">
        <v>173</v>
      </c>
      <c r="C320" s="1" t="s">
        <v>238</v>
      </c>
      <c r="D320" s="33"/>
      <c r="E320" s="1" t="s">
        <v>157</v>
      </c>
      <c r="F320" s="1" t="s">
        <v>182</v>
      </c>
      <c r="G320" s="26" t="s">
        <v>239</v>
      </c>
      <c r="H320" s="26"/>
      <c r="I320" s="26"/>
      <c r="J320" s="27"/>
      <c r="K320" s="27"/>
      <c r="L320" s="28"/>
    </row>
    <row r="321" customFormat="false" ht="11.25" hidden="false" customHeight="false" outlineLevel="0" collapsed="false">
      <c r="A321" s="26" t="n">
        <v>36474</v>
      </c>
      <c r="B321" s="1" t="s">
        <v>173</v>
      </c>
      <c r="C321" s="1" t="s">
        <v>238</v>
      </c>
      <c r="D321" s="27"/>
      <c r="E321" s="1" t="s">
        <v>157</v>
      </c>
      <c r="F321" s="1" t="s">
        <v>11</v>
      </c>
      <c r="G321" s="26" t="s">
        <v>239</v>
      </c>
      <c r="H321" s="26"/>
      <c r="I321" s="26"/>
      <c r="J321" s="27"/>
      <c r="K321" s="27"/>
      <c r="L321" s="28"/>
    </row>
    <row r="322" customFormat="false" ht="11.25" hidden="false" customHeight="false" outlineLevel="0" collapsed="false">
      <c r="A322" s="26" t="n">
        <v>36475</v>
      </c>
      <c r="B322" s="1" t="s">
        <v>173</v>
      </c>
      <c r="C322" s="1" t="s">
        <v>238</v>
      </c>
      <c r="D322" s="27"/>
      <c r="E322" s="1" t="s">
        <v>157</v>
      </c>
      <c r="F322" s="1" t="s">
        <v>184</v>
      </c>
      <c r="G322" s="26" t="s">
        <v>239</v>
      </c>
      <c r="H322" s="26"/>
      <c r="I322" s="26"/>
      <c r="J322" s="27"/>
      <c r="K322" s="27"/>
      <c r="L322" s="28"/>
    </row>
    <row r="323" customFormat="false" ht="22.5" hidden="false" customHeight="true" outlineLevel="0" collapsed="false">
      <c r="A323" s="26" t="n">
        <v>36363</v>
      </c>
      <c r="B323" s="1" t="s">
        <v>173</v>
      </c>
      <c r="C323" s="1" t="s">
        <v>240</v>
      </c>
      <c r="D323" s="25" t="s">
        <v>241</v>
      </c>
      <c r="E323" s="1" t="s">
        <v>157</v>
      </c>
      <c r="G323" s="26" t="s">
        <v>239</v>
      </c>
      <c r="H323" s="26"/>
      <c r="I323" s="26"/>
      <c r="J323" s="27"/>
      <c r="K323" s="27"/>
      <c r="L323" s="28"/>
    </row>
    <row r="324" customFormat="false" ht="11.25" hidden="false" customHeight="false" outlineLevel="0" collapsed="false">
      <c r="A324" s="26" t="n">
        <v>36352</v>
      </c>
      <c r="B324" s="1" t="s">
        <v>173</v>
      </c>
      <c r="C324" s="1" t="s">
        <v>240</v>
      </c>
      <c r="D324" s="25" t="s">
        <v>242</v>
      </c>
      <c r="E324" s="1" t="s">
        <v>157</v>
      </c>
      <c r="G324" s="26" t="s">
        <v>239</v>
      </c>
      <c r="H324" s="26"/>
      <c r="I324" s="26"/>
      <c r="J324" s="27"/>
      <c r="K324" s="27"/>
      <c r="L324" s="28"/>
    </row>
    <row r="325" customFormat="false" ht="11.25" hidden="false" customHeight="false" outlineLevel="0" collapsed="false">
      <c r="A325" s="26" t="n">
        <v>36365</v>
      </c>
      <c r="B325" s="1" t="s">
        <v>173</v>
      </c>
      <c r="C325" s="1" t="s">
        <v>240</v>
      </c>
      <c r="D325" s="25" t="s">
        <v>243</v>
      </c>
      <c r="E325" s="1" t="s">
        <v>157</v>
      </c>
      <c r="G325" s="26" t="s">
        <v>239</v>
      </c>
      <c r="H325" s="26"/>
      <c r="I325" s="26"/>
      <c r="J325" s="27"/>
      <c r="K325" s="27"/>
      <c r="L325" s="28"/>
    </row>
    <row r="326" customFormat="false" ht="11.25" hidden="false" customHeight="false" outlineLevel="0" collapsed="false">
      <c r="A326" s="26" t="n">
        <v>36360</v>
      </c>
      <c r="B326" s="1" t="s">
        <v>173</v>
      </c>
      <c r="C326" s="1" t="s">
        <v>240</v>
      </c>
      <c r="D326" s="25" t="s">
        <v>244</v>
      </c>
      <c r="E326" s="1" t="s">
        <v>157</v>
      </c>
      <c r="G326" s="26" t="s">
        <v>239</v>
      </c>
      <c r="H326" s="26"/>
      <c r="I326" s="26"/>
      <c r="J326" s="27"/>
      <c r="K326" s="27"/>
      <c r="L326" s="28"/>
    </row>
    <row r="327" customFormat="false" ht="11.25" hidden="false" customHeight="false" outlineLevel="0" collapsed="false">
      <c r="A327" s="26" t="n">
        <v>36366</v>
      </c>
      <c r="B327" s="1" t="s">
        <v>173</v>
      </c>
      <c r="C327" s="1" t="s">
        <v>240</v>
      </c>
      <c r="D327" s="25" t="s">
        <v>245</v>
      </c>
      <c r="E327" s="1" t="s">
        <v>157</v>
      </c>
      <c r="G327" s="26" t="s">
        <v>239</v>
      </c>
      <c r="H327" s="26"/>
      <c r="I327" s="26"/>
      <c r="J327" s="27"/>
      <c r="K327" s="27"/>
      <c r="L327" s="28"/>
    </row>
    <row r="328" customFormat="false" ht="11.25" hidden="false" customHeight="false" outlineLevel="0" collapsed="false">
      <c r="A328" s="26" t="n">
        <v>36361</v>
      </c>
      <c r="B328" s="1" t="s">
        <v>173</v>
      </c>
      <c r="C328" s="1" t="s">
        <v>240</v>
      </c>
      <c r="D328" s="25" t="s">
        <v>246</v>
      </c>
      <c r="E328" s="1" t="s">
        <v>157</v>
      </c>
      <c r="G328" s="26" t="s">
        <v>239</v>
      </c>
      <c r="H328" s="26"/>
      <c r="I328" s="26"/>
      <c r="J328" s="27"/>
      <c r="K328" s="27"/>
      <c r="L328" s="28"/>
    </row>
    <row r="329" customFormat="false" ht="11.25" hidden="false" customHeight="false" outlineLevel="0" collapsed="false">
      <c r="A329" s="26" t="n">
        <v>36367</v>
      </c>
      <c r="B329" s="1" t="s">
        <v>173</v>
      </c>
      <c r="C329" s="1" t="s">
        <v>240</v>
      </c>
      <c r="D329" s="25" t="s">
        <v>247</v>
      </c>
      <c r="E329" s="1" t="s">
        <v>157</v>
      </c>
      <c r="G329" s="26" t="s">
        <v>239</v>
      </c>
      <c r="H329" s="26"/>
      <c r="I329" s="26"/>
      <c r="J329" s="27"/>
      <c r="K329" s="27"/>
      <c r="L329" s="28"/>
    </row>
    <row r="330" customFormat="false" ht="11.25" hidden="false" customHeight="false" outlineLevel="0" collapsed="false">
      <c r="A330" s="26" t="n">
        <v>36362</v>
      </c>
      <c r="B330" s="1" t="s">
        <v>173</v>
      </c>
      <c r="C330" s="1" t="s">
        <v>240</v>
      </c>
      <c r="D330" s="25" t="s">
        <v>248</v>
      </c>
      <c r="E330" s="1" t="s">
        <v>157</v>
      </c>
      <c r="G330" s="26" t="s">
        <v>239</v>
      </c>
      <c r="H330" s="26"/>
      <c r="I330" s="26"/>
      <c r="J330" s="27"/>
      <c r="K330" s="27"/>
      <c r="L330" s="28"/>
    </row>
    <row r="331" customFormat="false" ht="23.25" hidden="false" customHeight="true" outlineLevel="0" collapsed="false">
      <c r="A331" s="26" t="n">
        <v>36356</v>
      </c>
      <c r="B331" s="1" t="s">
        <v>173</v>
      </c>
      <c r="C331" s="1" t="s">
        <v>249</v>
      </c>
      <c r="D331" s="25" t="s">
        <v>241</v>
      </c>
      <c r="E331" s="1" t="s">
        <v>157</v>
      </c>
      <c r="G331" s="26" t="s">
        <v>239</v>
      </c>
      <c r="H331" s="26"/>
      <c r="I331" s="26"/>
      <c r="J331" s="27"/>
      <c r="K331" s="27"/>
      <c r="L331" s="28"/>
    </row>
    <row r="332" customFormat="false" ht="11.25" hidden="false" customHeight="false" outlineLevel="0" collapsed="false">
      <c r="A332" s="26" t="n">
        <v>36351</v>
      </c>
      <c r="B332" s="1" t="s">
        <v>173</v>
      </c>
      <c r="C332" s="1" t="s">
        <v>249</v>
      </c>
      <c r="D332" s="25" t="s">
        <v>242</v>
      </c>
      <c r="E332" s="1" t="s">
        <v>157</v>
      </c>
      <c r="G332" s="26" t="s">
        <v>239</v>
      </c>
      <c r="H332" s="26"/>
      <c r="I332" s="26"/>
      <c r="J332" s="27"/>
      <c r="K332" s="27"/>
      <c r="L332" s="28"/>
    </row>
    <row r="333" customFormat="false" ht="11.25" hidden="false" customHeight="false" outlineLevel="0" collapsed="false">
      <c r="A333" s="26" t="n">
        <v>36357</v>
      </c>
      <c r="B333" s="1" t="s">
        <v>173</v>
      </c>
      <c r="C333" s="1" t="s">
        <v>249</v>
      </c>
      <c r="D333" s="25" t="s">
        <v>243</v>
      </c>
      <c r="E333" s="1" t="s">
        <v>157</v>
      </c>
      <c r="G333" s="26" t="s">
        <v>239</v>
      </c>
      <c r="H333" s="26"/>
      <c r="I333" s="26"/>
      <c r="J333" s="27"/>
      <c r="K333" s="27"/>
      <c r="L333" s="28"/>
    </row>
    <row r="334" customFormat="false" ht="11.25" hidden="false" customHeight="false" outlineLevel="0" collapsed="false">
      <c r="A334" s="26" t="n">
        <v>36353</v>
      </c>
      <c r="B334" s="1" t="s">
        <v>173</v>
      </c>
      <c r="C334" s="1" t="s">
        <v>249</v>
      </c>
      <c r="D334" s="25" t="s">
        <v>244</v>
      </c>
      <c r="E334" s="1" t="s">
        <v>157</v>
      </c>
      <c r="G334" s="26" t="s">
        <v>239</v>
      </c>
      <c r="H334" s="26"/>
      <c r="I334" s="26"/>
      <c r="J334" s="27"/>
      <c r="K334" s="27"/>
      <c r="L334" s="28"/>
    </row>
    <row r="335" customFormat="false" ht="11.25" hidden="false" customHeight="false" outlineLevel="0" collapsed="false">
      <c r="A335" s="26" t="n">
        <v>36358</v>
      </c>
      <c r="B335" s="1" t="s">
        <v>173</v>
      </c>
      <c r="C335" s="1" t="s">
        <v>249</v>
      </c>
      <c r="D335" s="25" t="s">
        <v>245</v>
      </c>
      <c r="E335" s="1" t="s">
        <v>157</v>
      </c>
      <c r="G335" s="26" t="s">
        <v>239</v>
      </c>
      <c r="H335" s="26"/>
      <c r="I335" s="26"/>
      <c r="J335" s="27"/>
      <c r="K335" s="27"/>
      <c r="L335" s="28"/>
    </row>
    <row r="336" customFormat="false" ht="11.25" hidden="false" customHeight="false" outlineLevel="0" collapsed="false">
      <c r="A336" s="26" t="n">
        <v>36354</v>
      </c>
      <c r="B336" s="1" t="s">
        <v>173</v>
      </c>
      <c r="C336" s="1" t="s">
        <v>249</v>
      </c>
      <c r="D336" s="25" t="s">
        <v>246</v>
      </c>
      <c r="E336" s="1" t="s">
        <v>157</v>
      </c>
      <c r="G336" s="26" t="s">
        <v>239</v>
      </c>
      <c r="H336" s="26"/>
      <c r="I336" s="26"/>
      <c r="J336" s="27"/>
      <c r="K336" s="27"/>
      <c r="L336" s="28"/>
    </row>
    <row r="337" customFormat="false" ht="11.25" hidden="false" customHeight="false" outlineLevel="0" collapsed="false">
      <c r="A337" s="26" t="n">
        <v>36359</v>
      </c>
      <c r="B337" s="1" t="s">
        <v>173</v>
      </c>
      <c r="C337" s="1" t="s">
        <v>249</v>
      </c>
      <c r="D337" s="25" t="s">
        <v>247</v>
      </c>
      <c r="E337" s="1" t="s">
        <v>157</v>
      </c>
      <c r="G337" s="26" t="s">
        <v>239</v>
      </c>
      <c r="H337" s="26"/>
      <c r="I337" s="26"/>
      <c r="J337" s="27"/>
      <c r="K337" s="27"/>
      <c r="L337" s="28"/>
    </row>
    <row r="338" customFormat="false" ht="11.25" hidden="false" customHeight="false" outlineLevel="0" collapsed="false">
      <c r="A338" s="26" t="n">
        <v>36355</v>
      </c>
      <c r="B338" s="1" t="s">
        <v>173</v>
      </c>
      <c r="C338" s="1" t="s">
        <v>249</v>
      </c>
      <c r="D338" s="25" t="s">
        <v>248</v>
      </c>
      <c r="E338" s="1" t="s">
        <v>157</v>
      </c>
      <c r="G338" s="26" t="s">
        <v>239</v>
      </c>
      <c r="H338" s="26"/>
      <c r="I338" s="26"/>
      <c r="J338" s="27"/>
      <c r="K338" s="27"/>
      <c r="L338" s="28"/>
    </row>
    <row r="339" customFormat="false" ht="20.25" hidden="false" customHeight="true" outlineLevel="0" collapsed="false">
      <c r="A339" s="26" t="n">
        <v>29567</v>
      </c>
      <c r="B339" s="1" t="s">
        <v>173</v>
      </c>
      <c r="C339" s="1" t="s">
        <v>250</v>
      </c>
      <c r="D339" s="33"/>
      <c r="E339" s="1" t="s">
        <v>157</v>
      </c>
      <c r="F339" s="1" t="s">
        <v>180</v>
      </c>
      <c r="G339" s="26" t="s">
        <v>239</v>
      </c>
      <c r="H339" s="26"/>
      <c r="I339" s="26"/>
      <c r="J339" s="27"/>
      <c r="K339" s="27"/>
      <c r="L339" s="28"/>
    </row>
    <row r="340" customFormat="false" ht="11.25" hidden="false" customHeight="false" outlineLevel="0" collapsed="false">
      <c r="A340" s="26" t="n">
        <v>29568</v>
      </c>
      <c r="B340" s="1" t="s">
        <v>173</v>
      </c>
      <c r="C340" s="1" t="s">
        <v>250</v>
      </c>
      <c r="D340" s="33"/>
      <c r="E340" s="1" t="s">
        <v>157</v>
      </c>
      <c r="F340" s="1" t="s">
        <v>181</v>
      </c>
      <c r="G340" s="26" t="s">
        <v>239</v>
      </c>
      <c r="H340" s="26"/>
      <c r="I340" s="26"/>
      <c r="J340" s="27"/>
      <c r="K340" s="27"/>
      <c r="L340" s="28"/>
    </row>
    <row r="341" customFormat="false" ht="11.25" hidden="false" customHeight="false" outlineLevel="0" collapsed="false">
      <c r="A341" s="26" t="n">
        <v>29569</v>
      </c>
      <c r="B341" s="1" t="s">
        <v>173</v>
      </c>
      <c r="C341" s="1" t="s">
        <v>250</v>
      </c>
      <c r="D341" s="33"/>
      <c r="E341" s="1" t="s">
        <v>157</v>
      </c>
      <c r="F341" s="1" t="s">
        <v>182</v>
      </c>
      <c r="G341" s="26" t="s">
        <v>239</v>
      </c>
      <c r="H341" s="26"/>
      <c r="I341" s="26"/>
      <c r="J341" s="27"/>
      <c r="K341" s="27"/>
      <c r="L341" s="28"/>
    </row>
    <row r="342" customFormat="false" ht="11.25" hidden="false" customHeight="false" outlineLevel="0" collapsed="false">
      <c r="A342" s="26" t="n">
        <v>36492</v>
      </c>
      <c r="B342" s="1" t="s">
        <v>173</v>
      </c>
      <c r="C342" s="1" t="s">
        <v>250</v>
      </c>
      <c r="D342" s="27"/>
      <c r="E342" s="1" t="s">
        <v>157</v>
      </c>
      <c r="F342" s="1" t="s">
        <v>11</v>
      </c>
      <c r="G342" s="26" t="s">
        <v>239</v>
      </c>
      <c r="H342" s="26"/>
      <c r="I342" s="26"/>
      <c r="J342" s="27"/>
      <c r="K342" s="27"/>
      <c r="L342" s="28"/>
    </row>
    <row r="343" customFormat="false" ht="11.25" hidden="false" customHeight="false" outlineLevel="0" collapsed="false">
      <c r="A343" s="26" t="n">
        <v>36493</v>
      </c>
      <c r="B343" s="1" t="s">
        <v>173</v>
      </c>
      <c r="C343" s="1" t="s">
        <v>250</v>
      </c>
      <c r="D343" s="27"/>
      <c r="E343" s="1" t="s">
        <v>157</v>
      </c>
      <c r="F343" s="1" t="s">
        <v>184</v>
      </c>
      <c r="G343" s="26" t="s">
        <v>239</v>
      </c>
      <c r="H343" s="26"/>
      <c r="I343" s="26"/>
      <c r="J343" s="27"/>
      <c r="K343" s="27"/>
      <c r="L343" s="28"/>
    </row>
    <row r="344" customFormat="false" ht="21" hidden="false" customHeight="true" outlineLevel="0" collapsed="false">
      <c r="A344" s="26" t="n">
        <v>31599</v>
      </c>
      <c r="B344" s="1" t="s">
        <v>251</v>
      </c>
      <c r="C344" s="1" t="s">
        <v>203</v>
      </c>
      <c r="D344" s="25"/>
      <c r="E344" s="1" t="s">
        <v>157</v>
      </c>
      <c r="F344" s="1" t="s">
        <v>197</v>
      </c>
      <c r="G344" s="26" t="s">
        <v>239</v>
      </c>
      <c r="H344" s="34" t="s">
        <v>252</v>
      </c>
      <c r="I344" s="26"/>
      <c r="J344" s="27"/>
      <c r="K344" s="27"/>
      <c r="L344" s="28"/>
    </row>
    <row r="345" customFormat="false" ht="11.25" hidden="false" customHeight="false" outlineLevel="0" collapsed="false">
      <c r="A345" s="26" t="n">
        <v>36499</v>
      </c>
      <c r="B345" s="1" t="s">
        <v>251</v>
      </c>
      <c r="C345" s="1" t="s">
        <v>203</v>
      </c>
      <c r="D345" s="27"/>
      <c r="E345" s="1" t="s">
        <v>157</v>
      </c>
      <c r="F345" s="1" t="s">
        <v>11</v>
      </c>
      <c r="G345" s="26" t="s">
        <v>239</v>
      </c>
      <c r="H345" s="34" t="s">
        <v>253</v>
      </c>
      <c r="I345" s="26"/>
      <c r="J345" s="27"/>
      <c r="K345" s="27"/>
      <c r="L345" s="28"/>
    </row>
    <row r="346" customFormat="false" ht="11.25" hidden="false" customHeight="false" outlineLevel="0" collapsed="false">
      <c r="A346" s="26" t="n">
        <v>36500</v>
      </c>
      <c r="B346" s="1" t="s">
        <v>251</v>
      </c>
      <c r="C346" s="1" t="s">
        <v>203</v>
      </c>
      <c r="D346" s="27"/>
      <c r="E346" s="1" t="s">
        <v>157</v>
      </c>
      <c r="F346" s="1" t="s">
        <v>184</v>
      </c>
      <c r="G346" s="26" t="s">
        <v>239</v>
      </c>
      <c r="H346" s="34" t="s">
        <v>254</v>
      </c>
      <c r="I346" s="26"/>
      <c r="J346" s="27"/>
      <c r="K346" s="27"/>
      <c r="L346" s="28"/>
    </row>
    <row r="347" customFormat="false" ht="21" hidden="false" customHeight="true" outlineLevel="0" collapsed="false">
      <c r="A347" s="26" t="n">
        <v>31598</v>
      </c>
      <c r="B347" s="1" t="s">
        <v>251</v>
      </c>
      <c r="C347" s="1" t="s">
        <v>209</v>
      </c>
      <c r="D347" s="25"/>
      <c r="E347" s="1" t="s">
        <v>157</v>
      </c>
      <c r="F347" s="1" t="s">
        <v>197</v>
      </c>
      <c r="G347" s="26" t="s">
        <v>239</v>
      </c>
      <c r="H347" s="34" t="s">
        <v>255</v>
      </c>
      <c r="I347" s="26"/>
      <c r="J347" s="27"/>
      <c r="K347" s="27"/>
      <c r="L347" s="28"/>
    </row>
    <row r="348" customFormat="false" ht="11.25" hidden="false" customHeight="false" outlineLevel="0" collapsed="false">
      <c r="A348" s="26" t="n">
        <v>36496</v>
      </c>
      <c r="B348" s="1" t="s">
        <v>251</v>
      </c>
      <c r="C348" s="1" t="s">
        <v>209</v>
      </c>
      <c r="D348" s="27"/>
      <c r="E348" s="1" t="s">
        <v>157</v>
      </c>
      <c r="F348" s="1" t="s">
        <v>11</v>
      </c>
      <c r="G348" s="26" t="s">
        <v>239</v>
      </c>
      <c r="H348" s="34" t="s">
        <v>256</v>
      </c>
      <c r="I348" s="26"/>
      <c r="J348" s="27"/>
      <c r="K348" s="27"/>
      <c r="L348" s="28"/>
    </row>
    <row r="349" customFormat="false" ht="11.25" hidden="false" customHeight="false" outlineLevel="0" collapsed="false">
      <c r="A349" s="26" t="n">
        <v>36497</v>
      </c>
      <c r="B349" s="1" t="s">
        <v>251</v>
      </c>
      <c r="C349" s="1" t="s">
        <v>209</v>
      </c>
      <c r="D349" s="27"/>
      <c r="E349" s="1" t="s">
        <v>157</v>
      </c>
      <c r="F349" s="1" t="s">
        <v>184</v>
      </c>
      <c r="G349" s="26" t="s">
        <v>239</v>
      </c>
      <c r="H349" s="34" t="s">
        <v>252</v>
      </c>
      <c r="I349" s="26"/>
      <c r="J349" s="27"/>
      <c r="K349" s="27"/>
      <c r="L349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1" sqref="A4:IV4 A6:IV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4.85"/>
    <col collapsed="false" customWidth="true" hidden="false" outlineLevel="0" max="3" min="3" style="0" width="7.7"/>
    <col collapsed="false" customWidth="true" hidden="false" outlineLevel="0" max="4" min="4" style="0" width="11.28"/>
    <col collapsed="false" customWidth="true" hidden="false" outlineLevel="0" max="5" min="5" style="0" width="13.28"/>
    <col collapsed="false" customWidth="true" hidden="false" outlineLevel="0" max="6" min="6" style="0" width="14.56"/>
    <col collapsed="false" customWidth="true" hidden="false" outlineLevel="0" max="7" min="7" style="0" width="6.7"/>
    <col collapsed="false" customWidth="true" hidden="false" outlineLevel="0" max="8" min="8" style="0" width="10.13"/>
  </cols>
  <sheetData>
    <row r="1" customFormat="false" ht="12.75" hidden="false" customHeight="false" outlineLevel="0" collapsed="false">
      <c r="A1" s="38"/>
      <c r="B1" s="39"/>
      <c r="C1" s="39"/>
      <c r="D1" s="39"/>
      <c r="E1" s="39"/>
      <c r="F1" s="39"/>
      <c r="G1" s="40"/>
      <c r="H1" s="41"/>
    </row>
    <row r="2" customFormat="false" ht="12.75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257</v>
      </c>
      <c r="H2" s="8" t="s">
        <v>7</v>
      </c>
    </row>
    <row r="3" customFormat="false" ht="12.75" hidden="false" customHeight="false" outlineLevel="0" collapsed="false">
      <c r="A3" s="1" t="n">
        <v>38505</v>
      </c>
      <c r="B3" s="1" t="s">
        <v>258</v>
      </c>
      <c r="C3" s="1" t="s">
        <v>83</v>
      </c>
      <c r="D3" s="1"/>
      <c r="E3" s="1" t="s">
        <v>259</v>
      </c>
      <c r="F3" s="1"/>
      <c r="G3" s="42" t="n">
        <v>36982</v>
      </c>
      <c r="H3" s="1" t="s">
        <v>239</v>
      </c>
    </row>
    <row r="4" customFormat="false" ht="12.75" hidden="false" customHeight="false" outlineLevel="0" collapsed="false">
      <c r="A4" s="1" t="n">
        <v>38503</v>
      </c>
      <c r="B4" s="1" t="s">
        <v>258</v>
      </c>
      <c r="C4" s="1" t="s">
        <v>83</v>
      </c>
      <c r="D4" s="1"/>
      <c r="E4" s="1" t="s">
        <v>260</v>
      </c>
      <c r="F4" s="1"/>
      <c r="G4" s="42" t="n">
        <v>36982</v>
      </c>
      <c r="H4" s="1" t="s">
        <v>239</v>
      </c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  <c r="H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  <c r="H8" s="1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  <c r="H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1"/>
      <c r="G13" s="1"/>
      <c r="H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  <c r="H14" s="1"/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</row>
    <row r="16" customFormat="false" ht="12.75" hidden="false" customHeight="false" outlineLevel="0" collapsed="false">
      <c r="A16" s="1"/>
      <c r="B16" s="1"/>
      <c r="C16" s="1"/>
      <c r="D16" s="1"/>
      <c r="E16" s="1"/>
      <c r="F16" s="1"/>
      <c r="G16" s="1"/>
      <c r="H16" s="1"/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</row>
    <row r="20" customFormat="false" ht="12.75" hidden="false" customHeight="false" outlineLevel="0" collapsed="false">
      <c r="A20" s="1"/>
      <c r="B20" s="1"/>
      <c r="C20" s="1"/>
      <c r="D20" s="1"/>
      <c r="E20" s="1"/>
      <c r="F20" s="1"/>
      <c r="G20" s="1"/>
      <c r="H20" s="1"/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3" min="2" style="0" width="14.56"/>
    <col collapsed="false" customWidth="true" hidden="false" outlineLevel="0" max="4" min="4" style="0" width="16.84"/>
    <col collapsed="false" customWidth="true" hidden="false" outlineLevel="0" max="5" min="5" style="0" width="16.56"/>
    <col collapsed="false" customWidth="true" hidden="false" outlineLevel="0" max="6" min="6" style="0" width="14.28"/>
    <col collapsed="false" customWidth="true" hidden="false" outlineLevel="0" max="7" min="7" style="0" width="13.14"/>
    <col collapsed="false" customWidth="true" hidden="false" outlineLevel="0" max="8" min="8" style="0" width="29.41"/>
  </cols>
  <sheetData>
    <row r="1" customFormat="false" ht="12.75" hidden="false" customHeight="false" outlineLevel="0" collapsed="false">
      <c r="A1" s="7" t="s">
        <v>2</v>
      </c>
      <c r="B1" s="7" t="s">
        <v>261</v>
      </c>
      <c r="C1" s="7" t="s">
        <v>6</v>
      </c>
      <c r="D1" s="7" t="s">
        <v>262</v>
      </c>
      <c r="E1" s="7" t="s">
        <v>263</v>
      </c>
      <c r="F1" s="7" t="s">
        <v>264</v>
      </c>
      <c r="G1" s="7" t="s">
        <v>265</v>
      </c>
      <c r="H1" s="26"/>
    </row>
    <row r="2" customFormat="false" ht="12.75" hidden="false" customHeight="false" outlineLevel="0" collapsed="false">
      <c r="A2" s="26"/>
      <c r="B2" s="26"/>
      <c r="C2" s="43"/>
      <c r="D2" s="26"/>
      <c r="E2" s="26"/>
      <c r="F2" s="44"/>
      <c r="G2" s="26"/>
      <c r="H2" s="26"/>
    </row>
    <row r="3" customFormat="false" ht="12.75" hidden="false" customHeight="false" outlineLevel="0" collapsed="false">
      <c r="A3" s="26" t="s">
        <v>8</v>
      </c>
      <c r="B3" s="43" t="s">
        <v>27</v>
      </c>
      <c r="C3" s="45" t="s">
        <v>18</v>
      </c>
      <c r="D3" s="45" t="s">
        <v>11</v>
      </c>
      <c r="E3" s="46" t="s">
        <v>266</v>
      </c>
      <c r="F3" s="47" t="n">
        <v>35835</v>
      </c>
      <c r="G3" s="26" t="n">
        <v>38906</v>
      </c>
      <c r="H3" s="26"/>
    </row>
    <row r="4" customFormat="false" ht="12.75" hidden="false" customHeight="false" outlineLevel="0" collapsed="false">
      <c r="A4" s="26" t="s">
        <v>8</v>
      </c>
      <c r="B4" s="45" t="s">
        <v>40</v>
      </c>
      <c r="C4" s="43" t="s">
        <v>267</v>
      </c>
      <c r="D4" s="45" t="s">
        <v>11</v>
      </c>
      <c r="E4" s="46" t="s">
        <v>268</v>
      </c>
      <c r="F4" s="47" t="n">
        <v>34510</v>
      </c>
      <c r="G4" s="26" t="s">
        <v>269</v>
      </c>
      <c r="H4" s="26"/>
    </row>
    <row r="5" customFormat="false" ht="12.75" hidden="false" customHeight="false" outlineLevel="0" collapsed="false">
      <c r="A5" s="26" t="s">
        <v>8</v>
      </c>
      <c r="B5" s="45" t="s">
        <v>47</v>
      </c>
      <c r="C5" s="43" t="s">
        <v>267</v>
      </c>
      <c r="D5" s="45" t="s">
        <v>11</v>
      </c>
      <c r="E5" s="46" t="s">
        <v>270</v>
      </c>
      <c r="F5" s="47" t="n">
        <v>35521</v>
      </c>
      <c r="G5" s="26" t="s">
        <v>269</v>
      </c>
      <c r="H5" s="26"/>
    </row>
    <row r="6" customFormat="false" ht="12.75" hidden="false" customHeight="false" outlineLevel="0" collapsed="false">
      <c r="A6" s="26" t="s">
        <v>8</v>
      </c>
      <c r="B6" s="45" t="s">
        <v>54</v>
      </c>
      <c r="C6" s="43" t="s">
        <v>267</v>
      </c>
      <c r="D6" s="45" t="s">
        <v>11</v>
      </c>
      <c r="E6" s="46" t="s">
        <v>271</v>
      </c>
      <c r="F6" s="47" t="n">
        <v>35526</v>
      </c>
      <c r="G6" s="26" t="s">
        <v>269</v>
      </c>
      <c r="H6" s="26"/>
    </row>
    <row r="7" customFormat="false" ht="12.75" hidden="false" customHeight="false" outlineLevel="0" collapsed="false">
      <c r="A7" s="26" t="s">
        <v>8</v>
      </c>
      <c r="B7" s="43" t="s">
        <v>272</v>
      </c>
      <c r="C7" s="43" t="s">
        <v>273</v>
      </c>
      <c r="D7" s="45" t="s">
        <v>11</v>
      </c>
      <c r="E7" s="46" t="s">
        <v>274</v>
      </c>
      <c r="F7" s="47" t="n">
        <v>32925</v>
      </c>
      <c r="G7" s="26" t="n">
        <v>37795</v>
      </c>
      <c r="H7" s="26"/>
    </row>
    <row r="8" customFormat="false" ht="12.75" hidden="false" customHeight="false" outlineLevel="0" collapsed="false">
      <c r="A8" s="26" t="s">
        <v>8</v>
      </c>
      <c r="B8" s="43" t="s">
        <v>19</v>
      </c>
      <c r="C8" s="45" t="s">
        <v>18</v>
      </c>
      <c r="D8" s="45" t="s">
        <v>11</v>
      </c>
      <c r="E8" s="46" t="s">
        <v>275</v>
      </c>
      <c r="F8" s="47" t="n">
        <v>33203</v>
      </c>
      <c r="G8" s="26" t="n">
        <v>33997</v>
      </c>
      <c r="H8" s="26"/>
    </row>
    <row r="9" customFormat="false" ht="12.75" hidden="false" customHeight="false" outlineLevel="0" collapsed="false">
      <c r="A9" s="26" t="s">
        <v>8</v>
      </c>
      <c r="B9" s="43" t="s">
        <v>13</v>
      </c>
      <c r="C9" s="45" t="s">
        <v>15</v>
      </c>
      <c r="D9" s="45" t="s">
        <v>11</v>
      </c>
      <c r="E9" s="46" t="s">
        <v>276</v>
      </c>
      <c r="F9" s="47" t="n">
        <v>30528</v>
      </c>
      <c r="G9" s="26" t="n">
        <v>33703</v>
      </c>
      <c r="H9" s="26"/>
    </row>
    <row r="10" customFormat="false" ht="12.75" hidden="false" customHeight="false" outlineLevel="0" collapsed="false">
      <c r="A10" s="26" t="s">
        <v>8</v>
      </c>
      <c r="B10" s="43" t="s">
        <v>277</v>
      </c>
      <c r="C10" s="45" t="s">
        <v>15</v>
      </c>
      <c r="D10" s="45" t="s">
        <v>11</v>
      </c>
      <c r="E10" s="46" t="s">
        <v>278</v>
      </c>
      <c r="F10" s="47" t="n">
        <v>35836</v>
      </c>
      <c r="G10" s="26" t="n">
        <v>38908</v>
      </c>
      <c r="H10" s="26"/>
    </row>
    <row r="11" customFormat="false" ht="12.75" hidden="false" customHeight="false" outlineLevel="0" collapsed="false">
      <c r="A11" s="26" t="s">
        <v>8</v>
      </c>
      <c r="B11" s="43" t="s">
        <v>21</v>
      </c>
      <c r="C11" s="45" t="s">
        <v>18</v>
      </c>
      <c r="D11" s="45" t="s">
        <v>11</v>
      </c>
      <c r="E11" s="46" t="s">
        <v>279</v>
      </c>
      <c r="F11" s="47" t="n">
        <v>35873</v>
      </c>
      <c r="G11" s="26" t="n">
        <v>38932</v>
      </c>
      <c r="H11" s="26"/>
    </row>
    <row r="12" customFormat="false" ht="12.75" hidden="false" customHeight="false" outlineLevel="0" collapsed="false">
      <c r="A12" s="26" t="s">
        <v>8</v>
      </c>
      <c r="B12" s="43" t="s">
        <v>31</v>
      </c>
      <c r="C12" s="45" t="s">
        <v>18</v>
      </c>
      <c r="D12" s="45" t="s">
        <v>11</v>
      </c>
      <c r="E12" s="46" t="s">
        <v>280</v>
      </c>
      <c r="F12" s="47" t="n">
        <v>35528</v>
      </c>
      <c r="G12" s="26" t="s">
        <v>269</v>
      </c>
      <c r="H12" s="26"/>
    </row>
    <row r="13" customFormat="false" ht="12.75" hidden="false" customHeight="false" outlineLevel="0" collapsed="false">
      <c r="A13" s="26" t="s">
        <v>8</v>
      </c>
      <c r="B13" s="43" t="s">
        <v>37</v>
      </c>
      <c r="C13" s="45" t="s">
        <v>18</v>
      </c>
      <c r="D13" s="45" t="s">
        <v>11</v>
      </c>
      <c r="E13" s="46" t="s">
        <v>281</v>
      </c>
      <c r="F13" s="47" t="n">
        <v>35531</v>
      </c>
      <c r="G13" s="26" t="s">
        <v>269</v>
      </c>
      <c r="H13" s="26"/>
    </row>
    <row r="14" customFormat="false" ht="12.75" hidden="false" customHeight="false" outlineLevel="0" collapsed="false">
      <c r="A14" s="26" t="s">
        <v>282</v>
      </c>
      <c r="B14" s="43"/>
      <c r="C14" s="43"/>
      <c r="D14" s="43"/>
      <c r="E14" s="26"/>
      <c r="F14" s="26"/>
      <c r="G14" s="26"/>
      <c r="H14" s="26"/>
    </row>
    <row r="15" customFormat="false" ht="12.75" hidden="false" customHeight="false" outlineLevel="0" collapsed="false">
      <c r="A15" s="26" t="s">
        <v>57</v>
      </c>
      <c r="B15" s="43" t="s">
        <v>16</v>
      </c>
      <c r="C15" s="43" t="s">
        <v>283</v>
      </c>
      <c r="D15" s="45" t="s">
        <v>11</v>
      </c>
      <c r="E15" s="46" t="s">
        <v>284</v>
      </c>
      <c r="F15" s="47" t="n">
        <v>33519</v>
      </c>
      <c r="G15" s="26" t="s">
        <v>269</v>
      </c>
      <c r="H15" s="26"/>
    </row>
    <row r="16" customFormat="false" ht="12.75" hidden="false" customHeight="false" outlineLevel="0" collapsed="false">
      <c r="A16" s="26" t="s">
        <v>57</v>
      </c>
      <c r="B16" s="43" t="s">
        <v>37</v>
      </c>
      <c r="C16" s="43" t="s">
        <v>283</v>
      </c>
      <c r="D16" s="45" t="s">
        <v>11</v>
      </c>
      <c r="E16" s="46" t="n">
        <v>36624</v>
      </c>
      <c r="F16" s="47" t="s">
        <v>285</v>
      </c>
      <c r="G16" s="26"/>
      <c r="H16" s="26" t="s">
        <v>286</v>
      </c>
    </row>
    <row r="17" customFormat="false" ht="12.75" hidden="false" customHeight="false" outlineLevel="0" collapsed="false">
      <c r="A17" s="26" t="s">
        <v>57</v>
      </c>
      <c r="B17" s="43" t="s">
        <v>287</v>
      </c>
      <c r="C17" s="43" t="s">
        <v>288</v>
      </c>
      <c r="D17" s="43"/>
      <c r="E17" s="46" t="n">
        <v>36346</v>
      </c>
      <c r="F17" s="47" t="n">
        <v>34401</v>
      </c>
      <c r="G17" s="26" t="n">
        <v>38922</v>
      </c>
      <c r="H17" s="34" t="s">
        <v>289</v>
      </c>
    </row>
    <row r="18" customFormat="false" ht="12.75" hidden="false" customHeight="false" outlineLevel="0" collapsed="false">
      <c r="A18" s="26"/>
      <c r="B18" s="43"/>
      <c r="C18" s="43"/>
      <c r="D18" s="43"/>
      <c r="E18" s="26"/>
      <c r="F18" s="26"/>
      <c r="G18" s="26"/>
      <c r="H18" s="26"/>
    </row>
    <row r="19" customFormat="false" ht="12.75" hidden="false" customHeight="false" outlineLevel="0" collapsed="false">
      <c r="A19" s="26" t="s">
        <v>84</v>
      </c>
      <c r="B19" s="43" t="s">
        <v>101</v>
      </c>
      <c r="C19" s="44" t="s">
        <v>103</v>
      </c>
      <c r="D19" s="45" t="s">
        <v>290</v>
      </c>
      <c r="E19" s="46" t="s">
        <v>239</v>
      </c>
      <c r="F19" s="47" t="n">
        <v>43788</v>
      </c>
      <c r="G19" s="26"/>
      <c r="H19" s="22" t="s">
        <v>291</v>
      </c>
    </row>
    <row r="20" customFormat="false" ht="12.75" hidden="false" customHeight="false" outlineLevel="0" collapsed="false">
      <c r="A20" s="26"/>
      <c r="B20" s="43"/>
      <c r="C20" s="43"/>
      <c r="D20" s="45"/>
      <c r="E20" s="48"/>
      <c r="F20" s="49"/>
      <c r="G20" s="1"/>
      <c r="H20" s="26"/>
    </row>
    <row r="21" customFormat="false" ht="12.75" hidden="false" customHeight="false" outlineLevel="0" collapsed="false">
      <c r="A21" s="26"/>
      <c r="B21" s="43"/>
      <c r="C21" s="43"/>
      <c r="D21" s="50" t="s">
        <v>292</v>
      </c>
      <c r="E21" s="50" t="s">
        <v>293</v>
      </c>
      <c r="F21" s="29" t="s">
        <v>294</v>
      </c>
      <c r="G21" s="7" t="s">
        <v>265</v>
      </c>
      <c r="H21" s="51" t="s">
        <v>295</v>
      </c>
    </row>
    <row r="22" customFormat="false" ht="12.75" hidden="false" customHeight="false" outlineLevel="0" collapsed="false">
      <c r="A22" s="1"/>
      <c r="B22" s="26"/>
      <c r="C22" s="52"/>
      <c r="D22" s="1"/>
      <c r="E22" s="1"/>
      <c r="F22" s="1"/>
      <c r="G22" s="1"/>
      <c r="H22" s="43"/>
    </row>
    <row r="23" customFormat="false" ht="12.75" hidden="false" customHeight="false" outlineLevel="0" collapsed="false">
      <c r="A23" s="26" t="s">
        <v>155</v>
      </c>
      <c r="B23" s="43" t="s">
        <v>296</v>
      </c>
      <c r="C23" s="43" t="s">
        <v>159</v>
      </c>
      <c r="D23" s="53" t="n">
        <v>33528</v>
      </c>
      <c r="E23" s="48" t="n">
        <v>36699</v>
      </c>
      <c r="F23" s="47" t="n">
        <v>33529</v>
      </c>
      <c r="G23" s="26" t="n">
        <v>33530</v>
      </c>
      <c r="H23" s="25" t="s">
        <v>297</v>
      </c>
    </row>
    <row r="24" customFormat="false" ht="12.75" hidden="false" customHeight="false" outlineLevel="0" collapsed="false">
      <c r="A24" s="26" t="s">
        <v>155</v>
      </c>
      <c r="B24" s="43" t="s">
        <v>298</v>
      </c>
      <c r="C24" s="43" t="s">
        <v>159</v>
      </c>
      <c r="D24" s="53" t="n">
        <v>33533</v>
      </c>
      <c r="E24" s="48" t="n">
        <v>36704</v>
      </c>
      <c r="F24" s="47" t="n">
        <v>33534</v>
      </c>
      <c r="G24" s="26" t="n">
        <v>33535</v>
      </c>
      <c r="H24" s="25" t="s">
        <v>299</v>
      </c>
    </row>
    <row r="25" customFormat="false" ht="12.75" hidden="false" customHeight="false" outlineLevel="0" collapsed="false">
      <c r="A25" s="26"/>
      <c r="B25" s="43"/>
      <c r="C25" s="43"/>
      <c r="D25" s="49"/>
      <c r="E25" s="49"/>
      <c r="F25" s="49"/>
      <c r="G25" s="26"/>
      <c r="H25" s="25" t="s">
        <v>300</v>
      </c>
    </row>
    <row r="26" customFormat="false" ht="12.75" hidden="false" customHeight="false" outlineLevel="0" collapsed="false">
      <c r="A26" s="26" t="s">
        <v>173</v>
      </c>
      <c r="B26" s="43" t="s">
        <v>196</v>
      </c>
      <c r="C26" s="43" t="s">
        <v>159</v>
      </c>
      <c r="D26" s="53" t="n">
        <v>33748</v>
      </c>
      <c r="E26" s="48" t="n">
        <v>36464</v>
      </c>
      <c r="F26" s="47" t="n">
        <v>33750</v>
      </c>
      <c r="G26" s="26" t="s">
        <v>269</v>
      </c>
      <c r="H26" s="25" t="s">
        <v>301</v>
      </c>
    </row>
    <row r="27" customFormat="false" ht="12.75" hidden="false" customHeight="false" outlineLevel="0" collapsed="false">
      <c r="A27" s="26" t="s">
        <v>173</v>
      </c>
      <c r="B27" s="43" t="s">
        <v>174</v>
      </c>
      <c r="C27" s="43" t="s">
        <v>159</v>
      </c>
      <c r="D27" s="53" t="n">
        <v>33287</v>
      </c>
      <c r="E27" s="48" t="n">
        <v>36462</v>
      </c>
      <c r="F27" s="47" t="n">
        <v>26113</v>
      </c>
      <c r="G27" s="26" t="n">
        <v>26114</v>
      </c>
      <c r="H27" s="25" t="s">
        <v>302</v>
      </c>
    </row>
    <row r="28" customFormat="false" ht="12.75" hidden="false" customHeight="false" outlineLevel="0" collapsed="false">
      <c r="A28" s="26" t="s">
        <v>173</v>
      </c>
      <c r="B28" s="43" t="s">
        <v>201</v>
      </c>
      <c r="C28" s="43" t="s">
        <v>159</v>
      </c>
      <c r="D28" s="53" t="n">
        <v>33292</v>
      </c>
      <c r="E28" s="48" t="n">
        <v>36466</v>
      </c>
      <c r="F28" s="47" t="n">
        <v>33293</v>
      </c>
      <c r="G28" s="26" t="n">
        <v>33294</v>
      </c>
      <c r="H28" s="26"/>
    </row>
    <row r="29" customFormat="false" ht="12.75" hidden="false" customHeight="false" outlineLevel="0" collapsed="false">
      <c r="A29" s="26" t="s">
        <v>173</v>
      </c>
      <c r="B29" s="43" t="s">
        <v>303</v>
      </c>
      <c r="C29" s="43" t="s">
        <v>159</v>
      </c>
      <c r="D29" s="53" t="n">
        <v>33756</v>
      </c>
      <c r="E29" s="48" t="n">
        <v>36468</v>
      </c>
      <c r="F29" s="47" t="n">
        <v>33757</v>
      </c>
      <c r="G29" s="26" t="n">
        <v>33758</v>
      </c>
      <c r="H29" s="26"/>
    </row>
    <row r="30" customFormat="false" ht="12.75" hidden="false" customHeight="false" outlineLevel="0" collapsed="false">
      <c r="A30" s="26" t="s">
        <v>173</v>
      </c>
      <c r="B30" s="43" t="s">
        <v>205</v>
      </c>
      <c r="C30" s="43" t="s">
        <v>159</v>
      </c>
      <c r="D30" s="53" t="n">
        <v>7469</v>
      </c>
      <c r="E30" s="48" t="n">
        <v>36470</v>
      </c>
      <c r="F30" s="47" t="n">
        <v>7470</v>
      </c>
      <c r="G30" s="26" t="n">
        <v>7471</v>
      </c>
      <c r="H30" s="26"/>
    </row>
    <row r="31" customFormat="false" ht="12.75" hidden="false" customHeight="false" outlineLevel="0" collapsed="false">
      <c r="A31" s="26" t="s">
        <v>173</v>
      </c>
      <c r="B31" s="43" t="s">
        <v>209</v>
      </c>
      <c r="C31" s="43" t="s">
        <v>159</v>
      </c>
      <c r="D31" s="53" t="n">
        <v>31668</v>
      </c>
      <c r="E31" s="48" t="n">
        <v>36472</v>
      </c>
      <c r="F31" s="47" t="n">
        <v>31669</v>
      </c>
      <c r="G31" s="26" t="n">
        <v>31670</v>
      </c>
      <c r="H31" s="26"/>
    </row>
    <row r="32" customFormat="false" ht="12.75" hidden="false" customHeight="false" outlineLevel="0" collapsed="false">
      <c r="A32" s="26" t="s">
        <v>173</v>
      </c>
      <c r="B32" s="43" t="s">
        <v>212</v>
      </c>
      <c r="C32" s="43" t="s">
        <v>159</v>
      </c>
      <c r="D32" s="53" t="n">
        <v>33308</v>
      </c>
      <c r="E32" s="48" t="n">
        <v>36483</v>
      </c>
      <c r="F32" s="47" t="n">
        <v>32887</v>
      </c>
      <c r="G32" s="26" t="n">
        <v>32888</v>
      </c>
      <c r="H32" s="26"/>
    </row>
    <row r="33" customFormat="false" ht="12.75" hidden="false" customHeight="false" outlineLevel="0" collapsed="false">
      <c r="A33" s="26" t="s">
        <v>173</v>
      </c>
      <c r="B33" s="43" t="s">
        <v>214</v>
      </c>
      <c r="C33" s="43" t="s">
        <v>159</v>
      </c>
      <c r="D33" s="53" t="n">
        <v>33311</v>
      </c>
      <c r="E33" s="48" t="n">
        <v>36494</v>
      </c>
      <c r="F33" s="47" t="n">
        <v>33312</v>
      </c>
      <c r="G33" s="26" t="n">
        <v>33313</v>
      </c>
      <c r="H33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4.85"/>
    <col collapsed="false" customWidth="true" hidden="false" outlineLevel="0" max="3" min="3" style="0" width="14.56"/>
    <col collapsed="false" customWidth="true" hidden="false" outlineLevel="0" max="5" min="4" style="0" width="16.28"/>
    <col collapsed="false" customWidth="true" hidden="false" outlineLevel="0" max="6" min="6" style="0" width="14.56"/>
    <col collapsed="false" customWidth="true" hidden="false" outlineLevel="0" max="7" min="7" style="0" width="7.99"/>
    <col collapsed="false" customWidth="true" hidden="false" outlineLevel="0" max="8" min="8" style="0" width="19.28"/>
    <col collapsed="false" customWidth="true" hidden="false" outlineLevel="0" max="9" min="9" style="1" width="14.14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54"/>
      <c r="H1" s="4"/>
    </row>
    <row r="2" customFormat="false" ht="12.75" hidden="false" customHeight="false" outlineLevel="0" collapsed="false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257</v>
      </c>
      <c r="H2" s="8" t="s">
        <v>7</v>
      </c>
      <c r="I2" s="22" t="s">
        <v>304</v>
      </c>
    </row>
    <row r="3" customFormat="false" ht="12.75" hidden="false" customHeight="false" outlineLevel="0" collapsed="false">
      <c r="A3" s="9" t="n">
        <v>43806</v>
      </c>
      <c r="B3" s="10" t="s">
        <v>84</v>
      </c>
      <c r="C3" s="11" t="s">
        <v>305</v>
      </c>
      <c r="D3" s="12" t="s">
        <v>306</v>
      </c>
      <c r="E3" s="11" t="s">
        <v>306</v>
      </c>
      <c r="F3" s="12" t="s">
        <v>103</v>
      </c>
      <c r="G3" s="55"/>
      <c r="H3" s="9" t="s">
        <v>86</v>
      </c>
      <c r="I3" s="24" t="n">
        <v>36949</v>
      </c>
    </row>
    <row r="4" customFormat="false" ht="12.75" hidden="false" customHeight="false" outlineLevel="0" collapsed="false">
      <c r="A4" s="9" t="n">
        <v>43800</v>
      </c>
      <c r="B4" s="10" t="s">
        <v>84</v>
      </c>
      <c r="C4" s="11" t="s">
        <v>305</v>
      </c>
      <c r="D4" s="12" t="s">
        <v>306</v>
      </c>
      <c r="E4" s="11" t="s">
        <v>306</v>
      </c>
      <c r="F4" s="12" t="s">
        <v>103</v>
      </c>
      <c r="G4" s="56"/>
      <c r="H4" s="9" t="s">
        <v>11</v>
      </c>
      <c r="I4" s="24" t="n">
        <v>36949</v>
      </c>
    </row>
    <row r="5" customFormat="false" ht="12.75" hidden="false" customHeight="false" outlineLevel="0" collapsed="false">
      <c r="A5" s="9" t="n">
        <v>43804</v>
      </c>
      <c r="B5" s="10" t="s">
        <v>84</v>
      </c>
      <c r="C5" s="11" t="s">
        <v>305</v>
      </c>
      <c r="D5" s="12" t="s">
        <v>306</v>
      </c>
      <c r="E5" s="11" t="s">
        <v>306</v>
      </c>
      <c r="F5" s="12" t="s">
        <v>103</v>
      </c>
      <c r="G5" s="55"/>
      <c r="H5" s="9" t="s">
        <v>85</v>
      </c>
      <c r="I5" s="24" t="n">
        <v>36949</v>
      </c>
    </row>
    <row r="6" customFormat="false" ht="12.75" hidden="false" customHeight="false" outlineLevel="0" collapsed="false">
      <c r="A6" s="9" t="n">
        <v>43814</v>
      </c>
      <c r="B6" s="10" t="s">
        <v>84</v>
      </c>
      <c r="C6" s="11" t="s">
        <v>307</v>
      </c>
      <c r="D6" s="12" t="s">
        <v>308</v>
      </c>
      <c r="E6" s="11" t="s">
        <v>308</v>
      </c>
      <c r="F6" s="12" t="s">
        <v>103</v>
      </c>
      <c r="G6" s="55"/>
      <c r="H6" s="9" t="s">
        <v>86</v>
      </c>
      <c r="I6" s="24" t="n">
        <v>36949</v>
      </c>
    </row>
    <row r="7" customFormat="false" ht="12.75" hidden="false" customHeight="false" outlineLevel="0" collapsed="false">
      <c r="A7" s="9" t="n">
        <v>43810</v>
      </c>
      <c r="B7" s="10" t="s">
        <v>84</v>
      </c>
      <c r="C7" s="11" t="s">
        <v>307</v>
      </c>
      <c r="D7" s="12" t="s">
        <v>308</v>
      </c>
      <c r="E7" s="11" t="s">
        <v>308</v>
      </c>
      <c r="F7" s="12" t="s">
        <v>103</v>
      </c>
      <c r="G7" s="56"/>
      <c r="H7" s="9" t="s">
        <v>11</v>
      </c>
      <c r="I7" s="24" t="n">
        <v>36949</v>
      </c>
    </row>
    <row r="8" customFormat="false" ht="12.75" hidden="false" customHeight="false" outlineLevel="0" collapsed="false">
      <c r="A8" s="9" t="n">
        <v>43816</v>
      </c>
      <c r="B8" s="10" t="s">
        <v>84</v>
      </c>
      <c r="C8" s="11" t="s">
        <v>307</v>
      </c>
      <c r="D8" s="12" t="s">
        <v>308</v>
      </c>
      <c r="E8" s="11" t="s">
        <v>308</v>
      </c>
      <c r="F8" s="12" t="s">
        <v>103</v>
      </c>
      <c r="G8" s="55"/>
      <c r="H8" s="9" t="s">
        <v>85</v>
      </c>
      <c r="I8" s="24" t="n">
        <v>36949</v>
      </c>
    </row>
    <row r="9" customFormat="false" ht="12.75" hidden="false" customHeight="false" outlineLevel="0" collapsed="false">
      <c r="A9" s="9" t="n">
        <v>27873</v>
      </c>
      <c r="B9" s="10" t="s">
        <v>84</v>
      </c>
      <c r="C9" s="11" t="s">
        <v>97</v>
      </c>
      <c r="D9" s="12"/>
      <c r="E9" s="11" t="s">
        <v>97</v>
      </c>
      <c r="F9" s="12" t="s">
        <v>103</v>
      </c>
      <c r="G9" s="55"/>
      <c r="H9" s="9" t="s">
        <v>85</v>
      </c>
      <c r="I9" s="22" t="s">
        <v>309</v>
      </c>
    </row>
    <row r="10" customFormat="false" ht="12.75" hidden="false" customHeight="false" outlineLevel="0" collapsed="false">
      <c r="A10" s="9" t="n">
        <v>27784</v>
      </c>
      <c r="B10" s="10" t="s">
        <v>84</v>
      </c>
      <c r="C10" s="11" t="s">
        <v>99</v>
      </c>
      <c r="D10" s="12"/>
      <c r="E10" s="11" t="s">
        <v>100</v>
      </c>
      <c r="F10" s="12" t="s">
        <v>103</v>
      </c>
      <c r="G10" s="55"/>
      <c r="H10" s="9" t="s">
        <v>85</v>
      </c>
      <c r="I10" s="22" t="s">
        <v>309</v>
      </c>
    </row>
    <row r="11" customFormat="false" ht="12.75" hidden="false" customHeight="false" outlineLevel="0" collapsed="false">
      <c r="A11" s="18" t="n">
        <v>43788</v>
      </c>
      <c r="B11" s="10" t="s">
        <v>84</v>
      </c>
      <c r="C11" s="19" t="s">
        <v>101</v>
      </c>
      <c r="D11" s="12"/>
      <c r="E11" s="20" t="s">
        <v>102</v>
      </c>
      <c r="F11" s="21" t="s">
        <v>103</v>
      </c>
      <c r="G11" s="26"/>
      <c r="H11" s="9" t="s">
        <v>86</v>
      </c>
      <c r="I11" s="24" t="n">
        <v>36949</v>
      </c>
    </row>
    <row r="12" customFormat="false" ht="11.25" hidden="false" customHeight="false" outlineLevel="0" collapsed="false">
      <c r="A12" s="18" t="n">
        <v>43786</v>
      </c>
      <c r="B12" s="10" t="s">
        <v>84</v>
      </c>
      <c r="C12" s="19" t="s">
        <v>101</v>
      </c>
      <c r="D12" s="12"/>
      <c r="E12" s="20" t="s">
        <v>102</v>
      </c>
      <c r="F12" s="21" t="s">
        <v>103</v>
      </c>
      <c r="G12" s="26"/>
      <c r="H12" s="9" t="s">
        <v>85</v>
      </c>
      <c r="I12" s="24" t="n">
        <v>36949</v>
      </c>
      <c r="J12" s="57"/>
    </row>
    <row r="13" customFormat="false" ht="11.25" hidden="false" customHeight="false" outlineLevel="0" collapsed="false">
      <c r="A13" s="9" t="n">
        <v>44317</v>
      </c>
      <c r="B13" s="14" t="s">
        <v>107</v>
      </c>
      <c r="C13" s="15" t="s">
        <v>30</v>
      </c>
      <c r="D13" s="12" t="s">
        <v>31</v>
      </c>
      <c r="E13" s="13" t="s">
        <v>108</v>
      </c>
      <c r="F13" s="12" t="str">
        <f aca="false">VLOOKUP(B13,ProdCrossRef,2,FALSE())</f>
        <v>Phys GD/D</v>
      </c>
      <c r="G13" s="1"/>
      <c r="H13" s="9" t="s">
        <v>86</v>
      </c>
      <c r="I13" s="24" t="n">
        <v>36952</v>
      </c>
    </row>
    <row r="14" customFormat="false" ht="11.25" hidden="false" customHeight="false" outlineLevel="0" collapsed="false">
      <c r="A14" s="9" t="n">
        <v>44293</v>
      </c>
      <c r="B14" s="14" t="s">
        <v>107</v>
      </c>
      <c r="C14" s="15" t="s">
        <v>30</v>
      </c>
      <c r="D14" s="12" t="s">
        <v>31</v>
      </c>
      <c r="E14" s="13" t="s">
        <v>108</v>
      </c>
      <c r="F14" s="12" t="str">
        <f aca="false">VLOOKUP(B14,ProdCrossRef,2,FALSE())</f>
        <v>Phys GD/D</v>
      </c>
      <c r="G14" s="1"/>
      <c r="H14" s="9" t="s">
        <v>85</v>
      </c>
      <c r="I14" s="24" t="n">
        <v>36953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2001-02-13T14:20:53Z</dcterms:created>
  <dc:creator>kmeredi</dc:creator>
  <dc:description/>
  <dc:language>en-US</dc:language>
  <cp:lastModifiedBy>kmeredi</cp:lastModifiedBy>
  <cp:lastPrinted>2001-02-23T12:39:26Z</cp:lastPrinted>
  <cp:revision>0</cp:revision>
  <dc:subject/>
  <dc:title/>
</cp:coreProperties>
</file>