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<sst xmlns="http://schemas.openxmlformats.org/spreadsheetml/2006/main" count="38" uniqueCount="37">
  <si>
    <t xml:space="preserve">The Cost of Nationalizing California's Power System</t>
  </si>
  <si>
    <t xml:space="preserve">I</t>
  </si>
  <si>
    <t xml:space="preserve">Undercollections due to Retail Rates that do not reflect the market price of wholesale power</t>
  </si>
  <si>
    <t xml:space="preserve">Cost to Taxpayers ($ millions)</t>
  </si>
  <si>
    <t xml:space="preserve">Source/Comments</t>
  </si>
  <si>
    <t xml:space="preserve">Total</t>
  </si>
  <si>
    <t xml:space="preserve">Recent Trade Press Articles (net amount that utilities are owed)</t>
  </si>
  <si>
    <t xml:space="preserve">II</t>
  </si>
  <si>
    <t xml:space="preserve">Transmission System</t>
  </si>
  <si>
    <t xml:space="preserve">Net Book Value, assume SDG&amp;E is 25% of SCE</t>
  </si>
  <si>
    <t xml:space="preserve">Kingerski with SDGE = 25% of SCE</t>
  </si>
  <si>
    <t xml:space="preserve">Assume 2x book v</t>
  </si>
  <si>
    <t xml:space="preserve">Per Davis's claim to pay fair market value</t>
  </si>
  <si>
    <t xml:space="preserve">Transmission System Upgrades</t>
  </si>
  <si>
    <t xml:space="preserve">Per ISO</t>
  </si>
  <si>
    <t xml:space="preserve">CAISO (www.caiso.com/docs/09003a6080/0b/c6/09003a60800bc6de.pdf); includes path 15</t>
  </si>
  <si>
    <t xml:space="preserve">Additional</t>
  </si>
  <si>
    <t xml:space="preserve">Per Davis's 2/16 press conference; assume $250/kW (cost of 3rd AC Intertie Exp)</t>
  </si>
  <si>
    <t xml:space="preserve">Subtotal</t>
  </si>
  <si>
    <t xml:space="preserve">III</t>
  </si>
  <si>
    <t xml:space="preserve">New Generation</t>
  </si>
  <si>
    <t xml:space="preserve">Net Short Position (MW)</t>
  </si>
  <si>
    <t xml:space="preserve">Summer 2001</t>
  </si>
  <si>
    <t xml:space="preserve">CERA</t>
  </si>
  <si>
    <t xml:space="preserve">NOT USED</t>
  </si>
  <si>
    <t xml:space="preserve">Under Construction</t>
  </si>
  <si>
    <t xml:space="preserve">CERA/CAISO</t>
  </si>
  <si>
    <t xml:space="preserve">Net Short 01</t>
  </si>
  <si>
    <t xml:space="preserve">Load Growth '02-'09</t>
  </si>
  <si>
    <t xml:space="preserve">WSCC</t>
  </si>
  <si>
    <t xml:space="preserve">Total Construction Need</t>
  </si>
  <si>
    <t xml:space="preserve">Per Davis's press release of 2/08/01. Probably includes some DSM and DG but that's ok since the state will subsidize that too.</t>
  </si>
  <si>
    <t xml:space="preserve">Cost of New Build</t>
  </si>
  <si>
    <t xml:space="preserve">Unit Cost ($/Kw)</t>
  </si>
  <si>
    <t xml:space="preserve">Current Market Costs (Pastoria)</t>
  </si>
  <si>
    <t xml:space="preserve">IV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</si>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</sst>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  <col collapsed="false" customWidth="true" hidden="false" outlineLevel="0" max="2" min="2" style="0" width="20.41"/>
    <col collapsed="false" customWidth="true" hidden="false" outlineLevel="0" max="3" min="3" style="0" width="14.14"/>
    <col collapsed="false" customWidth="true" hidden="false" outlineLevel="0" max="4" min="4" style="1" width="11.28"/>
    <col collapsed="false" customWidth="true" hidden="false" outlineLevel="0" max="5" min="5" style="2" width="31.56"/>
  </cols>
  <sheetData>
    <row r="1" customFormat="false" ht="12.75" hidden="false" customHeight="false" outlineLevel="0" collapsed="false">
      <c r="B1" s="3" t="s">
        <v>0</v>
      </c>
    </row>
    <row r="3" customFormat="false" ht="12.75" hidden="false" customHeight="false" outlineLevel="0" collapsed="false">
      <c r="A3" s="0" t="s">
        <v>1</v>
      </c>
      <c r="B3" s="4" t="s">
        <v>2</v>
      </c>
    </row>
    <row r="4" customFormat="false" ht="38.25" hidden="false" customHeight="false" outlineLevel="0" collapsed="false">
      <c r="B4" s="4"/>
      <c r="D4" s="5" t="s">
        <v>3</v>
      </c>
      <c r="E4" s="2" t="s">
        <v>4</v>
      </c>
    </row>
    <row r="5" customFormat="false" ht="25.5" hidden="false" customHeight="false" outlineLevel="0" collapsed="false">
      <c r="B5" s="0" t="s">
        <v>5</v>
      </c>
      <c r="D5" s="1" t="n">
        <v>13000</v>
      </c>
      <c r="E5" s="2" t="s">
        <v>6</v>
      </c>
    </row>
    <row r="6" customFormat="false" ht="12.75" hidden="false" customHeight="false" outlineLevel="0" collapsed="false">
      <c r="A6" s="0" t="s">
        <v>7</v>
      </c>
      <c r="B6" s="0" t="s">
        <v>8</v>
      </c>
    </row>
    <row r="7" customFormat="false" ht="38.25" hidden="false" customHeight="false" outlineLevel="0" collapsed="false">
      <c r="B7" s="2" t="s">
        <v>9</v>
      </c>
      <c r="C7" s="0" t="n">
        <f aca="false">1.43+1.25*1.9</f>
        <v>3.805</v>
      </c>
      <c r="E7" s="2" t="s">
        <v>10</v>
      </c>
    </row>
    <row r="8" customFormat="false" ht="25.5" hidden="false" customHeight="false" outlineLevel="0" collapsed="false">
      <c r="B8" s="0" t="s">
        <v>11</v>
      </c>
      <c r="D8" s="1" t="n">
        <f aca="false">+C7*2*1000</f>
        <v>7610</v>
      </c>
      <c r="E8" s="2" t="s">
        <v>12</v>
      </c>
    </row>
    <row r="9" customFormat="false" ht="12.75" hidden="false" customHeight="false" outlineLevel="0" collapsed="false">
      <c r="B9" s="0" t="s">
        <v>13</v>
      </c>
      <c r="C9" s="2"/>
    </row>
    <row r="10" customFormat="false" ht="51" hidden="false" customHeight="false" outlineLevel="0" collapsed="false">
      <c r="B10" s="0" t="s">
        <v>14</v>
      </c>
      <c r="C10" s="2"/>
      <c r="D10" s="1" t="n">
        <f aca="false">240+33</f>
        <v>273</v>
      </c>
      <c r="E10" s="2" t="s">
        <v>15</v>
      </c>
    </row>
    <row r="11" customFormat="false" ht="38.25" hidden="false" customHeight="false" outlineLevel="0" collapsed="false">
      <c r="B11" s="0" t="s">
        <v>16</v>
      </c>
      <c r="C11" s="2"/>
      <c r="D11" s="1" t="n">
        <f aca="false">1000000*250/1000000</f>
        <v>250</v>
      </c>
      <c r="E11" s="2" t="s">
        <v>17</v>
      </c>
    </row>
    <row r="12" customFormat="false" ht="12.75" hidden="false" customHeight="false" outlineLevel="0" collapsed="false">
      <c r="B12" s="0" t="s">
        <v>18</v>
      </c>
      <c r="C12" s="2"/>
      <c r="D12" s="1" t="n">
        <f aca="false">+D11+D10</f>
        <v>523</v>
      </c>
    </row>
    <row r="13" customFormat="false" ht="12.75" hidden="false" customHeight="false" outlineLevel="0" collapsed="false">
      <c r="C13" s="2"/>
    </row>
    <row r="14" customFormat="false" ht="12.75" hidden="false" customHeight="false" outlineLevel="0" collapsed="false">
      <c r="A14" s="0" t="s">
        <v>19</v>
      </c>
      <c r="B14" s="0" t="s">
        <v>20</v>
      </c>
    </row>
    <row r="15" customFormat="false" ht="12.75" hidden="false" customHeight="false" outlineLevel="0" collapsed="false">
      <c r="B15" s="0" t="s">
        <v>21</v>
      </c>
    </row>
    <row r="16" customFormat="false" ht="12.75" hidden="false" customHeight="false" outlineLevel="0" collapsed="false">
      <c r="B16" s="6" t="s">
        <v>22</v>
      </c>
      <c r="C16" s="7" t="n">
        <v>5000</v>
      </c>
      <c r="D16" s="8"/>
      <c r="E16" s="6" t="s">
        <v>23</v>
      </c>
      <c r="F16" s="0" t="s">
        <v>24</v>
      </c>
    </row>
    <row r="17" customFormat="false" ht="12.75" hidden="false" customHeight="false" outlineLevel="0" collapsed="false">
      <c r="B17" s="6" t="s">
        <v>25</v>
      </c>
      <c r="C17" s="7" t="n">
        <v>1200</v>
      </c>
      <c r="D17" s="8"/>
      <c r="E17" s="6" t="s">
        <v>26</v>
      </c>
    </row>
    <row r="18" customFormat="false" ht="12.75" hidden="false" customHeight="false" outlineLevel="0" collapsed="false">
      <c r="B18" s="6" t="s">
        <v>27</v>
      </c>
      <c r="C18" s="7" t="n">
        <f aca="false">+C16-C17</f>
        <v>3800</v>
      </c>
      <c r="D18" s="8"/>
      <c r="E18" s="9"/>
    </row>
    <row r="19" customFormat="false" ht="12.75" hidden="false" customHeight="false" outlineLevel="0" collapsed="false">
      <c r="B19" s="6" t="s">
        <v>28</v>
      </c>
      <c r="C19" s="7" t="n">
        <v>8500</v>
      </c>
      <c r="D19" s="8"/>
      <c r="E19" s="9" t="s">
        <v>29</v>
      </c>
    </row>
    <row r="20" customFormat="false" ht="51" hidden="false" customHeight="false" outlineLevel="0" collapsed="false">
      <c r="B20" s="0" t="s">
        <v>30</v>
      </c>
      <c r="C20" s="10" t="n">
        <v>20000</v>
      </c>
      <c r="E20" s="2" t="s">
        <v>31</v>
      </c>
    </row>
    <row r="21" customFormat="false" ht="12.75" hidden="false" customHeight="false" outlineLevel="0" collapsed="false">
      <c r="B21" s="0" t="s">
        <v>32</v>
      </c>
      <c r="C21" s="10"/>
    </row>
    <row r="22" customFormat="false" ht="12.75" hidden="false" customHeight="false" outlineLevel="0" collapsed="false">
      <c r="B22" s="0" t="s">
        <v>33</v>
      </c>
      <c r="C22" s="10" t="n">
        <v>900</v>
      </c>
      <c r="E22" s="2" t="s">
        <v>34</v>
      </c>
    </row>
    <row r="23" customFormat="false" ht="12.75" hidden="false" customHeight="false" outlineLevel="0" collapsed="false">
      <c r="B23" s="0" t="s">
        <v>5</v>
      </c>
      <c r="D23" s="1" t="n">
        <f aca="false">+C20*C22/1000</f>
        <v>18000</v>
      </c>
    </row>
    <row r="25" customFormat="false" ht="12.75" hidden="false" customHeight="false" outlineLevel="0" collapsed="false">
      <c r="A25" s="0" t="s">
        <v>35</v>
      </c>
      <c r="B25" s="0" t="s">
        <v>36</v>
      </c>
      <c r="D25" s="1" t="n">
        <f aca="false">+D23+D12+D8+D5</f>
        <v>39133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2001-02-21T14:35:45Z</dcterms:created>
  <dc:creator>G. Alan Comnes</dc:creator>
  <dc:description/>
  <dc:language>en-US</dc:language>
  <cp:lastModifiedBy>G. Alan Comnes</cp:lastModifiedBy>
  <cp:revision>0</cp:revision>
  <dc:subject/>
  <dc:title/>
</cp:coreProperties>
</file>