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mewar" sheetId="1" state="visible" r:id="rId3"/>
    <sheet name="Income Statement Growth" sheetId="2" state="visible" r:id="rId4"/>
    <sheet name="Common Size B-S" sheetId="3" state="visible" r:id="rId5"/>
    <sheet name="Deal Analysis" sheetId="4" state="visible" r:id="rId6"/>
  </sheets>
  <definedNames>
    <definedName function="false" hidden="false" name="EXHIBIT_01" vbProcedure="false">Timewar!$A$1:$G$30</definedName>
    <definedName function="false" hidden="false" name="EXHIBIT_02" vbProcedure="false">Timewar!$A$41:$G$96</definedName>
    <definedName function="false" hidden="false" name="EXHIBIT_04" vbProcedure="false">Timewar!$A$188:$M$283</definedName>
    <definedName function="false" hidden="false" name="EXHIBIT_05" vbProcedure="false">Timewar!$A$293:$G$361</definedName>
    <definedName function="false" hidden="false" name="EXHIBIT_06" vbProcedure="false">Timewar!$A$371:$G$421</definedName>
    <definedName function="false" hidden="false" name="EXHIBIT_07" vbProcedure="false">Timewar!$A$432:$F$495</definedName>
    <definedName function="false" hidden="false" name="EXHIBIT_09" vbProcedure="false">Timewar!$A$580:$C$614</definedName>
    <definedName function="false" hidden="false" name="EXHIBIT_10" vbProcedure="false">Timewar!$A$625:$D$650</definedName>
    <definedName function="false" hidden="false" name="EXHIBIT_11" vbProcedure="false">Timewar!$A$660:$F$674</definedName>
    <definedName function="false" hidden="false" name="EXHIBIT_12" vbProcedure="false">Timewar!$A$686:$F$709</definedName>
    <definedName function="false" hidden="false" name="EXHIBIT_14" vbProcedure="false">Timewar!$A$720:$C$744</definedName>
    <definedName function="false" hidden="false" name="EXHIBIT_3A" vbProcedure="false">Timewar!$A$104:$E$149</definedName>
    <definedName function="false" hidden="false" name="EXHIBIT_3B" vbProcedure="false">Timewar!$A$158:$E$179</definedName>
    <definedName function="false" hidden="false" name="EXHIBIT_8A" vbProcedure="false">Timewar!$A$507:$L$525</definedName>
    <definedName function="false" hidden="false" name="EXHIBIT_8B" vbProcedure="false">Timewar!$A$537:$H$570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<sst xmlns="http://schemas.openxmlformats.org/spreadsheetml/2006/main" count="944" uniqueCount="575">
  <si>
    <t xml:space="preserve">Exhibit 1</t>
  </si>
  <si>
    <t xml:space="preserve">History of Selected Acquisitions of Time, Inc.</t>
  </si>
  <si>
    <t xml:space="preserve">      Time's Stock Price</t>
  </si>
  <si>
    <t xml:space="preserve">Date </t>
  </si>
  <si>
    <t xml:space="preserve">Around</t>
  </si>
  <si>
    <t xml:space="preserve">Announced</t>
  </si>
  <si>
    <t xml:space="preserve">Company Acquired</t>
  </si>
  <si>
    <t xml:space="preserve">Business</t>
  </si>
  <si>
    <t xml:space="preserve">Price</t>
  </si>
  <si>
    <t xml:space="preserve">  Acquisition Announcement</t>
  </si>
  <si>
    <t xml:space="preserve">  Day Before  </t>
  </si>
  <si>
    <t xml:space="preserve"> Day After</t>
  </si>
  <si>
    <t xml:space="preserve">Inland Container Corp.</t>
  </si>
  <si>
    <t xml:space="preserve">Maker of containerboards, corrugated </t>
  </si>
  <si>
    <t xml:space="preserve">$272 million</t>
  </si>
  <si>
    <t xml:space="preserve">    </t>
  </si>
  <si>
    <t xml:space="preserve">containers</t>
  </si>
  <si>
    <t xml:space="preserve">Great American Reserve </t>
  </si>
  <si>
    <t xml:space="preserve">Life and health insurance; spun off</t>
  </si>
  <si>
    <t xml:space="preserve">$76 million</t>
  </si>
  <si>
    <t xml:space="preserve">Insurance Co.</t>
  </si>
  <si>
    <t xml:space="preserve">with Inland Container in 1984</t>
  </si>
  <si>
    <t xml:space="preserve"> </t>
  </si>
  <si>
    <t xml:space="preserve">Southern Progress Corp.</t>
  </si>
  <si>
    <t xml:space="preserve">Magazine publisher, book marketer</t>
  </si>
  <si>
    <t xml:space="preserve">$480 million</t>
  </si>
  <si>
    <t xml:space="preserve">Group W Cable Inc.</t>
  </si>
  <si>
    <t xml:space="preserve">Cable TV system; Time and Tele-</t>
  </si>
  <si>
    <t xml:space="preserve">Cash and assumption of debt; </t>
  </si>
  <si>
    <t xml:space="preserve">Communications own 25%-35% each</t>
  </si>
  <si>
    <t xml:space="preserve">total $1.75 billion</t>
  </si>
  <si>
    <t xml:space="preserve">Scott, Foresman &amp; Co.</t>
  </si>
  <si>
    <t xml:space="preserve">Textbook publisher</t>
  </si>
  <si>
    <t xml:space="preserve">$520 million</t>
  </si>
  <si>
    <t xml:space="preserve">Whittle Communications</t>
  </si>
  <si>
    <t xml:space="preserve">Magazine publishing, advertiser- </t>
  </si>
  <si>
    <t xml:space="preserve">$185 million</t>
  </si>
  <si>
    <t xml:space="preserve">supported TV</t>
  </si>
  <si>
    <t xml:space="preserve">Source:  Compiled from Moody's Industrial Manual, The New York Times, Wall Street Journal, The Washington Post, Investment Dealers Digest, Inc., </t>
  </si>
  <si>
    <t xml:space="preserve">  Interactive Data Corp., and CRSP daily stock files.</t>
  </si>
  <si>
    <t xml:space="preserve">SCROLL DOWN FOR EXHIBIT 2. . .</t>
  </si>
  <si>
    <t xml:space="preserve">Exhibit 2</t>
  </si>
  <si>
    <t xml:space="preserve">Time's Income Statement (in millions)</t>
  </si>
  <si>
    <t xml:space="preserve"> For Years Ended December 31            </t>
  </si>
  <si>
    <t xml:space="preserve">MAGAZINES</t>
  </si>
  <si>
    <t xml:space="preserve">Revenues</t>
  </si>
  <si>
    <t xml:space="preserve">Operating income</t>
  </si>
  <si>
    <t xml:space="preserve">Identifiable assets</t>
  </si>
  <si>
    <t xml:space="preserve">ROIA (operating income/identifiable assets)</t>
  </si>
  <si>
    <t xml:space="preserve">ROS (operating income/revenues)</t>
  </si>
  <si>
    <t xml:space="preserve">BOOKS</t>
  </si>
  <si>
    <t xml:space="preserve">PROGRAMMING</t>
  </si>
  <si>
    <t xml:space="preserve">CABLE TELEVISION</t>
  </si>
  <si>
    <t xml:space="preserve">CONSOLIDATED</t>
  </si>
  <si>
    <t xml:space="preserve">Source:  Compiled from SEC filings (Time, Inc. 10Ks) and Time, Inc Annual Reports.</t>
  </si>
  <si>
    <t xml:space="preserve">SCROLL DOWN FOR EXHIBIT 3A. . .</t>
  </si>
  <si>
    <t xml:space="preserve">Exhibit 3A</t>
  </si>
  <si>
    <t xml:space="preserve">Consolidated Balance Sheet as of December 31, 1988</t>
  </si>
  <si>
    <t xml:space="preserve">Time</t>
  </si>
  <si>
    <t xml:space="preserve">Warner</t>
  </si>
  <si>
    <t xml:space="preserve">Paramount</t>
  </si>
  <si>
    <t xml:space="preserve">(in millions)</t>
  </si>
  <si>
    <t xml:space="preserve">Assets</t>
  </si>
  <si>
    <t xml:space="preserve">Current Assets:</t>
  </si>
  <si>
    <t xml:space="preserve">   Cash and equivalents</t>
  </si>
  <si>
    <t xml:space="preserve">   Receivables</t>
  </si>
  <si>
    <t xml:space="preserve">   Inventories</t>
  </si>
  <si>
    <t xml:space="preserve">   Prepaid programming</t>
  </si>
  <si>
    <t xml:space="preserve">na</t>
  </si>
  <si>
    <t xml:space="preserve">   Prepaid promotion</t>
  </si>
  <si>
    <t xml:space="preserve">   Other</t>
  </si>
  <si>
    <t xml:space="preserve">    na</t>
  </si>
  <si>
    <t xml:space="preserve">   Total Current Assets</t>
  </si>
  <si>
    <t xml:space="preserve">Investments</t>
  </si>
  <si>
    <t xml:space="preserve">Net property, plant, and equipment</t>
  </si>
  <si>
    <t xml:space="preserve">Goodwill and intangible assets</t>
  </si>
  <si>
    <t xml:space="preserve">Deferred charges and other assets</t>
  </si>
  <si>
    <t xml:space="preserve">Programming and other assets</t>
  </si>
  <si>
    <t xml:space="preserve">   Total Assets</t>
  </si>
  <si>
    <t xml:space="preserve">Liabilities and Shareholders Equity</t>
  </si>
  <si>
    <t xml:space="preserve">Accounts payable and accrued expenses</t>
  </si>
  <si>
    <t xml:space="preserve">Other</t>
  </si>
  <si>
    <t xml:space="preserve">   Total Current Liabilities</t>
  </si>
  <si>
    <t xml:space="preserve">Unearned portion of paid subscriptions</t>
  </si>
  <si>
    <t xml:space="preserve">Long-term debt</t>
  </si>
  <si>
    <t xml:space="preserve">Deferred income taxes</t>
  </si>
  <si>
    <t xml:space="preserve">Other liabilities</t>
  </si>
  <si>
    <t xml:space="preserve">Accounts payable due after one year</t>
  </si>
  <si>
    <t xml:space="preserve">   Total Shareholders' Equity</t>
  </si>
  <si>
    <t xml:space="preserve">   Total Liability and Shareholders' Equity</t>
  </si>
  <si>
    <t xml:space="preserve">Source:  Compiled from SEC filings (10Ks) and company annual reports.</t>
  </si>
  <si>
    <t xml:space="preserve">SCROLL DOWN FOR EXHIBIT 3B. . .</t>
  </si>
  <si>
    <t xml:space="preserve">Exhibit 3B</t>
  </si>
  <si>
    <t xml:space="preserve">Consolidated Operating and Shareholder Information</t>
  </si>
  <si>
    <t xml:space="preserve">Times interest earned(a)</t>
  </si>
  <si>
    <t xml:space="preserve">Debt ratio(b)</t>
  </si>
  <si>
    <t xml:space="preserve">Market-to-book(c)</t>
  </si>
  <si>
    <t xml:space="preserve">Stock price:</t>
  </si>
  <si>
    <t xml:space="preserve">   6/6/1989</t>
  </si>
  <si>
    <t xml:space="preserve">   52 weeks</t>
  </si>
  <si>
    <t xml:space="preserve">135 1/2 - 93</t>
  </si>
  <si>
    <t xml:space="preserve">52 3/4 - 32 3/8</t>
  </si>
  <si>
    <t xml:space="preserve">56 1/2 - 37 1/8</t>
  </si>
  <si>
    <t xml:space="preserve">ß</t>
  </si>
  <si>
    <t xml:space="preserve">Debt rating</t>
  </si>
  <si>
    <t xml:space="preserve">Aa3</t>
  </si>
  <si>
    <t xml:space="preserve">A3</t>
  </si>
  <si>
    <t xml:space="preserve">A2</t>
  </si>
  <si>
    <t xml:space="preserve">Sources:  Compiled from Value Line, Moody's Industrial Manual, CRSP, 10Ks, and annual reports.</t>
  </si>
  <si>
    <t xml:space="preserve">(a) (EBIT + Depreciation)/(Net Interest Expense) for fiscal year 1988.</t>
  </si>
  <si>
    <t xml:space="preserve">(b) LT Debt/(LT Debt + Market Equity); Debt from fiscal year 1988, market equity as of June 6, 1989.</t>
  </si>
  <si>
    <t xml:space="preserve">(c) (Stock price June 6, 1989)/((Book Value of Equity per Share 1988).</t>
  </si>
  <si>
    <t xml:space="preserve">SCROLL DOWN FOR EXHIBIT 4. . .</t>
  </si>
  <si>
    <t xml:space="preserve">Exhibit 4</t>
  </si>
  <si>
    <t xml:space="preserve">Attributes of Major Companies Involved in Entertainment Industry</t>
  </si>
  <si>
    <t xml:space="preserve">Market Value</t>
  </si>
  <si>
    <t xml:space="preserve">Film</t>
  </si>
  <si>
    <t xml:space="preserve">Size of</t>
  </si>
  <si>
    <t xml:space="preserve">Entertainment</t>
  </si>
  <si>
    <t xml:space="preserve">Debt + Equity</t>
  </si>
  <si>
    <t xml:space="preserve">and TV</t>
  </si>
  <si>
    <t xml:space="preserve">Cable</t>
  </si>
  <si>
    <t xml:space="preserve">Home</t>
  </si>
  <si>
    <t xml:space="preserve">TV</t>
  </si>
  <si>
    <t xml:space="preserve">Revenue</t>
  </si>
  <si>
    <t xml:space="preserve">(year end</t>
  </si>
  <si>
    <t xml:space="preserve">Company</t>
  </si>
  <si>
    <t xml:space="preserve">Production</t>
  </si>
  <si>
    <t xml:space="preserve">Library</t>
  </si>
  <si>
    <t xml:space="preserve">Programming</t>
  </si>
  <si>
    <t xml:space="preserve"> Distribution</t>
  </si>
  <si>
    <t xml:space="preserve">Theaters</t>
  </si>
  <si>
    <t xml:space="preserve">Video</t>
  </si>
  <si>
    <t xml:space="preserve">Stations</t>
  </si>
  <si>
    <t xml:space="preserve">Systems</t>
  </si>
  <si>
    <t xml:space="preserve">FY 1988</t>
  </si>
  <si>
    <t xml:space="preserve">1988)</t>
  </si>
  <si>
    <t xml:space="preserve">HBO</t>
  </si>
  <si>
    <t xml:space="preserve">ATC 82%</t>
  </si>
  <si>
    <t xml:space="preserve">Magazines, </t>
  </si>
  <si>
    <t xml:space="preserve">TBS 14%</t>
  </si>
  <si>
    <t xml:space="preserve">3.9 million </t>
  </si>
  <si>
    <t xml:space="preserve">book </t>
  </si>
  <si>
    <t xml:space="preserve">Cinemax,</t>
  </si>
  <si>
    <t xml:space="preserve">subscribers</t>
  </si>
  <si>
    <t xml:space="preserve">publishing</t>
  </si>
  <si>
    <t xml:space="preserve">Movietime 22%</t>
  </si>
  <si>
    <t xml:space="preserve">Yes</t>
  </si>
  <si>
    <t xml:space="preserve">TBS 11%</t>
  </si>
  <si>
    <t xml:space="preserve">Worldwide</t>
  </si>
  <si>
    <t xml:space="preserve">Cinamerica</t>
  </si>
  <si>
    <t xml:space="preserve">BHC</t>
  </si>
  <si>
    <t xml:space="preserve">Warner </t>
  </si>
  <si>
    <t xml:space="preserve">Recorded</t>
  </si>
  <si>
    <t xml:space="preserve">music, book </t>
  </si>
  <si>
    <t xml:space="preserve">1.5 million </t>
  </si>
  <si>
    <t xml:space="preserve">publishing, </t>
  </si>
  <si>
    <t xml:space="preserve">comics</t>
  </si>
  <si>
    <t xml:space="preserve">USA 50% </t>
  </si>
  <si>
    <t xml:space="preserve">Domestic; </t>
  </si>
  <si>
    <t xml:space="preserve">Cinamerica </t>
  </si>
  <si>
    <t xml:space="preserve">5 TV</t>
  </si>
  <si>
    <t xml:space="preserve">Book </t>
  </si>
  <si>
    <t xml:space="preserve">MSG</t>
  </si>
  <si>
    <t xml:space="preserve">international </t>
  </si>
  <si>
    <t xml:space="preserve">stations</t>
  </si>
  <si>
    <t xml:space="preserve">through United </t>
  </si>
  <si>
    <t xml:space="preserve">International</t>
  </si>
  <si>
    <t xml:space="preserve">Cinema</t>
  </si>
  <si>
    <t xml:space="preserve">Financial </t>
  </si>
  <si>
    <t xml:space="preserve">Pictures, 33%</t>
  </si>
  <si>
    <t xml:space="preserve">services</t>
  </si>
  <si>
    <t xml:space="preserve">Corp. 50%</t>
  </si>
  <si>
    <t xml:space="preserve">MCA</t>
  </si>
  <si>
    <t xml:space="preserve"> USA 50%</t>
  </si>
  <si>
    <t xml:space="preserve">Domestic;</t>
  </si>
  <si>
    <t xml:space="preserve">Cineplex</t>
  </si>
  <si>
    <t xml:space="preserve"> Yes</t>
  </si>
  <si>
    <t xml:space="preserve">WWOR-NY</t>
  </si>
  <si>
    <t xml:space="preserve">Theme parks,</t>
  </si>
  <si>
    <t xml:space="preserve">+</t>
  </si>
  <si>
    <t xml:space="preserve">international</t>
  </si>
  <si>
    <t xml:space="preserve">Odeon 50%</t>
  </si>
  <si>
    <t xml:space="preserve"> publishing,</t>
  </si>
  <si>
    <t xml:space="preserve">through United</t>
  </si>
  <si>
    <t xml:space="preserve">recorded </t>
  </si>
  <si>
    <t xml:space="preserve">International </t>
  </si>
  <si>
    <t xml:space="preserve">music</t>
  </si>
  <si>
    <t xml:space="preserve">Pictures 33%</t>
  </si>
  <si>
    <t xml:space="preserve">Corp. 49%</t>
  </si>
  <si>
    <t xml:space="preserve">Columbia Pictures</t>
  </si>
  <si>
    <t xml:space="preserve">Loews, USA</t>
  </si>
  <si>
    <t xml:space="preserve">RCA/Columbia</t>
  </si>
  <si>
    <t xml:space="preserve">Disney</t>
  </si>
  <si>
    <t xml:space="preserve">KHJ-TV in</t>
  </si>
  <si>
    <t xml:space="preserve">Sky 50%</t>
  </si>
  <si>
    <t xml:space="preserve">Los Angeles</t>
  </si>
  <si>
    <t xml:space="preserve">consumer</t>
  </si>
  <si>
    <t xml:space="preserve">products</t>
  </si>
  <si>
    <t xml:space="preserve">SCROLL DOWN FOR EXHIBIT 4 (continued). . . </t>
  </si>
  <si>
    <t xml:space="preserve">Exhibit 4 (continued)</t>
  </si>
  <si>
    <t xml:space="preserve">Film </t>
  </si>
  <si>
    <t xml:space="preserve">Distribution</t>
  </si>
  <si>
    <t xml:space="preserve">News Corp.</t>
  </si>
  <si>
    <t xml:space="preserve">20th</t>
  </si>
  <si>
    <t xml:space="preserve">7 TV</t>
  </si>
  <si>
    <t xml:space="preserve">Book,</t>
  </si>
  <si>
    <t xml:space="preserve">Century </t>
  </si>
  <si>
    <t xml:space="preserve"> stations </t>
  </si>
  <si>
    <t xml:space="preserve">magazine and</t>
  </si>
  <si>
    <t xml:space="preserve">Fox</t>
  </si>
  <si>
    <t xml:space="preserve">Fox </t>
  </si>
  <si>
    <t xml:space="preserve">newspapers</t>
  </si>
  <si>
    <t xml:space="preserve">Aircraft</t>
  </si>
  <si>
    <t xml:space="preserve">Finance Co.</t>
  </si>
  <si>
    <t xml:space="preserve">MGM/UA</t>
  </si>
  <si>
    <t xml:space="preserve">Domestic—</t>
  </si>
  <si>
    <t xml:space="preserve">GE</t>
  </si>
  <si>
    <t xml:space="preserve">TV only</t>
  </si>
  <si>
    <t xml:space="preserve">CNBC 50%</t>
  </si>
  <si>
    <t xml:space="preserve">NBC</t>
  </si>
  <si>
    <t xml:space="preserve">after 4/89</t>
  </si>
  <si>
    <t xml:space="preserve">7 affiliates</t>
  </si>
  <si>
    <t xml:space="preserve">Capital Cities/ABC</t>
  </si>
  <si>
    <t xml:space="preserve">ESPN other</t>
  </si>
  <si>
    <t xml:space="preserve">ABC</t>
  </si>
  <si>
    <t xml:space="preserve"> interests</t>
  </si>
  <si>
    <t xml:space="preserve">8 affiliates </t>
  </si>
  <si>
    <t xml:space="preserve">CBS, Inc.</t>
  </si>
  <si>
    <t xml:space="preserve">CBS</t>
  </si>
  <si>
    <t xml:space="preserve">5 affiliates    </t>
  </si>
  <si>
    <t xml:space="preserve">Tele-Communications, Inc.</t>
  </si>
  <si>
    <t xml:space="preserve">Interests</t>
  </si>
  <si>
    <t xml:space="preserve">8 million</t>
  </si>
  <si>
    <t xml:space="preserve">subscribers    </t>
  </si>
  <si>
    <t xml:space="preserve">Orion Pictures</t>
  </si>
  <si>
    <t xml:space="preserve">Large</t>
  </si>
  <si>
    <t xml:space="preserve">Turner Broadcasting</t>
  </si>
  <si>
    <t xml:space="preserve">No</t>
  </si>
  <si>
    <t xml:space="preserve">Owns </t>
  </si>
  <si>
    <t xml:space="preserve">CNN</t>
  </si>
  <si>
    <t xml:space="preserve">WTBS   </t>
  </si>
  <si>
    <t xml:space="preserve">MGM</t>
  </si>
  <si>
    <t xml:space="preserve">TBS</t>
  </si>
  <si>
    <t xml:space="preserve">library</t>
  </si>
  <si>
    <t xml:space="preserve">TNT</t>
  </si>
  <si>
    <t xml:space="preserve">Viacom</t>
  </si>
  <si>
    <t xml:space="preserve">NTV, Nick,</t>
  </si>
  <si>
    <t xml:space="preserve">Large in TV</t>
  </si>
  <si>
    <t xml:space="preserve">other interests</t>
  </si>
  <si>
    <t xml:space="preserve">distribution</t>
  </si>
  <si>
    <t xml:space="preserve">Source:  Compiled from analyst reports (Baliz and Zorn Inc Report on Time Inc., 11/21/88, Wertheim Schroder &amp; Co. Industry Report, 3/1/89, Drexel Industry Report, 10/17/89), S.E.C. filings (10-Ks).</t>
  </si>
  <si>
    <t xml:space="preserve">SCROLL DOWN FOR EXHIBIT 5. . .</t>
  </si>
  <si>
    <t xml:space="preserve">Exhibit 5</t>
  </si>
  <si>
    <t xml:space="preserve">Warner Communication's Income Statement (in millions)</t>
  </si>
  <si>
    <t xml:space="preserve">          For Years Ended December 31            </t>
  </si>
  <si>
    <t xml:space="preserve">FILMED ENTERTAINMENT</t>
  </si>
  <si>
    <t xml:space="preserve">ROS (operating income/revenue)</t>
  </si>
  <si>
    <t xml:space="preserve">MUSIC</t>
  </si>
  <si>
    <t xml:space="preserve">CABLE TV</t>
  </si>
  <si>
    <t xml:space="preserve">PUBLISHING</t>
  </si>
  <si>
    <t xml:space="preserve">LORIMAR(a)</t>
  </si>
  <si>
    <t xml:space="preserve">CONSOLIDATED(b)</t>
  </si>
  <si>
    <t xml:space="preserve">Cost of revenues</t>
  </si>
  <si>
    <t xml:space="preserve">Division selling, G&amp;A, interest, other</t>
  </si>
  <si>
    <t xml:space="preserve">Income before taxes</t>
  </si>
  <si>
    <t xml:space="preserve">Provision for income taxes</t>
  </si>
  <si>
    <t xml:space="preserve">Income from continuing operations</t>
  </si>
  <si>
    <t xml:space="preserve">Extraordinary items, net</t>
  </si>
  <si>
    <t xml:space="preserve">Net income</t>
  </si>
  <si>
    <t xml:space="preserve">Source:  Compiled from SEC filings (Warner Communication's 10K's), annual reports, and Paramount Communications, Inc and KDS Acquisition Corp v. Time, Inc.   </t>
  </si>
  <si>
    <t xml:space="preserve">              Consolidated Civil Action No 10670.  Finkelstein Exhibit 7.</t>
  </si>
  <si>
    <t xml:space="preserve">(a) Warner acquired Lorimar-Telepictures in January 1989.</t>
  </si>
  <si>
    <t xml:space="preserve">(b) Does not include Lorimar.</t>
  </si>
  <si>
    <t xml:space="preserve">SCROLL DOWN FOR EXHIBIT 6. . .</t>
  </si>
  <si>
    <t xml:space="preserve">Exhibit 6</t>
  </si>
  <si>
    <t xml:space="preserve">Paramount Communications(a) Income Statement (in millions)</t>
  </si>
  <si>
    <t xml:space="preserve">ENTERTAINMENT</t>
  </si>
  <si>
    <t xml:space="preserve">PUBLISHING/INFORMATION</t>
  </si>
  <si>
    <t xml:space="preserve">CONSUMER/COMMERCIAL FINANCE</t>
  </si>
  <si>
    <t xml:space="preserve">Interest and other</t>
  </si>
  <si>
    <t xml:space="preserve">Earnings before income taxes</t>
  </si>
  <si>
    <t xml:space="preserve">Provision for income tax</t>
  </si>
  <si>
    <t xml:space="preserve">Earnings before extraordinary items</t>
  </si>
  <si>
    <t xml:space="preserve">   Extraordinary items</t>
  </si>
  <si>
    <t xml:space="preserve">   Earnings from discontinued operations</t>
  </si>
  <si>
    <t xml:space="preserve">Net earnings</t>
  </si>
  <si>
    <t xml:space="preserve">Source:   Compiled from SEC filings (Gulf &amp; Western 10Ks) and annual reports.</t>
  </si>
  <si>
    <t xml:space="preserve">(a) Formerly Gulf &amp; Western.</t>
  </si>
  <si>
    <t xml:space="preserve">SCROLL DOWN FOR EXHIBIT 7. . .</t>
  </si>
  <si>
    <t xml:space="preserve">Exhibit 7</t>
  </si>
  <si>
    <t xml:space="preserve">Board of Directors, Time Inc., 1989</t>
  </si>
  <si>
    <t xml:space="preserve">Name and Year Appointed</t>
  </si>
  <si>
    <t xml:space="preserve">Background</t>
  </si>
  <si>
    <t xml:space="preserve">Comments</t>
  </si>
  <si>
    <t xml:space="preserve">James F. Beré (1979)</t>
  </si>
  <si>
    <t xml:space="preserve">Chairman of the Board and CEO of</t>
  </si>
  <si>
    <t xml:space="preserve">Also director of Temple-Inland</t>
  </si>
  <si>
    <t xml:space="preserve">Borg-Warner Corporation</t>
  </si>
  <si>
    <t xml:space="preserve">Michael D. Dingman (1978)</t>
  </si>
  <si>
    <t xml:space="preserve">Chairman and CEO of the Henley </t>
  </si>
  <si>
    <t xml:space="preserve">Also director of Ford</t>
  </si>
  <si>
    <t xml:space="preserve">Group, Inc.</t>
  </si>
  <si>
    <t xml:space="preserve">Edward S. Finkelstein (1984)</t>
  </si>
  <si>
    <t xml:space="preserve">Chairman and CEO of Macy and</t>
  </si>
  <si>
    <t xml:space="preserve">Also director of Chase Manhattan</t>
  </si>
  <si>
    <t xml:space="preserve">Co., Inc.</t>
  </si>
  <si>
    <t xml:space="preserve">Henry C. Goodrich (1978)</t>
  </si>
  <si>
    <t xml:space="preserve">Former chairman of Sonat Inc. </t>
  </si>
  <si>
    <t xml:space="preserve">Also director of Temple-Inland.</t>
  </si>
  <si>
    <t xml:space="preserve">(diversified natural resources company) </t>
  </si>
  <si>
    <t xml:space="preserve">Not nominated to Time-Warner </t>
  </si>
  <si>
    <t xml:space="preserve">board.  Resigned 6/11/89</t>
  </si>
  <si>
    <t xml:space="preserve">Clifford J. Grum (1980)</t>
  </si>
  <si>
    <t xml:space="preserve">President, CEO, and director of </t>
  </si>
  <si>
    <t xml:space="preserve">Temple-Inland Inc.</t>
  </si>
  <si>
    <t xml:space="preserve">Matina Horner (1975)</t>
  </si>
  <si>
    <t xml:space="preserve">Former president of Radcliffe College</t>
  </si>
  <si>
    <t xml:space="preserve">David T. Kearns (1978)</t>
  </si>
  <si>
    <t xml:space="preserve">Chairman and CEO of Xerox Corporation</t>
  </si>
  <si>
    <t xml:space="preserve">Gerald M. Levin (1988)(a)</t>
  </si>
  <si>
    <t xml:space="preserve">Vice Chairman of the Board. </t>
  </si>
  <si>
    <t xml:space="preserve">Previously executive vice </t>
  </si>
  <si>
    <t xml:space="preserve">president of Time Inc. for </t>
  </si>
  <si>
    <t xml:space="preserve">corporate strategy, planning, and </t>
  </si>
  <si>
    <t xml:space="preserve">administration</t>
  </si>
  <si>
    <t xml:space="preserve">Henry R. Luce III (1967)</t>
  </si>
  <si>
    <t xml:space="preserve">President of The Henry Luce </t>
  </si>
  <si>
    <t xml:space="preserve">Controlled 4.2% of outstanding </t>
  </si>
  <si>
    <t xml:space="preserve">Foundation, Inc. and son of the </t>
  </si>
  <si>
    <t xml:space="preserve">Time stock</t>
  </si>
  <si>
    <t xml:space="preserve">founder of Time Inc.</t>
  </si>
  <si>
    <t xml:space="preserve">Jason D. McManus (1988)(a)</t>
  </si>
  <si>
    <t xml:space="preserve">Editor-in-chief of Time Inc.</t>
  </si>
  <si>
    <t xml:space="preserve">J. Richard Munro (1978)(a)</t>
  </si>
  <si>
    <t xml:space="preserve">Chairman and CEO of Time Inc.</t>
  </si>
  <si>
    <t xml:space="preserve">Also director of Genentech, IBM, Mobil</t>
  </si>
  <si>
    <t xml:space="preserve">N.J. Nicholas, Jr. (1963)(a)</t>
  </si>
  <si>
    <t xml:space="preserve">President and chief operating </t>
  </si>
  <si>
    <t xml:space="preserve">Also director of Bankers Trust, and Xerox</t>
  </si>
  <si>
    <t xml:space="preserve">officer of Time Inc.</t>
  </si>
  <si>
    <t xml:space="preserve">John R. Opel (1984)</t>
  </si>
  <si>
    <t xml:space="preserve">Former chairman and CEO of IBM </t>
  </si>
  <si>
    <t xml:space="preserve">Also director of IBM and Xerox</t>
  </si>
  <si>
    <t xml:space="preserve">Corporation</t>
  </si>
  <si>
    <t xml:space="preserve">Donald S. Perkins (1979)</t>
  </si>
  <si>
    <t xml:space="preserve">Former chairman of Jewel </t>
  </si>
  <si>
    <t xml:space="preserve">Companies, Inc. (a diversified retailer)</t>
  </si>
  <si>
    <t xml:space="preserve">Resigned following Warner merger </t>
  </si>
  <si>
    <t xml:space="preserve">Arthur Temple (1973)</t>
  </si>
  <si>
    <t xml:space="preserve">Chairman of Temple-Inland Inc.</t>
  </si>
  <si>
    <t xml:space="preserve">vote in March 1989.  Controlled </t>
  </si>
  <si>
    <t xml:space="preserve">1.1% of outstanding Time stock</t>
  </si>
  <si>
    <t xml:space="preserve">Clifton R. Wharton, Jr. (1982)</t>
  </si>
  <si>
    <t xml:space="preserve">Chairman and CEO of Teachers </t>
  </si>
  <si>
    <t xml:space="preserve">Also director of Ford and NYSE. </t>
  </si>
  <si>
    <t xml:space="preserve">Insurance and Annunity </t>
  </si>
  <si>
    <t xml:space="preserve">Association—College Retirement </t>
  </si>
  <si>
    <t xml:space="preserve">Equities Fund</t>
  </si>
  <si>
    <t xml:space="preserve">Sources:  Compiled from S.E.C. filings  (Time Inc., Proxy, May 22, 1989; Time Inc. 10-K, for fiscal year ending December 31, 1989), and Who's Who in Business.</t>
  </si>
  <si>
    <t xml:space="preserve">(a) Also an officer of Time Inc.</t>
  </si>
  <si>
    <t xml:space="preserve">SCROLL DOWN FOR EXHIBIT 8A. . .</t>
  </si>
  <si>
    <t xml:space="preserve">Exhibit 8A</t>
  </si>
  <si>
    <t xml:space="preserve">Warner Pro Forma Free Cash Flow by Segment ($ million)(a)</t>
  </si>
  <si>
    <t xml:space="preserve">Filmed entertainment</t>
  </si>
  <si>
    <t xml:space="preserve">Music/music publishing</t>
  </si>
  <si>
    <t xml:space="preserve">Cable TV</t>
  </si>
  <si>
    <t xml:space="preserve">Publishing</t>
  </si>
  <si>
    <t xml:space="preserve">Lorimar</t>
  </si>
  <si>
    <t xml:space="preserve">Total</t>
  </si>
  <si>
    <t xml:space="preserve">(a) Free Cash Flow = Sales - Operating expenses - taxes + depreciation and amortization + deferred taxes - capital </t>
  </si>
  <si>
    <t xml:space="preserve">       expenditures - increase in film inventory - increase in working capital.</t>
  </si>
  <si>
    <t xml:space="preserve">SCROLL DOWN FOR EXHIBIT 8B. . .</t>
  </si>
  <si>
    <t xml:space="preserve">Exhibit 8B</t>
  </si>
  <si>
    <t xml:space="preserve">Discounted Cash Flow Valuation of Warner Communications ($ millions)</t>
  </si>
  <si>
    <t xml:space="preserve">         Terminal Cash Flow Multiples(b)         </t>
  </si>
  <si>
    <t xml:space="preserve">Discount Rate</t>
  </si>
  <si>
    <t xml:space="preserve">  9x</t>
  </si>
  <si>
    <t xml:space="preserve">  10x</t>
  </si>
  <si>
    <t xml:space="preserve">  11x</t>
  </si>
  <si>
    <t xml:space="preserve">  12x </t>
  </si>
  <si>
    <t xml:space="preserve">Present value of cash flows(a)</t>
  </si>
  <si>
    <t xml:space="preserve">Present value of terminal cash flows</t>
  </si>
  <si>
    <t xml:space="preserve">Present value of cash flows</t>
  </si>
  <si>
    <t xml:space="preserve">(a) Casewriter's note:  present value of Exhibit 8A free cash flows.</t>
  </si>
  <si>
    <t xml:space="preserve">(b) Casewriter's note:  terminal value apparently based on multiples of 1988 EBIT, not 1988 free cash flow.</t>
  </si>
  <si>
    <t xml:space="preserve">Source:  Compiled from Wasserstein Perella &amp; Co, Inc and Shearson Lehman Hutton, Inc presentation at the March 3, 1989 </t>
  </si>
  <si>
    <t xml:space="preserve">              Time Board of Director Meeting.</t>
  </si>
  <si>
    <t xml:space="preserve">              Presentation obtained from Paramount Communications, Inc and KDS Acquisition Corp v. Time, Inc.  Consolidated </t>
  </si>
  <si>
    <t xml:space="preserve">              Civil Action No. 10670.  Finkelstein Exhibit 7.</t>
  </si>
  <si>
    <t xml:space="preserve">SCROLL DOWN FOR EXHIBIT 9. . .</t>
  </si>
  <si>
    <t xml:space="preserve">Exhibit 9</t>
  </si>
  <si>
    <t xml:space="preserve">Value of the firm(a)</t>
  </si>
  <si>
    <t xml:space="preserve">$11,689-$13,116</t>
  </si>
  <si>
    <t xml:space="preserve">Adjustments:</t>
  </si>
  <si>
    <t xml:space="preserve">Add:</t>
  </si>
  <si>
    <t xml:space="preserve">   Investments</t>
  </si>
  <si>
    <t xml:space="preserve">   Overfunded pensions</t>
  </si>
  <si>
    <t xml:space="preserve">Less:</t>
  </si>
  <si>
    <t xml:space="preserve">   Short-term debt</t>
  </si>
  <si>
    <t xml:space="preserve">   Long-term debt</t>
  </si>
  <si>
    <t xml:space="preserve">   Corporate overhead</t>
  </si>
  <si>
    <t xml:space="preserve">Total net adjustments</t>
  </si>
  <si>
    <t xml:space="preserve">Value of equity</t>
  </si>
  <si>
    <t xml:space="preserve">$11,760-$13,188</t>
  </si>
  <si>
    <t xml:space="preserve">Share of outstanding (fully diluted)</t>
  </si>
  <si>
    <t xml:space="preserve">183.5MM</t>
  </si>
  <si>
    <t xml:space="preserve">Value per share</t>
  </si>
  <si>
    <t xml:space="preserve">$64.08-$71.86</t>
  </si>
  <si>
    <t xml:space="preserve">Source:  Compiled from Wasserstein Perella &amp; Co, Inc and Shearson </t>
  </si>
  <si>
    <t xml:space="preserve">              Lehman Hutton, Inc presentation at the March 3, 1989 Time </t>
  </si>
  <si>
    <t xml:space="preserve">              Board of Director Meeting.</t>
  </si>
  <si>
    <t xml:space="preserve">              Presentation obtained from Paramount Communications, Inc and </t>
  </si>
  <si>
    <t xml:space="preserve">              KDS Acquisition Corp v. Time, Inc.  Consolidated Civil </t>
  </si>
  <si>
    <t xml:space="preserve">              Action No. 10670.  Finkelstein Exhibit 7.</t>
  </si>
  <si>
    <t xml:space="preserve">(a) Casewriter's note:  based on 13% discount rate.</t>
  </si>
  <si>
    <t xml:space="preserve">SCROLL DOWN FOR EXHIBIT 10. . .</t>
  </si>
  <si>
    <t xml:space="preserve">Exhibit 10</t>
  </si>
  <si>
    <t xml:space="preserve">Comparable Transaction Acquisition Analysis:  Premiums </t>
  </si>
  <si>
    <t xml:space="preserve">Paid in Recent Acquisitions by Industry(a)</t>
  </si>
  <si>
    <t xml:space="preserve"> Number of</t>
  </si>
  <si>
    <t xml:space="preserve">Average EBIT</t>
  </si>
  <si>
    <t xml:space="preserve">Industry</t>
  </si>
  <si>
    <t xml:space="preserve">Acquisitions</t>
  </si>
  <si>
    <t xml:space="preserve">Multiple Paid</t>
  </si>
  <si>
    <t xml:space="preserve">Music</t>
  </si>
  <si>
    <t xml:space="preserve">Source:  Compiled from Wasserstein Perella &amp; Co, Inc and </t>
  </si>
  <si>
    <t xml:space="preserve">              Shearson Lehman Hutton, Inc. presentation at the </t>
  </si>
  <si>
    <t xml:space="preserve">              March 3, 1989 Time board of director meeting.</t>
  </si>
  <si>
    <t xml:space="preserve">              Presentation obtained from Paramount </t>
  </si>
  <si>
    <t xml:space="preserve">              Communications, Inc. and KDS Acquisition Corp v. </t>
  </si>
  <si>
    <t xml:space="preserve">              Time, Inc.  Consolidated Civil Action No. 10670. </t>
  </si>
  <si>
    <t xml:space="preserve">              Finkelstein Exhibit 7.</t>
  </si>
  <si>
    <t xml:space="preserve">(a) Cable valued on multiples of projected cash flows instead of EBIT.  </t>
  </si>
  <si>
    <t xml:space="preserve">SCROLL DOWN FOR EXHIBIT 11. . .</t>
  </si>
  <si>
    <t xml:space="preserve">Exhibit 11</t>
  </si>
  <si>
    <t xml:space="preserve">Initial Terms of Time-Warner Merger Agreement, March 3, 1989</t>
  </si>
  <si>
    <t xml:space="preserve"> Number of Shares</t>
  </si>
  <si>
    <t xml:space="preserve">                     Share Ownership</t>
  </si>
  <si>
    <t xml:space="preserve">Shares Outstanding</t>
  </si>
  <si>
    <t xml:space="preserve">    Issued in</t>
  </si>
  <si>
    <t xml:space="preserve">                     in New Time-Warner</t>
  </si>
  <si>
    <t xml:space="preserve">   (March 1989)</t>
  </si>
  <si>
    <t xml:space="preserve">Exchange for Warner</t>
  </si>
  <si>
    <t xml:space="preserve">                      (#)        (%)</t>
  </si>
  <si>
    <t xml:space="preserve">--</t>
  </si>
  <si>
    <t xml:space="preserve">SCROLL DOWN FOR EXHIBIT 12. . .</t>
  </si>
  <si>
    <t xml:space="preserve">Exhibit 12</t>
  </si>
  <si>
    <t xml:space="preserve">Terms of Paramount Communication's Offer for Time Inc., June 7, 1989</t>
  </si>
  <si>
    <t xml:space="preserve">                                                    Paramount                                    </t>
  </si>
  <si>
    <t xml:space="preserve">   Payment</t>
  </si>
  <si>
    <t xml:space="preserve">After Debt Reduction</t>
  </si>
  <si>
    <t xml:space="preserve">Before Acquisition</t>
  </si>
  <si>
    <t xml:space="preserve">in Acquisition</t>
  </si>
  <si>
    <t xml:space="preserve">After Acquisition</t>
  </si>
  <si>
    <t xml:space="preserve"> from Asset Sales(a)  </t>
  </si>
  <si>
    <t xml:space="preserve">($ bil.)       (%)</t>
  </si>
  <si>
    <t xml:space="preserve">   ($ bil.)</t>
  </si>
  <si>
    <t xml:space="preserve">($ bil.)      (%)</t>
  </si>
  <si>
    <t xml:space="preserve">($ bil.)         (%)</t>
  </si>
  <si>
    <t xml:space="preserve">All borrowed money</t>
  </si>
  <si>
    <t xml:space="preserve">1.7                           43</t>
  </si>
  <si>
    <t xml:space="preserve">12.4                      84</t>
  </si>
  <si>
    <t xml:space="preserve">8.9                          79</t>
  </si>
  <si>
    <t xml:space="preserve">Net worth</t>
  </si>
  <si>
    <t xml:space="preserve">2.3                           57</t>
  </si>
  <si>
    <t xml:space="preserve">2.3                        16</t>
  </si>
  <si>
    <t xml:space="preserve">2.3                          21</t>
  </si>
  <si>
    <t xml:space="preserve">Sources:  Compiled from WSJ Index, Paramount SEC filings, Time/Warner/Paramount; Battle—company report by </t>
  </si>
  <si>
    <t xml:space="preserve">               E.A. Fruelich, June 22, 1989.</t>
  </si>
  <si>
    <t xml:space="preserve">(a) Assumes sale of The Associates for 3.5 billion, net of taxes.</t>
  </si>
  <si>
    <t xml:space="preserve">SCROLL DOWN FOR EXHIBIT 14. . .</t>
  </si>
  <si>
    <t xml:space="preserve">Exhibit 14</t>
  </si>
  <si>
    <t xml:space="preserve">Market Interest Rates</t>
  </si>
  <si>
    <t xml:space="preserve">Yield Curve March 1989</t>
  </si>
  <si>
    <t xml:space="preserve">1-year Treasury Bills</t>
  </si>
  <si>
    <t xml:space="preserve">7-year Treasury Bonds</t>
  </si>
  <si>
    <t xml:space="preserve">10-year Treasury Bonds</t>
  </si>
  <si>
    <t xml:space="preserve">30-year Treasury Bonds</t>
  </si>
  <si>
    <t xml:space="preserve">Corporate Bond Rates March 1989</t>
  </si>
  <si>
    <t xml:space="preserve">(industrial average)</t>
  </si>
  <si>
    <t xml:space="preserve">10-year AAA</t>
  </si>
  <si>
    <t xml:space="preserve">10-year AA</t>
  </si>
  <si>
    <t xml:space="preserve">10-year A</t>
  </si>
  <si>
    <t xml:space="preserve">10-year BBB</t>
  </si>
  <si>
    <t xml:space="preserve">10-year B</t>
  </si>
  <si>
    <t xml:space="preserve">Source:  Compiled from S&amp;P Security Price Record (aka S&amp;P </t>
  </si>
  <si>
    <t xml:space="preserve">              Statistical Service), 1992 and Interactive Data Service.</t>
  </si>
  <si>
    <t xml:space="preserve">Scroll Down for Copyright...</t>
  </si>
  <si>
    <t xml:space="preserve">   </t>
  </si>
  <si>
    <t xml:space="preserve">Time Inc.'s Entry Into the Entertainment Industry (A)</t>
  </si>
  <si>
    <t xml:space="preserve">Harvard Business School</t>
  </si>
  <si>
    <t xml:space="preserve">Case Software 2-294-712</t>
  </si>
  <si>
    <t xml:space="preserve">Copyright (c) 1993 by the President and Fellows of Harvard College.</t>
  </si>
  <si>
    <t xml:space="preserve">Developed in conjunction with MicroMentor, Inc., Cambridge, MA.</t>
  </si>
  <si>
    <t xml:space="preserve">This case was prepared as a basis for class discussion rather</t>
  </si>
  <si>
    <t xml:space="preserve">than to illustrate either effective or ineffective handling of an</t>
  </si>
  <si>
    <t xml:space="preserve">administrative situation.</t>
  </si>
  <si>
    <t xml:space="preserve">SCROLL DOWN FOR LIST OF EXHIBITS...</t>
  </si>
  <si>
    <t xml:space="preserve">WORKSHEET NAVIGATION</t>
  </si>
  <si>
    <t xml:space="preserve">This worksheet contains the data from the following exhibits and answer formats:</t>
  </si>
  <si>
    <t xml:space="preserve">Exhibit 1:  History of Selected Acquisitions of Time, Inc. </t>
  </si>
  <si>
    <t xml:space="preserve">Exhibit 2:  Time's Income Statement (in millions) </t>
  </si>
  <si>
    <t xml:space="preserve">Exhibit 3A:  Consolidated Balance Sheet as of December 31, 1988</t>
  </si>
  <si>
    <t xml:space="preserve">Exhibit 3B:  Consolidated Operating and Shareholder Information</t>
  </si>
  <si>
    <t xml:space="preserve">Exhibit 4:  Attributes of Major Companies Involved in Entertainment Industry</t>
  </si>
  <si>
    <t xml:space="preserve">Exhibit 5:  Warner Communication's Income Statement (in millions)</t>
  </si>
  <si>
    <t xml:space="preserve">Exhibit 6:  Paramount Communications(a) Income Statement (in millions)</t>
  </si>
  <si>
    <t xml:space="preserve">Exhibit 7:  Board of Directors, Time Inc., 1989</t>
  </si>
  <si>
    <t xml:space="preserve">Exhibit 8A:  Warner Pro Forma Free Cash Flow by Segment ($ million)(a)</t>
  </si>
  <si>
    <t xml:space="preserve">Exhibit 8B:  Discounted Cash Flow Valuation of Warner Communications ($ millions)</t>
  </si>
  <si>
    <t xml:space="preserve">Exhibit 9:  Discounted Cash Flow Valuation of Warner Communications ($ millions)</t>
  </si>
  <si>
    <t xml:space="preserve">Exhibit 10:  Comparable Transaction Acquisition Analysis:  Premiums Paid</t>
  </si>
  <si>
    <t xml:space="preserve">                     in Recent Acquisitions by Industry(a)</t>
  </si>
  <si>
    <t xml:space="preserve">Exhibit 11:  Initial Terms of Time-Warner Merger Agreement, March 3, 1989</t>
  </si>
  <si>
    <t xml:space="preserve">Exhibit 12:  Terms of Paramount Communication's Offer for Time Inc., June 7, 1989</t>
  </si>
  <si>
    <t xml:space="preserve">Exhibit 14:  Market Interest Rates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</si>
  <si>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</si>
  <si>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</si>
  <si>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</si>
  <si>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</si>
  <si>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</si>
  <si>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</si>
  <si>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</si>
  <si>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</si>
  <si>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</si>
  <si>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</si>
  <si>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</si>
  <si>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</si>
  <si>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</si>
  <si>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</si>
  <si>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</si>
  <si>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</si>
  <si>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</si>
  <si>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</si>
  <si>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J. Royo</t>
  </si>
  <si>
    <t xml:space="preserve">Created Excel Spreadsheet</t>
  </si>
  <si>
    <t xml:space="preserve">HBS Format</t>
  </si>
  <si>
    <t xml:space="preserve">TIME</t>
  </si>
  <si>
    <t xml:space="preserve">Common-sized Balance Sheet (% of sales)</t>
  </si>
  <si>
    <t xml:space="preserve">Share Price Date</t>
  </si>
  <si>
    <t xml:space="preserve">High</t>
  </si>
  <si>
    <t xml:space="preserve">Low</t>
  </si>
  <si>
    <t xml:space="preserve">52-week Average</t>
  </si>
  <si>
    <t xml:space="preserve">Day Before Time Announced</t>
  </si>
  <si>
    <t xml:space="preserve">Price on 6/6/89</t>
  </si>
  <si>
    <t xml:space="preserve">Time 52 week trading range</t>
  </si>
  <si>
    <t xml:space="preserve">Warner 52 week trading range</t>
  </si>
  <si>
    <t xml:space="preserve">Paramount 52 week trading range</t>
  </si>
  <si>
    <t xml:space="preserve">Shares outstanding (millions)</t>
  </si>
  <si>
    <t xml:space="preserve">   Time</t>
  </si>
  <si>
    <t xml:space="preserve">   Warner</t>
  </si>
  <si>
    <t xml:space="preserve">Deal Value</t>
  </si>
  <si>
    <t xml:space="preserve">  Shares Time/Shares Warner</t>
  </si>
  <si>
    <t xml:space="preserve">  Total shares Time offered (millions)</t>
  </si>
  <si>
    <t xml:space="preserve">  Total Value of Time offer ($MM)</t>
  </si>
  <si>
    <t xml:space="preserve">  Per share value</t>
  </si>
  <si>
    <t xml:space="preserve">  DCF Value ($MM)--13% WAAC</t>
  </si>
  <si>
    <t xml:space="preserve">  DCF per share Value</t>
  </si>
  <si>
    <t xml:space="preserve">Tax effects of Paramount Deal</t>
  </si>
  <si>
    <t xml:space="preserve">Value of Paramount offer for common</t>
  </si>
  <si>
    <t xml:space="preserve">  and preferred ($MM)--from exhibit 14</t>
  </si>
  <si>
    <t xml:space="preserve">Paramount per share price offer</t>
  </si>
  <si>
    <t xml:space="preserve">Shares of Time Outstanding (millons)</t>
  </si>
  <si>
    <t xml:space="preserve">Value of Paramount offer to common ($MM)</t>
  </si>
  <si>
    <t xml:space="preserve">Plus Value of deal to preferred ($MM)</t>
  </si>
  <si>
    <t xml:space="preserve">Tax impact of deal</t>
  </si>
  <si>
    <t xml:space="preserve">  Gain on deal</t>
  </si>
  <si>
    <t xml:space="preserve">  Tax rate on deal</t>
  </si>
  <si>
    <t xml:space="preserve">  Total tax on deal</t>
  </si>
  <si>
    <t xml:space="preserve">   Paramount's net debt increase </t>
  </si>
  <si>
    <t xml:space="preserve">     due to deal ($MM)--from exhibit 14</t>
  </si>
  <si>
    <t xml:space="preserve">   Interest rate on debt</t>
  </si>
  <si>
    <t xml:space="preserve">   NPV of total interest paid on debt</t>
  </si>
  <si>
    <t xml:space="preserve">Net Tax effect on deal (tax paid less tax shield)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</si>
</sst>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m/d/yyyy"/>
    <numFmt numFmtId="166" formatCode="\$#,##0.00_);&quot;($&quot;#,##0.00\)"/>
    <numFmt numFmtId="167" formatCode="\$#,##0_);&quot;($&quot;#,##0\)"/>
    <numFmt numFmtId="168" formatCode="#,##0"/>
    <numFmt numFmtId="169" formatCode="[$-409]d\-mmm\-yy"/>
    <numFmt numFmtId="170" formatCode="# ?/?"/>
    <numFmt numFmtId="171" formatCode="0%"/>
    <numFmt numFmtId="172" formatCode="0.00%"/>
    <numFmt numFmtId="173" formatCode="#,##0.00"/>
    <numFmt numFmtId="174" formatCode="\$#,##0.00_);[RED]&quot;($&quot;#,##0.00\)"/>
    <numFmt numFmtId="175" formatCode="[$-409]#,##0.00_);[RED]\(#,##0.00\)"/>
    <numFmt numFmtId="176" formatCode="#,##0.000_);[RED]\(#,##0.000\)"/>
    <numFmt numFmtId="177" formatCode="\$#,##0_);[RED]&quot;($&quot;#,##0\)"/>
  </numFmts>
  <fonts count="7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0"/>
    </font>
    <font>
      <b val="true"/>
      <u val="single"/>
      <sz val="10"/>
      <name val="Geneva"/>
      <family val="0"/>
    </font>
    <font>
      <u val="single"/>
      <sz val="10"/>
      <name val="Geneva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8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1.14"/>
    <col collapsed="false" customWidth="true" hidden="false" outlineLevel="0" max="3" min="3" style="0" width="20.85"/>
    <col collapsed="false" customWidth="true" hidden="false" outlineLevel="0" max="4" min="4" style="0" width="29.71"/>
    <col collapsed="false" customWidth="true" hidden="false" outlineLevel="0" max="5" min="5" style="0" width="18.99"/>
    <col collapsed="false" customWidth="true" hidden="false" outlineLevel="0" max="6" min="6" style="0" width="18.7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12.85"/>
    <col collapsed="false" customWidth="true" hidden="false" outlineLevel="0" max="10" min="10" style="0" width="12.56"/>
    <col collapsed="false" customWidth="true" hidden="false" outlineLevel="0" max="11" min="11" style="0" width="12.42"/>
    <col collapsed="false" customWidth="true" hidden="false" outlineLevel="0" max="12" min="12" style="0" width="12.85"/>
    <col collapsed="false" customWidth="true" hidden="false" outlineLevel="0" max="13" min="13" style="0" width="12.28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/>
      <c r="E2" s="1"/>
    </row>
    <row r="3" customFormat="false" ht="12.75" hidden="false" customHeight="false" outlineLevel="0" collapsed="false">
      <c r="B3" s="1"/>
      <c r="C3" s="1"/>
      <c r="D3" s="1"/>
      <c r="E3" s="1"/>
    </row>
    <row r="4" customFormat="false" ht="12.75" hidden="false" customHeight="false" outlineLevel="0" collapsed="false">
      <c r="B4" s="1"/>
      <c r="C4" s="1"/>
      <c r="D4" s="1"/>
      <c r="E4" s="1"/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</row>
    <row r="6" customFormat="false" ht="12.75" hidden="false" customHeight="false" outlineLevel="0" collapsed="false">
      <c r="F6" s="1" t="s">
        <v>2</v>
      </c>
      <c r="G6" s="1"/>
    </row>
    <row r="7" customFormat="false" ht="12.75" hidden="false" customHeight="false" outlineLevel="0" collapsed="false">
      <c r="B7" s="3" t="s">
        <v>3</v>
      </c>
      <c r="F7" s="3" t="s">
        <v>4</v>
      </c>
      <c r="G7" s="1"/>
    </row>
    <row r="8" customFormat="false" ht="12.75" hidden="false" customHeight="false" outlineLevel="0" collapsed="false">
      <c r="B8" s="3" t="s">
        <v>5</v>
      </c>
      <c r="C8" s="3" t="s">
        <v>6</v>
      </c>
      <c r="D8" s="3" t="s">
        <v>7</v>
      </c>
      <c r="E8" s="3" t="s">
        <v>8</v>
      </c>
      <c r="F8" s="4" t="s">
        <v>9</v>
      </c>
      <c r="G8" s="4"/>
    </row>
    <row r="9" customFormat="false" ht="12.75" hidden="false" customHeight="false" outlineLevel="0" collapsed="false">
      <c r="B9" s="5"/>
      <c r="C9" s="5"/>
      <c r="D9" s="5"/>
      <c r="E9" s="5"/>
      <c r="F9" s="5" t="s">
        <v>10</v>
      </c>
      <c r="G9" s="5" t="s">
        <v>11</v>
      </c>
    </row>
    <row r="10" customFormat="false" ht="12.75" hidden="false" customHeight="false" outlineLevel="0" collapsed="false">
      <c r="B10" s="3"/>
      <c r="C10" s="3"/>
      <c r="D10" s="3"/>
      <c r="E10" s="3"/>
      <c r="F10" s="4"/>
      <c r="G10" s="4"/>
    </row>
    <row r="12" customFormat="false" ht="12.75" hidden="false" customHeight="false" outlineLevel="0" collapsed="false">
      <c r="B12" s="6" t="n">
        <v>27170</v>
      </c>
      <c r="C12" s="0" t="s">
        <v>12</v>
      </c>
      <c r="D12" s="0" t="s">
        <v>13</v>
      </c>
      <c r="E12" s="0" t="s">
        <v>14</v>
      </c>
      <c r="F12" s="7" t="n">
        <v>47.75</v>
      </c>
      <c r="G12" s="7" t="n">
        <v>44.875</v>
      </c>
    </row>
    <row r="13" customFormat="false" ht="12.75" hidden="false" customHeight="false" outlineLevel="0" collapsed="false">
      <c r="B13" s="8" t="s">
        <v>15</v>
      </c>
      <c r="D13" s="0" t="s">
        <v>16</v>
      </c>
    </row>
    <row r="15" customFormat="false" ht="12.75" hidden="false" customHeight="false" outlineLevel="0" collapsed="false">
      <c r="B15" s="6" t="n">
        <v>28658</v>
      </c>
      <c r="C15" s="0" t="s">
        <v>17</v>
      </c>
      <c r="D15" s="0" t="s">
        <v>18</v>
      </c>
      <c r="E15" s="0" t="s">
        <v>19</v>
      </c>
      <c r="F15" s="7" t="n">
        <v>29.125</v>
      </c>
      <c r="G15" s="7" t="n">
        <v>28.625</v>
      </c>
    </row>
    <row r="16" customFormat="false" ht="12.75" hidden="false" customHeight="false" outlineLevel="0" collapsed="false">
      <c r="C16" s="0" t="s">
        <v>20</v>
      </c>
      <c r="D16" s="0" t="s">
        <v>21</v>
      </c>
    </row>
    <row r="17" customFormat="false" ht="12.75" hidden="false" customHeight="false" outlineLevel="0" collapsed="false">
      <c r="B17" s="0" t="s">
        <v>22</v>
      </c>
    </row>
    <row r="18" customFormat="false" ht="12.75" hidden="false" customHeight="false" outlineLevel="0" collapsed="false">
      <c r="B18" s="6" t="n">
        <v>29637</v>
      </c>
      <c r="C18" s="0" t="s">
        <v>23</v>
      </c>
      <c r="D18" s="0" t="s">
        <v>24</v>
      </c>
      <c r="E18" s="0" t="s">
        <v>25</v>
      </c>
      <c r="F18" s="7" t="n">
        <v>49.625</v>
      </c>
      <c r="G18" s="7" t="n">
        <v>48.5</v>
      </c>
    </row>
    <row r="19" customFormat="false" ht="12.75" hidden="false" customHeight="false" outlineLevel="0" collapsed="false">
      <c r="B19" s="8"/>
    </row>
    <row r="20" customFormat="false" ht="12.75" hidden="false" customHeight="false" outlineLevel="0" collapsed="false">
      <c r="B20" s="6" t="n">
        <v>29928</v>
      </c>
      <c r="C20" s="0" t="s">
        <v>26</v>
      </c>
      <c r="D20" s="0" t="s">
        <v>27</v>
      </c>
      <c r="E20" s="0" t="s">
        <v>28</v>
      </c>
    </row>
    <row r="21" customFormat="false" ht="12.75" hidden="false" customHeight="false" outlineLevel="0" collapsed="false">
      <c r="D21" s="0" t="s">
        <v>29</v>
      </c>
      <c r="E21" s="0" t="s">
        <v>30</v>
      </c>
      <c r="F21" s="7" t="n">
        <v>61.25</v>
      </c>
      <c r="G21" s="7" t="n">
        <v>59.625</v>
      </c>
    </row>
    <row r="23" customFormat="false" ht="12.75" hidden="false" customHeight="false" outlineLevel="0" collapsed="false">
      <c r="B23" s="6" t="n">
        <v>30237</v>
      </c>
      <c r="C23" s="0" t="s">
        <v>31</v>
      </c>
      <c r="D23" s="0" t="s">
        <v>32</v>
      </c>
      <c r="E23" s="0" t="s">
        <v>33</v>
      </c>
      <c r="F23" s="7" t="n">
        <v>76.625</v>
      </c>
      <c r="G23" s="7" t="n">
        <v>73.5</v>
      </c>
    </row>
    <row r="25" customFormat="false" ht="12.75" hidden="false" customHeight="false" outlineLevel="0" collapsed="false">
      <c r="B25" s="6" t="n">
        <v>30974</v>
      </c>
      <c r="C25" s="0" t="s">
        <v>34</v>
      </c>
      <c r="D25" s="0" t="s">
        <v>35</v>
      </c>
      <c r="E25" s="0" t="s">
        <v>36</v>
      </c>
      <c r="F25" s="7" t="n">
        <v>118.75</v>
      </c>
      <c r="G25" s="7" t="n">
        <v>116.875</v>
      </c>
    </row>
    <row r="26" customFormat="false" ht="12.75" hidden="false" customHeight="false" outlineLevel="0" collapsed="false">
      <c r="D26" s="0" t="s">
        <v>37</v>
      </c>
    </row>
    <row r="27" customFormat="false" ht="12.75" hidden="false" customHeight="false" outlineLevel="0" collapsed="false">
      <c r="B27" s="9"/>
      <c r="C27" s="9"/>
      <c r="D27" s="9"/>
      <c r="E27" s="9"/>
      <c r="F27" s="9"/>
      <c r="G27" s="9"/>
    </row>
    <row r="29" customFormat="false" ht="12.75" hidden="false" customHeight="false" outlineLevel="0" collapsed="false">
      <c r="B29" s="0" t="s">
        <v>38</v>
      </c>
    </row>
    <row r="30" customFormat="false" ht="12.75" hidden="false" customHeight="false" outlineLevel="0" collapsed="false">
      <c r="B30" s="0" t="s">
        <v>39</v>
      </c>
    </row>
    <row r="32" customFormat="false" ht="12.75" hidden="false" customHeight="false" outlineLevel="0" collapsed="false">
      <c r="B32" s="0" t="s">
        <v>22</v>
      </c>
    </row>
    <row r="34" customFormat="false" ht="12.75" hidden="false" customHeight="false" outlineLevel="0" collapsed="false">
      <c r="B34" s="0" t="s">
        <v>22</v>
      </c>
      <c r="D34" s="1" t="s">
        <v>40</v>
      </c>
    </row>
    <row r="36" customFormat="false" ht="12.75" hidden="false" customHeight="false" outlineLevel="0" collapsed="false">
      <c r="B36" s="0" t="s">
        <v>22</v>
      </c>
    </row>
    <row r="37" customFormat="false" ht="12.75" hidden="false" customHeight="false" outlineLevel="0" collapsed="false">
      <c r="C37" s="0" t="s">
        <v>22</v>
      </c>
    </row>
    <row r="41" customFormat="false" ht="12.75" hidden="false" customHeight="false" outlineLevel="0" collapsed="false">
      <c r="B41" s="0" t="s">
        <v>22</v>
      </c>
      <c r="C41" s="0" t="s">
        <v>22</v>
      </c>
    </row>
    <row r="42" customFormat="false" ht="12.75" hidden="false" customHeight="false" outlineLevel="0" collapsed="false">
      <c r="B42" s="1" t="s">
        <v>41</v>
      </c>
      <c r="C42" s="1" t="s">
        <v>42</v>
      </c>
      <c r="D42" s="1"/>
      <c r="E42" s="1"/>
    </row>
    <row r="45" customFormat="false" ht="12.75" hidden="false" customHeight="false" outlineLevel="0" collapsed="false">
      <c r="B45" s="2"/>
      <c r="C45" s="2"/>
      <c r="D45" s="2"/>
      <c r="E45" s="2"/>
      <c r="F45" s="2"/>
      <c r="G45" s="2"/>
    </row>
    <row r="46" customFormat="false" ht="12.75" hidden="false" customHeight="false" outlineLevel="0" collapsed="false">
      <c r="E46" s="1" t="s">
        <v>43</v>
      </c>
      <c r="F46" s="1"/>
      <c r="G46" s="1"/>
    </row>
    <row r="47" customFormat="false" ht="12.75" hidden="false" customHeight="false" outlineLevel="0" collapsed="false">
      <c r="B47" s="9"/>
      <c r="C47" s="10" t="n">
        <v>1984</v>
      </c>
      <c r="D47" s="10" t="n">
        <v>1985</v>
      </c>
      <c r="E47" s="10" t="n">
        <v>1986</v>
      </c>
      <c r="F47" s="10" t="n">
        <v>1987</v>
      </c>
      <c r="G47" s="10" t="n">
        <v>1988</v>
      </c>
    </row>
    <row r="49" customFormat="false" ht="12.75" hidden="false" customHeight="false" outlineLevel="0" collapsed="false">
      <c r="B49" s="1" t="s">
        <v>44</v>
      </c>
    </row>
    <row r="51" customFormat="false" ht="12.75" hidden="false" customHeight="false" outlineLevel="0" collapsed="false">
      <c r="B51" s="0" t="s">
        <v>45</v>
      </c>
      <c r="C51" s="11" t="n">
        <v>1321</v>
      </c>
      <c r="D51" s="11" t="n">
        <v>1482</v>
      </c>
      <c r="E51" s="11" t="n">
        <v>1576</v>
      </c>
      <c r="F51" s="11" t="n">
        <v>1621</v>
      </c>
      <c r="G51" s="11" t="n">
        <v>1752</v>
      </c>
    </row>
    <row r="52" customFormat="false" ht="12.75" hidden="false" customHeight="false" outlineLevel="0" collapsed="false">
      <c r="B52" s="0" t="s">
        <v>46</v>
      </c>
      <c r="C52" s="0" t="n">
        <v>188</v>
      </c>
      <c r="D52" s="0" t="n">
        <v>176</v>
      </c>
      <c r="E52" s="0" t="n">
        <v>162</v>
      </c>
      <c r="F52" s="0" t="n">
        <v>283</v>
      </c>
      <c r="G52" s="0" t="n">
        <v>287</v>
      </c>
    </row>
    <row r="54" customFormat="false" ht="12.75" hidden="false" customHeight="false" outlineLevel="0" collapsed="false">
      <c r="B54" s="0" t="s">
        <v>47</v>
      </c>
      <c r="C54" s="0" t="n">
        <v>212</v>
      </c>
      <c r="D54" s="0" t="n">
        <v>582</v>
      </c>
      <c r="E54" s="0" t="n">
        <v>663</v>
      </c>
      <c r="F54" s="0" t="n">
        <v>694</v>
      </c>
      <c r="G54" s="0" t="n">
        <v>923</v>
      </c>
    </row>
    <row r="55" customFormat="false" ht="12.75" hidden="false" customHeight="false" outlineLevel="0" collapsed="false">
      <c r="B55" s="0" t="s">
        <v>48</v>
      </c>
      <c r="C55" s="0" t="n">
        <v>0.89</v>
      </c>
      <c r="D55" s="0" t="n">
        <v>0.3</v>
      </c>
      <c r="E55" s="0" t="n">
        <v>0.24</v>
      </c>
      <c r="F55" s="0" t="n">
        <v>0.41</v>
      </c>
      <c r="G55" s="0" t="n">
        <v>0.31</v>
      </c>
    </row>
    <row r="56" customFormat="false" ht="12.75" hidden="false" customHeight="false" outlineLevel="0" collapsed="false">
      <c r="B56" s="0" t="s">
        <v>49</v>
      </c>
      <c r="C56" s="0" t="n">
        <v>0.14</v>
      </c>
      <c r="D56" s="0" t="n">
        <v>0.12</v>
      </c>
      <c r="E56" s="0" t="n">
        <v>0.1</v>
      </c>
      <c r="F56" s="0" t="n">
        <v>0.17</v>
      </c>
      <c r="G56" s="0" t="n">
        <v>0.16</v>
      </c>
    </row>
    <row r="58" customFormat="false" ht="12.75" hidden="false" customHeight="false" outlineLevel="0" collapsed="false">
      <c r="B58" s="1" t="s">
        <v>50</v>
      </c>
    </row>
    <row r="60" customFormat="false" ht="12.75" hidden="false" customHeight="false" outlineLevel="0" collapsed="false">
      <c r="B60" s="0" t="s">
        <v>45</v>
      </c>
      <c r="C60" s="11" t="n">
        <v>491</v>
      </c>
      <c r="D60" s="11" t="n">
        <v>552</v>
      </c>
      <c r="E60" s="11" t="n">
        <v>663</v>
      </c>
      <c r="F60" s="11" t="n">
        <v>954</v>
      </c>
      <c r="G60" s="11" t="n">
        <v>891</v>
      </c>
    </row>
    <row r="61" customFormat="false" ht="12.75" hidden="false" customHeight="false" outlineLevel="0" collapsed="false">
      <c r="B61" s="0" t="s">
        <v>46</v>
      </c>
      <c r="C61" s="0" t="n">
        <v>65</v>
      </c>
      <c r="D61" s="0" t="n">
        <v>85</v>
      </c>
      <c r="E61" s="0" t="n">
        <v>73</v>
      </c>
      <c r="F61" s="0" t="n">
        <v>88</v>
      </c>
      <c r="G61" s="0" t="n">
        <v>104</v>
      </c>
    </row>
    <row r="63" customFormat="false" ht="12.75" hidden="false" customHeight="false" outlineLevel="0" collapsed="false">
      <c r="B63" s="0" t="s">
        <v>47</v>
      </c>
      <c r="C63" s="0" t="n">
        <v>278</v>
      </c>
      <c r="D63" s="0" t="n">
        <v>468</v>
      </c>
      <c r="E63" s="12" t="n">
        <v>1151</v>
      </c>
      <c r="F63" s="12" t="n">
        <v>1156</v>
      </c>
      <c r="G63" s="12" t="n">
        <v>1225</v>
      </c>
    </row>
    <row r="64" customFormat="false" ht="12.75" hidden="false" customHeight="false" outlineLevel="0" collapsed="false">
      <c r="B64" s="0" t="s">
        <v>48</v>
      </c>
      <c r="C64" s="0" t="n">
        <v>0.23</v>
      </c>
      <c r="D64" s="0" t="n">
        <v>0.18</v>
      </c>
      <c r="E64" s="0" t="n">
        <v>0.06</v>
      </c>
      <c r="F64" s="0" t="n">
        <v>0.08</v>
      </c>
      <c r="G64" s="0" t="n">
        <v>0.08</v>
      </c>
    </row>
    <row r="65" customFormat="false" ht="12.75" hidden="false" customHeight="false" outlineLevel="0" collapsed="false">
      <c r="B65" s="0" t="s">
        <v>49</v>
      </c>
      <c r="C65" s="0" t="n">
        <v>0.13</v>
      </c>
      <c r="D65" s="0" t="n">
        <v>0.15</v>
      </c>
      <c r="E65" s="0" t="n">
        <v>0.11</v>
      </c>
      <c r="F65" s="0" t="n">
        <v>0.09</v>
      </c>
      <c r="G65" s="0" t="n">
        <v>0.12</v>
      </c>
    </row>
    <row r="67" customFormat="false" ht="12.75" hidden="false" customHeight="false" outlineLevel="0" collapsed="false">
      <c r="B67" s="1" t="s">
        <v>51</v>
      </c>
    </row>
    <row r="69" customFormat="false" ht="12.75" hidden="false" customHeight="false" outlineLevel="0" collapsed="false">
      <c r="B69" s="0" t="s">
        <v>45</v>
      </c>
      <c r="C69" s="11" t="n">
        <v>745</v>
      </c>
      <c r="D69" s="11" t="n">
        <v>786</v>
      </c>
      <c r="E69" s="11" t="n">
        <v>886</v>
      </c>
      <c r="F69" s="11" t="n">
        <v>904</v>
      </c>
      <c r="G69" s="11" t="n">
        <v>1052</v>
      </c>
    </row>
    <row r="70" customFormat="false" ht="12.75" hidden="false" customHeight="false" outlineLevel="0" collapsed="false">
      <c r="B70" s="0" t="s">
        <v>46</v>
      </c>
      <c r="C70" s="0" t="n">
        <v>118</v>
      </c>
      <c r="D70" s="0" t="n">
        <v>121</v>
      </c>
      <c r="E70" s="0" t="n">
        <v>111</v>
      </c>
      <c r="F70" s="0" t="n">
        <v>125</v>
      </c>
      <c r="G70" s="0" t="n">
        <v>116</v>
      </c>
    </row>
    <row r="72" customFormat="false" ht="12.75" hidden="false" customHeight="false" outlineLevel="0" collapsed="false">
      <c r="B72" s="0" t="s">
        <v>47</v>
      </c>
      <c r="C72" s="0" t="n">
        <v>481</v>
      </c>
      <c r="D72" s="0" t="n">
        <v>665</v>
      </c>
      <c r="E72" s="0" t="n">
        <v>824</v>
      </c>
      <c r="F72" s="12" t="n">
        <v>1054</v>
      </c>
      <c r="G72" s="12" t="n">
        <v>1095</v>
      </c>
    </row>
    <row r="73" customFormat="false" ht="12.75" hidden="false" customHeight="false" outlineLevel="0" collapsed="false">
      <c r="B73" s="0" t="s">
        <v>48</v>
      </c>
      <c r="C73" s="0" t="n">
        <v>0.25</v>
      </c>
      <c r="D73" s="0" t="n">
        <v>0.18</v>
      </c>
      <c r="E73" s="0" t="n">
        <v>0.13</v>
      </c>
      <c r="F73" s="0" t="n">
        <v>0.12</v>
      </c>
      <c r="G73" s="0" t="n">
        <v>0.11</v>
      </c>
    </row>
    <row r="74" customFormat="false" ht="12.75" hidden="false" customHeight="false" outlineLevel="0" collapsed="false">
      <c r="B74" s="0" t="s">
        <v>49</v>
      </c>
      <c r="C74" s="0" t="n">
        <v>0.16</v>
      </c>
      <c r="D74" s="0" t="n">
        <v>0.15</v>
      </c>
      <c r="E74" s="0" t="n">
        <v>0.13</v>
      </c>
      <c r="F74" s="0" t="n">
        <v>0.14</v>
      </c>
      <c r="G74" s="0" t="n">
        <v>0.11</v>
      </c>
    </row>
    <row r="76" customFormat="false" ht="12.75" hidden="false" customHeight="false" outlineLevel="0" collapsed="false">
      <c r="B76" s="1" t="s">
        <v>52</v>
      </c>
    </row>
    <row r="78" customFormat="false" ht="12.75" hidden="false" customHeight="false" outlineLevel="0" collapsed="false">
      <c r="B78" s="0" t="s">
        <v>45</v>
      </c>
      <c r="C78" s="11" t="n">
        <v>510</v>
      </c>
      <c r="D78" s="11" t="n">
        <v>584</v>
      </c>
      <c r="E78" s="11" t="n">
        <v>637</v>
      </c>
      <c r="F78" s="11" t="n">
        <v>714</v>
      </c>
      <c r="G78" s="11" t="n">
        <v>812</v>
      </c>
    </row>
    <row r="79" customFormat="false" ht="12.75" hidden="false" customHeight="false" outlineLevel="0" collapsed="false">
      <c r="B79" s="0" t="s">
        <v>46</v>
      </c>
      <c r="C79" s="11" t="n">
        <v>83</v>
      </c>
      <c r="D79" s="11" t="n">
        <v>97</v>
      </c>
      <c r="E79" s="11" t="n">
        <v>118</v>
      </c>
      <c r="F79" s="11" t="n">
        <v>150</v>
      </c>
      <c r="G79" s="11" t="n">
        <v>176</v>
      </c>
    </row>
    <row r="81" customFormat="false" ht="12.75" hidden="false" customHeight="false" outlineLevel="0" collapsed="false">
      <c r="B81" s="0" t="s">
        <v>47</v>
      </c>
      <c r="C81" s="0" t="n">
        <v>976</v>
      </c>
      <c r="D81" s="12" t="n">
        <v>1024</v>
      </c>
      <c r="E81" s="12" t="n">
        <v>1107</v>
      </c>
      <c r="F81" s="12" t="n">
        <v>1195</v>
      </c>
      <c r="G81" s="12" t="n">
        <v>1505</v>
      </c>
    </row>
    <row r="82" customFormat="false" ht="12.75" hidden="false" customHeight="false" outlineLevel="0" collapsed="false">
      <c r="B82" s="0" t="s">
        <v>48</v>
      </c>
      <c r="C82" s="0" t="n">
        <v>0.09</v>
      </c>
      <c r="D82" s="0" t="n">
        <v>0.09</v>
      </c>
      <c r="E82" s="0" t="n">
        <v>0.11</v>
      </c>
      <c r="F82" s="0" t="n">
        <v>0.13</v>
      </c>
      <c r="G82" s="0" t="n">
        <v>0.12</v>
      </c>
    </row>
    <row r="83" customFormat="false" ht="12.75" hidden="false" customHeight="false" outlineLevel="0" collapsed="false">
      <c r="B83" s="0" t="s">
        <v>49</v>
      </c>
      <c r="C83" s="0" t="n">
        <v>0.16</v>
      </c>
      <c r="D83" s="0" t="n">
        <v>0.17</v>
      </c>
      <c r="E83" s="0" t="n">
        <v>0.19</v>
      </c>
      <c r="F83" s="0" t="n">
        <v>0.21</v>
      </c>
      <c r="G83" s="0" t="n">
        <v>0.22</v>
      </c>
    </row>
    <row r="85" customFormat="false" ht="12.75" hidden="false" customHeight="false" outlineLevel="0" collapsed="false">
      <c r="B85" s="1" t="s">
        <v>53</v>
      </c>
    </row>
    <row r="87" customFormat="false" ht="12.75" hidden="false" customHeight="false" outlineLevel="0" collapsed="false">
      <c r="B87" s="0" t="s">
        <v>45</v>
      </c>
      <c r="C87" s="11" t="n">
        <v>3067</v>
      </c>
      <c r="D87" s="11" t="n">
        <v>3404</v>
      </c>
      <c r="E87" s="11" t="n">
        <v>3762</v>
      </c>
      <c r="F87" s="11" t="n">
        <v>4193</v>
      </c>
      <c r="G87" s="11" t="n">
        <v>4507</v>
      </c>
    </row>
    <row r="88" customFormat="false" ht="12.75" hidden="false" customHeight="false" outlineLevel="0" collapsed="false">
      <c r="B88" s="0" t="s">
        <v>46</v>
      </c>
      <c r="C88" s="0" t="n">
        <v>421</v>
      </c>
      <c r="D88" s="0" t="n">
        <v>387</v>
      </c>
      <c r="E88" s="0" t="n">
        <v>626</v>
      </c>
      <c r="F88" s="0" t="n">
        <v>517</v>
      </c>
      <c r="G88" s="0" t="n">
        <v>529</v>
      </c>
    </row>
    <row r="90" customFormat="false" ht="12.75" hidden="false" customHeight="false" outlineLevel="0" collapsed="false">
      <c r="B90" s="0" t="s">
        <v>47</v>
      </c>
      <c r="C90" s="12" t="n">
        <v>2615</v>
      </c>
      <c r="D90" s="12" t="n">
        <v>3072</v>
      </c>
      <c r="E90" s="12" t="n">
        <v>4230</v>
      </c>
      <c r="F90" s="12" t="n">
        <v>4424</v>
      </c>
      <c r="G90" s="12" t="n">
        <v>4913</v>
      </c>
    </row>
    <row r="91" customFormat="false" ht="12.75" hidden="false" customHeight="false" outlineLevel="0" collapsed="false">
      <c r="B91" s="0" t="s">
        <v>48</v>
      </c>
      <c r="C91" s="0" t="n">
        <v>0.16</v>
      </c>
      <c r="D91" s="0" t="n">
        <v>0.13</v>
      </c>
      <c r="E91" s="0" t="n">
        <v>0.15</v>
      </c>
      <c r="F91" s="0" t="n">
        <v>0.12</v>
      </c>
      <c r="G91" s="0" t="n">
        <v>0.11</v>
      </c>
    </row>
    <row r="92" customFormat="false" ht="12.75" hidden="false" customHeight="false" outlineLevel="0" collapsed="false">
      <c r="B92" s="0" t="s">
        <v>49</v>
      </c>
      <c r="C92" s="0" t="n">
        <v>0.14</v>
      </c>
      <c r="D92" s="0" t="n">
        <v>0.11</v>
      </c>
      <c r="E92" s="0" t="n">
        <v>0.17</v>
      </c>
      <c r="F92" s="0" t="n">
        <v>0.12</v>
      </c>
      <c r="G92" s="0" t="n">
        <v>0.12</v>
      </c>
    </row>
    <row r="93" customFormat="false" ht="12.75" hidden="false" customHeight="false" outlineLevel="0" collapsed="false">
      <c r="B93" s="9"/>
      <c r="C93" s="9"/>
      <c r="D93" s="9"/>
      <c r="E93" s="9"/>
      <c r="F93" s="9"/>
      <c r="G93" s="9"/>
    </row>
    <row r="95" customFormat="false" ht="12.75" hidden="false" customHeight="false" outlineLevel="0" collapsed="false">
      <c r="B95" s="0" t="s">
        <v>54</v>
      </c>
    </row>
    <row r="98" customFormat="false" ht="12.75" hidden="false" customHeight="false" outlineLevel="0" collapsed="false">
      <c r="C98" s="1" t="s">
        <v>55</v>
      </c>
    </row>
    <row r="105" customFormat="false" ht="12.75" hidden="false" customHeight="false" outlineLevel="0" collapsed="false">
      <c r="B105" s="1" t="s">
        <v>56</v>
      </c>
      <c r="C105" s="1" t="s">
        <v>57</v>
      </c>
    </row>
    <row r="106" customFormat="false" ht="12.75" hidden="false" customHeight="false" outlineLevel="0" collapsed="false">
      <c r="B106" s="1"/>
      <c r="C106" s="1"/>
    </row>
    <row r="108" customFormat="false" ht="12.75" hidden="false" customHeight="false" outlineLevel="0" collapsed="false">
      <c r="B108" s="2"/>
      <c r="C108" s="2"/>
      <c r="D108" s="2"/>
      <c r="E108" s="2"/>
    </row>
    <row r="109" customFormat="false" ht="12.75" hidden="false" customHeight="false" outlineLevel="0" collapsed="false">
      <c r="C109" s="3" t="s">
        <v>58</v>
      </c>
      <c r="D109" s="3" t="s">
        <v>59</v>
      </c>
      <c r="E109" s="3" t="s">
        <v>60</v>
      </c>
    </row>
    <row r="110" customFormat="false" ht="12.75" hidden="false" customHeight="false" outlineLevel="0" collapsed="false">
      <c r="B110" s="9"/>
      <c r="C110" s="5" t="s">
        <v>61</v>
      </c>
      <c r="D110" s="5" t="s">
        <v>61</v>
      </c>
      <c r="E110" s="5" t="s">
        <v>61</v>
      </c>
    </row>
    <row r="112" customFormat="false" ht="12.75" hidden="false" customHeight="false" outlineLevel="0" collapsed="false">
      <c r="B112" s="1" t="s">
        <v>62</v>
      </c>
    </row>
    <row r="114" customFormat="false" ht="12.75" hidden="false" customHeight="false" outlineLevel="0" collapsed="false">
      <c r="B114" s="0" t="s">
        <v>63</v>
      </c>
    </row>
    <row r="115" customFormat="false" ht="12.75" hidden="false" customHeight="false" outlineLevel="0" collapsed="false">
      <c r="B115" s="0" t="s">
        <v>64</v>
      </c>
      <c r="C115" s="11" t="n">
        <v>121</v>
      </c>
      <c r="D115" s="11" t="n">
        <v>229</v>
      </c>
      <c r="E115" s="11" t="n">
        <v>616</v>
      </c>
    </row>
    <row r="116" customFormat="false" ht="12.75" hidden="false" customHeight="false" outlineLevel="0" collapsed="false">
      <c r="B116" s="0" t="s">
        <v>65</v>
      </c>
      <c r="C116" s="0" t="n">
        <v>506</v>
      </c>
      <c r="D116" s="0" t="n">
        <v>940</v>
      </c>
      <c r="E116" s="0" t="n">
        <v>668</v>
      </c>
    </row>
    <row r="117" customFormat="false" ht="12.75" hidden="false" customHeight="false" outlineLevel="0" collapsed="false">
      <c r="B117" s="0" t="s">
        <v>66</v>
      </c>
      <c r="C117" s="0" t="n">
        <v>299</v>
      </c>
      <c r="D117" s="0" t="n">
        <v>459</v>
      </c>
      <c r="E117" s="0" t="n">
        <v>416</v>
      </c>
    </row>
    <row r="118" customFormat="false" ht="12.75" hidden="false" customHeight="false" outlineLevel="0" collapsed="false">
      <c r="B118" s="0" t="s">
        <v>67</v>
      </c>
      <c r="C118" s="0" t="n">
        <v>190</v>
      </c>
      <c r="D118" s="13" t="s">
        <v>68</v>
      </c>
      <c r="E118" s="13" t="s">
        <v>68</v>
      </c>
    </row>
    <row r="119" customFormat="false" ht="12.75" hidden="false" customHeight="false" outlineLevel="0" collapsed="false">
      <c r="B119" s="0" t="s">
        <v>69</v>
      </c>
      <c r="C119" s="0" t="n">
        <v>205</v>
      </c>
      <c r="D119" s="13" t="s">
        <v>68</v>
      </c>
      <c r="E119" s="13" t="s">
        <v>68</v>
      </c>
    </row>
    <row r="120" customFormat="false" ht="12.75" hidden="false" customHeight="false" outlineLevel="0" collapsed="false">
      <c r="B120" s="0" t="s">
        <v>70</v>
      </c>
      <c r="C120" s="14" t="s">
        <v>71</v>
      </c>
      <c r="D120" s="15" t="n">
        <v>141</v>
      </c>
      <c r="E120" s="15" t="n">
        <v>447</v>
      </c>
    </row>
    <row r="121" customFormat="false" ht="12.75" hidden="false" customHeight="false" outlineLevel="0" collapsed="false">
      <c r="C121" s="13"/>
    </row>
    <row r="122" customFormat="false" ht="12.75" hidden="false" customHeight="false" outlineLevel="0" collapsed="false">
      <c r="B122" s="0" t="s">
        <v>72</v>
      </c>
      <c r="C122" s="11" t="n">
        <v>1321</v>
      </c>
      <c r="D122" s="11" t="n">
        <v>1769</v>
      </c>
      <c r="E122" s="11" t="n">
        <v>2147</v>
      </c>
    </row>
    <row r="124" customFormat="false" ht="12.75" hidden="false" customHeight="false" outlineLevel="0" collapsed="false">
      <c r="B124" s="0" t="s">
        <v>73</v>
      </c>
      <c r="C124" s="0" t="n">
        <v>740</v>
      </c>
      <c r="D124" s="13" t="s">
        <v>68</v>
      </c>
      <c r="E124" s="13" t="s">
        <v>68</v>
      </c>
    </row>
    <row r="125" customFormat="false" ht="12.75" hidden="false" customHeight="false" outlineLevel="0" collapsed="false">
      <c r="B125" s="0" t="s">
        <v>74</v>
      </c>
      <c r="C125" s="12" t="n">
        <v>1399</v>
      </c>
      <c r="D125" s="0" t="n">
        <v>999</v>
      </c>
      <c r="E125" s="0" t="n">
        <v>414</v>
      </c>
    </row>
    <row r="126" customFormat="false" ht="12.75" hidden="false" customHeight="false" outlineLevel="0" collapsed="false">
      <c r="B126" s="0" t="s">
        <v>75</v>
      </c>
      <c r="C126" s="0" t="n">
        <v>986</v>
      </c>
      <c r="D126" s="13" t="s">
        <v>68</v>
      </c>
      <c r="E126" s="13" t="s">
        <v>68</v>
      </c>
    </row>
    <row r="127" customFormat="false" ht="12.75" hidden="false" customHeight="false" outlineLevel="0" collapsed="false">
      <c r="B127" s="0" t="s">
        <v>76</v>
      </c>
      <c r="C127" s="13" t="s">
        <v>68</v>
      </c>
      <c r="D127" s="0" t="n">
        <v>688</v>
      </c>
      <c r="E127" s="13" t="s">
        <v>68</v>
      </c>
    </row>
    <row r="128" customFormat="false" ht="12.75" hidden="false" customHeight="false" outlineLevel="0" collapsed="false">
      <c r="B128" s="0" t="s">
        <v>77</v>
      </c>
      <c r="C128" s="15" t="n">
        <v>467</v>
      </c>
      <c r="D128" s="16" t="n">
        <v>1143</v>
      </c>
      <c r="E128" s="16" t="n">
        <v>2817</v>
      </c>
    </row>
    <row r="129" customFormat="false" ht="12.75" hidden="false" customHeight="false" outlineLevel="0" collapsed="false">
      <c r="B129" s="0" t="s">
        <v>78</v>
      </c>
      <c r="C129" s="11" t="n">
        <v>4913</v>
      </c>
      <c r="D129" s="11" t="n">
        <v>4599</v>
      </c>
      <c r="E129" s="11" t="n">
        <v>5378</v>
      </c>
    </row>
    <row r="131" customFormat="false" ht="12.75" hidden="false" customHeight="false" outlineLevel="0" collapsed="false">
      <c r="B131" s="1" t="s">
        <v>79</v>
      </c>
    </row>
    <row r="132" customFormat="false" ht="12.75" hidden="false" customHeight="false" outlineLevel="0" collapsed="false">
      <c r="B132" s="0" t="s">
        <v>80</v>
      </c>
      <c r="C132" s="11" t="n">
        <v>734</v>
      </c>
      <c r="D132" s="11" t="n">
        <v>1489</v>
      </c>
      <c r="E132" s="11" t="n">
        <v>964</v>
      </c>
    </row>
    <row r="133" customFormat="false" ht="12.75" hidden="false" customHeight="false" outlineLevel="0" collapsed="false">
      <c r="B133" s="0" t="s">
        <v>81</v>
      </c>
      <c r="C133" s="15" t="n">
        <v>171</v>
      </c>
      <c r="D133" s="15" t="n">
        <v>44</v>
      </c>
      <c r="E133" s="15" t="n">
        <v>117</v>
      </c>
    </row>
    <row r="134" customFormat="false" ht="12.75" hidden="false" customHeight="false" outlineLevel="0" collapsed="false">
      <c r="B134" s="0" t="s">
        <v>82</v>
      </c>
      <c r="C134" s="11" t="n">
        <v>905</v>
      </c>
      <c r="D134" s="11" t="n">
        <v>1533</v>
      </c>
      <c r="E134" s="11" t="n">
        <v>1081</v>
      </c>
    </row>
    <row r="136" customFormat="false" ht="12.75" hidden="false" customHeight="false" outlineLevel="0" collapsed="false">
      <c r="B136" s="0" t="s">
        <v>83</v>
      </c>
      <c r="C136" s="0" t="n">
        <v>424</v>
      </c>
      <c r="D136" s="13" t="s">
        <v>68</v>
      </c>
      <c r="E136" s="13" t="s">
        <v>68</v>
      </c>
    </row>
    <row r="137" customFormat="false" ht="12.75" hidden="false" customHeight="false" outlineLevel="0" collapsed="false">
      <c r="B137" s="0" t="s">
        <v>84</v>
      </c>
      <c r="C137" s="12" t="n">
        <v>1485</v>
      </c>
      <c r="D137" s="0" t="n">
        <v>721</v>
      </c>
      <c r="E137" s="12" t="n">
        <v>1390</v>
      </c>
    </row>
    <row r="138" customFormat="false" ht="12.75" hidden="false" customHeight="false" outlineLevel="0" collapsed="false">
      <c r="B138" s="0" t="s">
        <v>85</v>
      </c>
      <c r="C138" s="0" t="n">
        <v>511</v>
      </c>
      <c r="D138" s="13" t="s">
        <v>68</v>
      </c>
      <c r="E138" s="13" t="s">
        <v>68</v>
      </c>
    </row>
    <row r="139" customFormat="false" ht="12.75" hidden="false" customHeight="false" outlineLevel="0" collapsed="false">
      <c r="B139" s="0" t="s">
        <v>86</v>
      </c>
      <c r="C139" s="0" t="n">
        <v>229</v>
      </c>
      <c r="D139" s="13" t="s">
        <v>68</v>
      </c>
      <c r="E139" s="0" t="n">
        <v>641</v>
      </c>
    </row>
    <row r="140" customFormat="false" ht="12.75" hidden="false" customHeight="false" outlineLevel="0" collapsed="false">
      <c r="B140" s="0" t="s">
        <v>87</v>
      </c>
      <c r="C140" s="13" t="s">
        <v>68</v>
      </c>
      <c r="D140" s="0" t="n">
        <v>552</v>
      </c>
      <c r="E140" s="13" t="s">
        <v>71</v>
      </c>
    </row>
    <row r="141" customFormat="false" ht="12.75" hidden="false" customHeight="false" outlineLevel="0" collapsed="false">
      <c r="C141" s="13"/>
      <c r="E141" s="13"/>
    </row>
    <row r="142" customFormat="false" ht="12.75" hidden="false" customHeight="false" outlineLevel="0" collapsed="false">
      <c r="B142" s="0" t="s">
        <v>88</v>
      </c>
      <c r="C142" s="17" t="n">
        <v>1359</v>
      </c>
      <c r="D142" s="17" t="n">
        <v>1793</v>
      </c>
      <c r="E142" s="17" t="n">
        <v>2266</v>
      </c>
    </row>
    <row r="143" customFormat="false" ht="12.75" hidden="false" customHeight="false" outlineLevel="0" collapsed="false">
      <c r="C143" s="11"/>
      <c r="D143" s="11"/>
      <c r="E143" s="11"/>
    </row>
    <row r="144" customFormat="false" ht="13.5" hidden="false" customHeight="false" outlineLevel="0" collapsed="false">
      <c r="B144" s="0" t="s">
        <v>89</v>
      </c>
      <c r="C144" s="18" t="n">
        <v>4913</v>
      </c>
      <c r="D144" s="19" t="n">
        <v>4599</v>
      </c>
      <c r="E144" s="18" t="n">
        <v>5378</v>
      </c>
    </row>
    <row r="145" customFormat="false" ht="13.5" hidden="false" customHeight="false" outlineLevel="0" collapsed="false">
      <c r="B145" s="9"/>
      <c r="C145" s="9"/>
      <c r="D145" s="9"/>
      <c r="E145" s="9"/>
    </row>
    <row r="147" customFormat="false" ht="12.75" hidden="false" customHeight="false" outlineLevel="0" collapsed="false">
      <c r="B147" s="0" t="s">
        <v>90</v>
      </c>
    </row>
    <row r="151" customFormat="false" ht="12.75" hidden="false" customHeight="false" outlineLevel="0" collapsed="false">
      <c r="C151" s="1" t="s">
        <v>91</v>
      </c>
    </row>
    <row r="159" customFormat="false" ht="12.75" hidden="false" customHeight="false" outlineLevel="0" collapsed="false">
      <c r="B159" s="1" t="s">
        <v>92</v>
      </c>
      <c r="C159" s="1" t="s">
        <v>93</v>
      </c>
    </row>
    <row r="162" customFormat="false" ht="12.75" hidden="false" customHeight="false" outlineLevel="0" collapsed="false">
      <c r="B162" s="2"/>
      <c r="C162" s="2"/>
      <c r="D162" s="2"/>
      <c r="E162" s="2"/>
    </row>
    <row r="163" customFormat="false" ht="12.75" hidden="false" customHeight="false" outlineLevel="0" collapsed="false">
      <c r="B163" s="9"/>
      <c r="C163" s="5" t="s">
        <v>58</v>
      </c>
      <c r="D163" s="5" t="s">
        <v>59</v>
      </c>
      <c r="E163" s="5" t="s">
        <v>60</v>
      </c>
    </row>
    <row r="165" customFormat="false" ht="12.75" hidden="false" customHeight="false" outlineLevel="0" collapsed="false">
      <c r="B165" s="0" t="s">
        <v>94</v>
      </c>
      <c r="C165" s="0" t="n">
        <v>8.5</v>
      </c>
      <c r="D165" s="0" t="n">
        <v>29</v>
      </c>
      <c r="E165" s="0" t="n">
        <v>7.3</v>
      </c>
    </row>
    <row r="166" customFormat="false" ht="12.75" hidden="false" customHeight="false" outlineLevel="0" collapsed="false">
      <c r="B166" s="0" t="s">
        <v>95</v>
      </c>
      <c r="C166" s="0" t="n">
        <v>0.17</v>
      </c>
      <c r="D166" s="0" t="n">
        <v>0.07</v>
      </c>
      <c r="E166" s="0" t="n">
        <v>0.18</v>
      </c>
    </row>
    <row r="167" customFormat="false" ht="12.75" hidden="false" customHeight="false" outlineLevel="0" collapsed="false">
      <c r="B167" s="0" t="s">
        <v>96</v>
      </c>
      <c r="C167" s="0" t="n">
        <v>5.3</v>
      </c>
      <c r="D167" s="0" t="n">
        <v>5.2</v>
      </c>
      <c r="E167" s="0" t="n">
        <v>2.8</v>
      </c>
    </row>
    <row r="168" customFormat="false" ht="12.75" hidden="false" customHeight="false" outlineLevel="0" collapsed="false">
      <c r="B168" s="0" t="s">
        <v>97</v>
      </c>
    </row>
    <row r="169" customFormat="false" ht="12.75" hidden="false" customHeight="false" outlineLevel="0" collapsed="false">
      <c r="B169" s="20" t="s">
        <v>98</v>
      </c>
      <c r="C169" s="0" t="n">
        <v>126</v>
      </c>
      <c r="D169" s="21" t="n">
        <v>51.75</v>
      </c>
      <c r="E169" s="0" t="n">
        <v>54</v>
      </c>
    </row>
    <row r="170" customFormat="false" ht="12.75" hidden="false" customHeight="false" outlineLevel="0" collapsed="false">
      <c r="B170" s="0" t="s">
        <v>99</v>
      </c>
      <c r="C170" s="22" t="s">
        <v>100</v>
      </c>
      <c r="D170" s="22" t="s">
        <v>101</v>
      </c>
      <c r="E170" s="22" t="s">
        <v>102</v>
      </c>
    </row>
    <row r="171" customFormat="false" ht="12.75" hidden="false" customHeight="false" outlineLevel="0" collapsed="false">
      <c r="B171" s="0" t="s">
        <v>103</v>
      </c>
      <c r="C171" s="0" t="n">
        <v>1.1</v>
      </c>
      <c r="D171" s="0" t="n">
        <v>1.2</v>
      </c>
      <c r="E171" s="0" t="n">
        <v>1.1</v>
      </c>
    </row>
    <row r="172" customFormat="false" ht="12.75" hidden="false" customHeight="false" outlineLevel="0" collapsed="false">
      <c r="B172" s="0" t="s">
        <v>104</v>
      </c>
      <c r="C172" s="13" t="s">
        <v>105</v>
      </c>
      <c r="D172" s="13" t="s">
        <v>106</v>
      </c>
      <c r="E172" s="13" t="s">
        <v>107</v>
      </c>
    </row>
    <row r="173" customFormat="false" ht="12.75" hidden="false" customHeight="false" outlineLevel="0" collapsed="false">
      <c r="B173" s="9"/>
      <c r="C173" s="9"/>
      <c r="D173" s="9"/>
      <c r="E173" s="9"/>
    </row>
    <row r="175" customFormat="false" ht="12.75" hidden="false" customHeight="false" outlineLevel="0" collapsed="false">
      <c r="B175" s="0" t="s">
        <v>108</v>
      </c>
    </row>
    <row r="177" customFormat="false" ht="12.75" hidden="false" customHeight="false" outlineLevel="0" collapsed="false">
      <c r="B177" s="0" t="s">
        <v>109</v>
      </c>
    </row>
    <row r="178" customFormat="false" ht="12.75" hidden="false" customHeight="false" outlineLevel="0" collapsed="false">
      <c r="B178" s="0" t="s">
        <v>110</v>
      </c>
    </row>
    <row r="179" customFormat="false" ht="12.75" hidden="false" customHeight="false" outlineLevel="0" collapsed="false">
      <c r="B179" s="0" t="s">
        <v>111</v>
      </c>
    </row>
    <row r="182" customFormat="false" ht="12.75" hidden="false" customHeight="false" outlineLevel="0" collapsed="false">
      <c r="C182" s="1" t="s">
        <v>112</v>
      </c>
    </row>
    <row r="186" customFormat="false" ht="12.75" hidden="false" customHeight="false" outlineLevel="0" collapsed="false">
      <c r="B186" s="0" t="s">
        <v>22</v>
      </c>
    </row>
    <row r="189" customFormat="false" ht="12.75" hidden="false" customHeight="false" outlineLevel="0" collapsed="false">
      <c r="B189" s="1" t="s">
        <v>113</v>
      </c>
      <c r="C189" s="1" t="s">
        <v>114</v>
      </c>
      <c r="D189" s="1"/>
    </row>
    <row r="192" customFormat="false" ht="12.75" hidden="false" customHeight="false" outlineLevel="0" collapsed="false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customFormat="false" ht="12.75" hidden="false" customHeight="false" outlineLevel="0" collapsed="false">
      <c r="B193" s="0" t="s">
        <v>22</v>
      </c>
      <c r="M193" s="3" t="s">
        <v>115</v>
      </c>
    </row>
    <row r="194" customFormat="false" ht="12.75" hidden="false" customHeight="false" outlineLevel="0" collapsed="false">
      <c r="C194" s="3" t="s">
        <v>116</v>
      </c>
      <c r="D194" s="3" t="s">
        <v>117</v>
      </c>
      <c r="L194" s="3" t="s">
        <v>118</v>
      </c>
      <c r="M194" s="3" t="s">
        <v>119</v>
      </c>
    </row>
    <row r="195" customFormat="false" ht="12.75" hidden="false" customHeight="false" outlineLevel="0" collapsed="false">
      <c r="C195" s="3" t="s">
        <v>120</v>
      </c>
      <c r="D195" s="3" t="s">
        <v>116</v>
      </c>
      <c r="E195" s="3" t="s">
        <v>121</v>
      </c>
      <c r="F195" s="3" t="s">
        <v>116</v>
      </c>
      <c r="G195" s="1"/>
      <c r="H195" s="3" t="s">
        <v>122</v>
      </c>
      <c r="I195" s="3" t="s">
        <v>123</v>
      </c>
      <c r="J195" s="3" t="s">
        <v>121</v>
      </c>
      <c r="K195" s="1"/>
      <c r="L195" s="3" t="s">
        <v>124</v>
      </c>
      <c r="M195" s="3" t="s">
        <v>125</v>
      </c>
    </row>
    <row r="196" customFormat="false" ht="12.75" hidden="false" customHeight="false" outlineLevel="0" collapsed="false">
      <c r="B196" s="5" t="s">
        <v>126</v>
      </c>
      <c r="C196" s="5" t="s">
        <v>127</v>
      </c>
      <c r="D196" s="5" t="s">
        <v>128</v>
      </c>
      <c r="E196" s="5" t="s">
        <v>129</v>
      </c>
      <c r="F196" s="5" t="s">
        <v>130</v>
      </c>
      <c r="G196" s="5" t="s">
        <v>131</v>
      </c>
      <c r="H196" s="5" t="s">
        <v>132</v>
      </c>
      <c r="I196" s="5" t="s">
        <v>133</v>
      </c>
      <c r="J196" s="5" t="s">
        <v>134</v>
      </c>
      <c r="K196" s="5" t="s">
        <v>81</v>
      </c>
      <c r="L196" s="5" t="s">
        <v>135</v>
      </c>
      <c r="M196" s="5" t="s">
        <v>136</v>
      </c>
    </row>
    <row r="198" customFormat="false" ht="12.75" hidden="false" customHeight="false" outlineLevel="0" collapsed="false">
      <c r="B198" s="0" t="s">
        <v>58</v>
      </c>
      <c r="E198" s="0" t="s">
        <v>137</v>
      </c>
      <c r="J198" s="0" t="s">
        <v>138</v>
      </c>
      <c r="K198" s="0" t="s">
        <v>139</v>
      </c>
      <c r="L198" s="11" t="n">
        <v>1934</v>
      </c>
      <c r="M198" s="11" t="n">
        <v>8081</v>
      </c>
    </row>
    <row r="199" customFormat="false" ht="12.75" hidden="false" customHeight="false" outlineLevel="0" collapsed="false">
      <c r="E199" s="0" t="s">
        <v>140</v>
      </c>
      <c r="J199" s="0" t="s">
        <v>141</v>
      </c>
      <c r="K199" s="0" t="s">
        <v>142</v>
      </c>
    </row>
    <row r="200" customFormat="false" ht="12.75" hidden="false" customHeight="false" outlineLevel="0" collapsed="false">
      <c r="E200" s="0" t="s">
        <v>143</v>
      </c>
      <c r="J200" s="0" t="s">
        <v>144</v>
      </c>
      <c r="K200" s="0" t="s">
        <v>145</v>
      </c>
    </row>
    <row r="201" customFormat="false" ht="12.75" hidden="false" customHeight="false" outlineLevel="0" collapsed="false">
      <c r="E201" s="0" t="s">
        <v>146</v>
      </c>
    </row>
    <row r="203" customFormat="false" ht="12.75" hidden="false" customHeight="false" outlineLevel="0" collapsed="false">
      <c r="B203" s="0" t="s">
        <v>59</v>
      </c>
      <c r="C203" s="23" t="s">
        <v>147</v>
      </c>
      <c r="D203" s="23" t="n">
        <v>1400</v>
      </c>
      <c r="E203" s="0" t="s">
        <v>148</v>
      </c>
      <c r="F203" s="0" t="s">
        <v>149</v>
      </c>
      <c r="G203" s="0" t="s">
        <v>150</v>
      </c>
      <c r="H203" s="0" t="s">
        <v>147</v>
      </c>
      <c r="I203" s="0" t="s">
        <v>151</v>
      </c>
      <c r="J203" s="0" t="s">
        <v>152</v>
      </c>
      <c r="K203" s="0" t="s">
        <v>153</v>
      </c>
      <c r="L203" s="11" t="n">
        <v>4067</v>
      </c>
      <c r="M203" s="11" t="n">
        <v>7752</v>
      </c>
    </row>
    <row r="204" customFormat="false" ht="12.75" hidden="false" customHeight="false" outlineLevel="0" collapsed="false">
      <c r="G204" s="24" t="n">
        <v>0.5</v>
      </c>
      <c r="I204" s="25" t="n">
        <v>0.425</v>
      </c>
      <c r="J204" s="0" t="s">
        <v>121</v>
      </c>
      <c r="K204" s="0" t="s">
        <v>154</v>
      </c>
    </row>
    <row r="205" customFormat="false" ht="12.75" hidden="false" customHeight="false" outlineLevel="0" collapsed="false">
      <c r="J205" s="0" t="s">
        <v>155</v>
      </c>
      <c r="K205" s="0" t="s">
        <v>156</v>
      </c>
    </row>
    <row r="206" customFormat="false" ht="12.75" hidden="false" customHeight="false" outlineLevel="0" collapsed="false">
      <c r="J206" s="0" t="s">
        <v>144</v>
      </c>
      <c r="K206" s="0" t="s">
        <v>157</v>
      </c>
    </row>
    <row r="208" customFormat="false" ht="12.75" hidden="false" customHeight="false" outlineLevel="0" collapsed="false">
      <c r="B208" s="0" t="s">
        <v>60</v>
      </c>
      <c r="C208" s="23" t="s">
        <v>147</v>
      </c>
      <c r="D208" s="23" t="n">
        <v>820</v>
      </c>
      <c r="E208" s="0" t="s">
        <v>158</v>
      </c>
      <c r="F208" s="0" t="s">
        <v>159</v>
      </c>
      <c r="G208" s="0" t="s">
        <v>160</v>
      </c>
      <c r="H208" s="0" t="s">
        <v>147</v>
      </c>
      <c r="I208" s="0" t="s">
        <v>161</v>
      </c>
      <c r="K208" s="0" t="s">
        <v>162</v>
      </c>
      <c r="L208" s="11" t="n">
        <v>1862</v>
      </c>
      <c r="M208" s="11" t="n">
        <v>6749</v>
      </c>
    </row>
    <row r="209" customFormat="false" ht="12.75" hidden="false" customHeight="false" outlineLevel="0" collapsed="false">
      <c r="C209" s="23"/>
      <c r="E209" s="0" t="s">
        <v>163</v>
      </c>
      <c r="F209" s="0" t="s">
        <v>164</v>
      </c>
      <c r="G209" s="24" t="n">
        <v>0.5</v>
      </c>
      <c r="I209" s="0" t="s">
        <v>165</v>
      </c>
      <c r="K209" s="0" t="s">
        <v>145</v>
      </c>
    </row>
    <row r="210" customFormat="false" ht="12.75" hidden="false" customHeight="false" outlineLevel="0" collapsed="false">
      <c r="F210" s="0" t="s">
        <v>166</v>
      </c>
    </row>
    <row r="211" customFormat="false" ht="12.75" hidden="false" customHeight="false" outlineLevel="0" collapsed="false">
      <c r="F211" s="0" t="s">
        <v>167</v>
      </c>
      <c r="G211" s="0" t="s">
        <v>168</v>
      </c>
      <c r="K211" s="0" t="s">
        <v>169</v>
      </c>
    </row>
    <row r="212" customFormat="false" ht="12.75" hidden="false" customHeight="false" outlineLevel="0" collapsed="false">
      <c r="F212" s="0" t="s">
        <v>170</v>
      </c>
      <c r="G212" s="0" t="s">
        <v>167</v>
      </c>
      <c r="K212" s="0" t="s">
        <v>171</v>
      </c>
    </row>
    <row r="213" customFormat="false" ht="12.75" hidden="false" customHeight="false" outlineLevel="0" collapsed="false">
      <c r="G213" s="0" t="s">
        <v>172</v>
      </c>
    </row>
    <row r="215" customFormat="false" ht="12.75" hidden="false" customHeight="false" outlineLevel="0" collapsed="false">
      <c r="B215" s="0" t="s">
        <v>173</v>
      </c>
      <c r="C215" s="23" t="s">
        <v>147</v>
      </c>
      <c r="D215" s="23" t="n">
        <v>3000</v>
      </c>
      <c r="E215" s="0" t="s">
        <v>174</v>
      </c>
      <c r="F215" s="0" t="s">
        <v>175</v>
      </c>
      <c r="G215" s="0" t="s">
        <v>176</v>
      </c>
      <c r="H215" s="0" t="s">
        <v>177</v>
      </c>
      <c r="I215" s="0" t="s">
        <v>178</v>
      </c>
      <c r="K215" s="0" t="s">
        <v>179</v>
      </c>
      <c r="L215" s="11" t="n">
        <v>2290</v>
      </c>
      <c r="M215" s="11" t="n">
        <v>5274</v>
      </c>
    </row>
    <row r="216" customFormat="false" ht="12.75" hidden="false" customHeight="false" outlineLevel="0" collapsed="false">
      <c r="D216" s="23" t="s">
        <v>180</v>
      </c>
      <c r="F216" s="0" t="s">
        <v>181</v>
      </c>
      <c r="G216" s="0" t="s">
        <v>182</v>
      </c>
      <c r="K216" s="0" t="s">
        <v>183</v>
      </c>
    </row>
    <row r="217" customFormat="false" ht="12.75" hidden="false" customHeight="false" outlineLevel="0" collapsed="false">
      <c r="F217" s="0" t="s">
        <v>184</v>
      </c>
      <c r="G217" s="0" t="s">
        <v>168</v>
      </c>
      <c r="K217" s="0" t="s">
        <v>185</v>
      </c>
    </row>
    <row r="218" customFormat="false" ht="12.75" hidden="false" customHeight="false" outlineLevel="0" collapsed="false">
      <c r="F218" s="0" t="s">
        <v>186</v>
      </c>
      <c r="G218" s="0" t="s">
        <v>167</v>
      </c>
      <c r="K218" s="0" t="s">
        <v>187</v>
      </c>
    </row>
    <row r="219" customFormat="false" ht="12.75" hidden="false" customHeight="false" outlineLevel="0" collapsed="false">
      <c r="F219" s="0" t="s">
        <v>188</v>
      </c>
      <c r="G219" s="0" t="s">
        <v>189</v>
      </c>
    </row>
    <row r="221" customFormat="false" ht="12.75" hidden="false" customHeight="false" outlineLevel="0" collapsed="false">
      <c r="B221" s="0" t="s">
        <v>190</v>
      </c>
      <c r="C221" s="23" t="s">
        <v>147</v>
      </c>
      <c r="D221" s="26" t="n">
        <v>2700</v>
      </c>
      <c r="F221" s="0" t="s">
        <v>149</v>
      </c>
      <c r="G221" s="0" t="s">
        <v>191</v>
      </c>
      <c r="H221" s="0" t="s">
        <v>192</v>
      </c>
      <c r="L221" s="11" t="n">
        <v>1146</v>
      </c>
      <c r="M221" s="11" t="n">
        <v>3054</v>
      </c>
    </row>
    <row r="223" customFormat="false" ht="12.75" hidden="false" customHeight="false" outlineLevel="0" collapsed="false">
      <c r="B223" s="0" t="s">
        <v>193</v>
      </c>
      <c r="C223" s="23" t="s">
        <v>147</v>
      </c>
      <c r="D223" s="23" t="n">
        <v>610</v>
      </c>
      <c r="E223" s="0" t="s">
        <v>193</v>
      </c>
      <c r="F223" s="0" t="s">
        <v>149</v>
      </c>
      <c r="I223" s="0" t="s">
        <v>194</v>
      </c>
      <c r="K223" s="0" t="s">
        <v>179</v>
      </c>
      <c r="L223" s="11" t="n">
        <v>3438</v>
      </c>
      <c r="M223" s="11" t="n">
        <v>10608</v>
      </c>
    </row>
    <row r="224" customFormat="false" ht="12.75" hidden="false" customHeight="false" outlineLevel="0" collapsed="false">
      <c r="E224" s="0" t="s">
        <v>195</v>
      </c>
      <c r="I224" s="0" t="s">
        <v>196</v>
      </c>
      <c r="K224" s="0" t="s">
        <v>197</v>
      </c>
    </row>
    <row r="225" customFormat="false" ht="12.75" hidden="false" customHeight="false" outlineLevel="0" collapsed="false">
      <c r="K225" s="0" t="s">
        <v>198</v>
      </c>
    </row>
    <row r="226" customFormat="false" ht="12.75" hidden="false" customHeight="false" outlineLevel="0" collapsed="false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31" customFormat="false" ht="12.75" hidden="false" customHeight="false" outlineLevel="0" collapsed="false">
      <c r="C231" s="1" t="s">
        <v>199</v>
      </c>
    </row>
    <row r="236" customFormat="false" ht="12.75" hidden="false" customHeight="false" outlineLevel="0" collapsed="false">
      <c r="B236" s="0" t="s">
        <v>22</v>
      </c>
    </row>
    <row r="237" customFormat="false" ht="12.75" hidden="false" customHeight="false" outlineLevel="0" collapsed="false">
      <c r="B237" s="1" t="s">
        <v>200</v>
      </c>
    </row>
    <row r="240" customFormat="false" ht="12.75" hidden="false" customHeight="false" outlineLevel="0" collapsed="false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customFormat="false" ht="12.75" hidden="false" customHeight="false" outlineLevel="0" collapsed="false">
      <c r="B241" s="0" t="s">
        <v>22</v>
      </c>
      <c r="M241" s="3" t="s">
        <v>115</v>
      </c>
    </row>
    <row r="242" customFormat="false" ht="12.75" hidden="false" customHeight="false" outlineLevel="0" collapsed="false">
      <c r="C242" s="3" t="s">
        <v>116</v>
      </c>
      <c r="D242" s="3" t="s">
        <v>117</v>
      </c>
      <c r="L242" s="3" t="s">
        <v>118</v>
      </c>
      <c r="M242" s="3" t="s">
        <v>119</v>
      </c>
    </row>
    <row r="243" customFormat="false" ht="12.75" hidden="false" customHeight="false" outlineLevel="0" collapsed="false">
      <c r="C243" s="3" t="s">
        <v>120</v>
      </c>
      <c r="D243" s="3" t="s">
        <v>116</v>
      </c>
      <c r="E243" s="3" t="s">
        <v>121</v>
      </c>
      <c r="F243" s="3" t="s">
        <v>201</v>
      </c>
      <c r="H243" s="3" t="s">
        <v>122</v>
      </c>
      <c r="I243" s="3" t="s">
        <v>123</v>
      </c>
      <c r="J243" s="3" t="s">
        <v>121</v>
      </c>
      <c r="L243" s="3" t="s">
        <v>124</v>
      </c>
      <c r="M243" s="3" t="s">
        <v>125</v>
      </c>
    </row>
    <row r="244" customFormat="false" ht="12.75" hidden="false" customHeight="false" outlineLevel="0" collapsed="false">
      <c r="B244" s="5" t="s">
        <v>126</v>
      </c>
      <c r="C244" s="5" t="s">
        <v>127</v>
      </c>
      <c r="D244" s="5" t="s">
        <v>128</v>
      </c>
      <c r="E244" s="5" t="s">
        <v>129</v>
      </c>
      <c r="F244" s="5" t="s">
        <v>202</v>
      </c>
      <c r="G244" s="5" t="s">
        <v>131</v>
      </c>
      <c r="H244" s="5" t="s">
        <v>132</v>
      </c>
      <c r="I244" s="5" t="s">
        <v>133</v>
      </c>
      <c r="J244" s="5" t="s">
        <v>134</v>
      </c>
      <c r="K244" s="5" t="s">
        <v>81</v>
      </c>
      <c r="L244" s="5" t="s">
        <v>135</v>
      </c>
      <c r="M244" s="5" t="s">
        <v>136</v>
      </c>
    </row>
    <row r="246" customFormat="false" ht="12.75" hidden="false" customHeight="false" outlineLevel="0" collapsed="false">
      <c r="B246" s="0" t="s">
        <v>203</v>
      </c>
      <c r="C246" s="23" t="s">
        <v>204</v>
      </c>
      <c r="D246" s="23" t="n">
        <v>2500</v>
      </c>
      <c r="E246" s="0" t="s">
        <v>195</v>
      </c>
      <c r="F246" s="0" t="s">
        <v>149</v>
      </c>
      <c r="H246" s="0" t="s">
        <v>147</v>
      </c>
      <c r="I246" s="0" t="s">
        <v>205</v>
      </c>
      <c r="K246" s="0" t="s">
        <v>206</v>
      </c>
      <c r="L246" s="11" t="n">
        <v>1265</v>
      </c>
      <c r="M246" s="11" t="n">
        <v>6579</v>
      </c>
    </row>
    <row r="247" customFormat="false" ht="12.75" hidden="false" customHeight="false" outlineLevel="0" collapsed="false">
      <c r="C247" s="23" t="s">
        <v>207</v>
      </c>
      <c r="I247" s="0" t="s">
        <v>208</v>
      </c>
      <c r="K247" s="0" t="s">
        <v>209</v>
      </c>
    </row>
    <row r="248" customFormat="false" ht="12.75" hidden="false" customHeight="false" outlineLevel="0" collapsed="false">
      <c r="C248" s="23" t="s">
        <v>210</v>
      </c>
      <c r="I248" s="0" t="s">
        <v>211</v>
      </c>
      <c r="K248" s="0" t="s">
        <v>212</v>
      </c>
    </row>
    <row r="250" customFormat="false" ht="12.75" hidden="false" customHeight="false" outlineLevel="0" collapsed="false">
      <c r="K250" s="0" t="s">
        <v>213</v>
      </c>
    </row>
    <row r="251" customFormat="false" ht="12.75" hidden="false" customHeight="false" outlineLevel="0" collapsed="false">
      <c r="K251" s="0" t="s">
        <v>214</v>
      </c>
    </row>
    <row r="252" customFormat="false" ht="12.75" hidden="false" customHeight="false" outlineLevel="0" collapsed="false">
      <c r="K252" s="24" t="n">
        <v>0.49</v>
      </c>
    </row>
    <row r="254" customFormat="false" ht="12.75" hidden="false" customHeight="false" outlineLevel="0" collapsed="false">
      <c r="B254" s="0" t="s">
        <v>215</v>
      </c>
      <c r="C254" s="23" t="s">
        <v>147</v>
      </c>
      <c r="D254" s="23" t="n">
        <v>1034</v>
      </c>
      <c r="F254" s="0" t="s">
        <v>216</v>
      </c>
      <c r="H254" s="0" t="s">
        <v>177</v>
      </c>
      <c r="L254" s="11" t="n">
        <v>675</v>
      </c>
      <c r="M254" s="11" t="n">
        <v>1516</v>
      </c>
    </row>
    <row r="255" customFormat="false" ht="12.75" hidden="false" customHeight="false" outlineLevel="0" collapsed="false">
      <c r="F255" s="0" t="s">
        <v>181</v>
      </c>
    </row>
    <row r="256" customFormat="false" ht="12.75" hidden="false" customHeight="false" outlineLevel="0" collapsed="false">
      <c r="F256" s="0" t="s">
        <v>184</v>
      </c>
    </row>
    <row r="257" customFormat="false" ht="12.75" hidden="false" customHeight="false" outlineLevel="0" collapsed="false">
      <c r="F257" s="0" t="s">
        <v>167</v>
      </c>
    </row>
    <row r="258" customFormat="false" ht="12.75" hidden="false" customHeight="false" outlineLevel="0" collapsed="false">
      <c r="F258" s="0" t="s">
        <v>188</v>
      </c>
    </row>
    <row r="260" customFormat="false" ht="12.75" hidden="false" customHeight="false" outlineLevel="0" collapsed="false">
      <c r="B260" s="0" t="s">
        <v>217</v>
      </c>
      <c r="C260" s="23" t="s">
        <v>218</v>
      </c>
      <c r="E260" s="0" t="s">
        <v>219</v>
      </c>
      <c r="I260" s="0" t="s">
        <v>220</v>
      </c>
      <c r="L260" s="11" t="n">
        <v>3638</v>
      </c>
      <c r="M260" s="11" t="n">
        <v>44121</v>
      </c>
    </row>
    <row r="261" customFormat="false" ht="12.75" hidden="false" customHeight="false" outlineLevel="0" collapsed="false">
      <c r="E261" s="0" t="s">
        <v>221</v>
      </c>
      <c r="I261" s="0" t="s">
        <v>222</v>
      </c>
    </row>
    <row r="263" customFormat="false" ht="12.75" hidden="false" customHeight="false" outlineLevel="0" collapsed="false">
      <c r="B263" s="0" t="s">
        <v>223</v>
      </c>
      <c r="C263" s="23" t="s">
        <v>218</v>
      </c>
      <c r="E263" s="0" t="s">
        <v>224</v>
      </c>
      <c r="I263" s="0" t="s">
        <v>225</v>
      </c>
      <c r="L263" s="11" t="n">
        <v>3750</v>
      </c>
      <c r="M263" s="11" t="n">
        <v>7770</v>
      </c>
    </row>
    <row r="264" customFormat="false" ht="12.75" hidden="false" customHeight="false" outlineLevel="0" collapsed="false">
      <c r="B264" s="0" t="s">
        <v>22</v>
      </c>
      <c r="E264" s="0" t="s">
        <v>226</v>
      </c>
      <c r="I264" s="0" t="s">
        <v>227</v>
      </c>
    </row>
    <row r="266" customFormat="false" ht="12.75" hidden="false" customHeight="false" outlineLevel="0" collapsed="false">
      <c r="B266" s="0" t="s">
        <v>228</v>
      </c>
      <c r="C266" s="23" t="s">
        <v>218</v>
      </c>
      <c r="I266" s="0" t="s">
        <v>229</v>
      </c>
      <c r="L266" s="11" t="n">
        <v>2778</v>
      </c>
      <c r="M266" s="11" t="n">
        <v>4997</v>
      </c>
    </row>
    <row r="267" customFormat="false" ht="12.75" hidden="false" customHeight="false" outlineLevel="0" collapsed="false">
      <c r="I267" s="0" t="s">
        <v>230</v>
      </c>
    </row>
    <row r="269" customFormat="false" ht="12.75" hidden="false" customHeight="false" outlineLevel="0" collapsed="false">
      <c r="B269" s="0" t="s">
        <v>231</v>
      </c>
      <c r="E269" s="0" t="s">
        <v>232</v>
      </c>
      <c r="G269" s="0" t="s">
        <v>147</v>
      </c>
      <c r="J269" s="0" t="s">
        <v>233</v>
      </c>
      <c r="L269" s="11" t="n">
        <v>2143</v>
      </c>
      <c r="M269" s="11" t="n">
        <v>10085</v>
      </c>
    </row>
    <row r="270" customFormat="false" ht="12.75" hidden="false" customHeight="false" outlineLevel="0" collapsed="false">
      <c r="J270" s="0" t="s">
        <v>234</v>
      </c>
    </row>
    <row r="272" customFormat="false" ht="12.75" hidden="false" customHeight="false" outlineLevel="0" collapsed="false">
      <c r="B272" s="0" t="s">
        <v>235</v>
      </c>
      <c r="C272" s="23" t="s">
        <v>147</v>
      </c>
      <c r="D272" s="23" t="s">
        <v>236</v>
      </c>
      <c r="L272" s="11" t="n">
        <v>395</v>
      </c>
      <c r="M272" s="11" t="n">
        <v>680</v>
      </c>
    </row>
    <row r="275" customFormat="false" ht="12.75" hidden="false" customHeight="false" outlineLevel="0" collapsed="false">
      <c r="B275" s="0" t="s">
        <v>237</v>
      </c>
      <c r="C275" s="23" t="s">
        <v>238</v>
      </c>
      <c r="D275" s="23" t="s">
        <v>239</v>
      </c>
      <c r="E275" s="0" t="s">
        <v>240</v>
      </c>
      <c r="I275" s="0" t="s">
        <v>241</v>
      </c>
      <c r="L275" s="11" t="n">
        <v>807</v>
      </c>
      <c r="M275" s="11" t="n">
        <v>3384</v>
      </c>
    </row>
    <row r="276" customFormat="false" ht="12.75" hidden="false" customHeight="false" outlineLevel="0" collapsed="false">
      <c r="D276" s="23" t="s">
        <v>242</v>
      </c>
      <c r="E276" s="0" t="s">
        <v>243</v>
      </c>
    </row>
    <row r="277" customFormat="false" ht="12.75" hidden="false" customHeight="false" outlineLevel="0" collapsed="false">
      <c r="D277" s="23" t="s">
        <v>244</v>
      </c>
      <c r="E277" s="0" t="s">
        <v>245</v>
      </c>
    </row>
    <row r="279" customFormat="false" ht="12.75" hidden="false" customHeight="false" outlineLevel="0" collapsed="false">
      <c r="B279" s="0" t="s">
        <v>246</v>
      </c>
      <c r="E279" s="0" t="s">
        <v>247</v>
      </c>
      <c r="F279" s="0" t="s">
        <v>248</v>
      </c>
      <c r="G279" s="0" t="s">
        <v>147</v>
      </c>
      <c r="I279" s="8" t="n">
        <v>4</v>
      </c>
      <c r="J279" s="0" t="s">
        <v>236</v>
      </c>
      <c r="L279" s="11" t="n">
        <v>1259</v>
      </c>
      <c r="M279" s="11" t="n">
        <v>4813</v>
      </c>
    </row>
    <row r="280" customFormat="false" ht="12.75" hidden="false" customHeight="false" outlineLevel="0" collapsed="false">
      <c r="E280" s="0" t="s">
        <v>249</v>
      </c>
      <c r="F280" s="0" t="s">
        <v>250</v>
      </c>
      <c r="I280" s="27"/>
    </row>
    <row r="281" customFormat="false" ht="12.75" hidden="false" customHeight="false" outlineLevel="0" collapsed="false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3" customFormat="false" ht="12.75" hidden="false" customHeight="false" outlineLevel="0" collapsed="false">
      <c r="B283" s="0" t="s">
        <v>251</v>
      </c>
    </row>
    <row r="287" customFormat="false" ht="12.75" hidden="false" customHeight="false" outlineLevel="0" collapsed="false">
      <c r="C287" s="1" t="s">
        <v>252</v>
      </c>
    </row>
    <row r="294" customFormat="false" ht="12.75" hidden="false" customHeight="false" outlineLevel="0" collapsed="false">
      <c r="B294" s="1" t="s">
        <v>253</v>
      </c>
      <c r="C294" s="1" t="s">
        <v>254</v>
      </c>
    </row>
    <row r="297" customFormat="false" ht="12.75" hidden="false" customHeight="false" outlineLevel="0" collapsed="false">
      <c r="B297" s="2"/>
      <c r="C297" s="2"/>
      <c r="D297" s="2"/>
      <c r="E297" s="2"/>
      <c r="F297" s="2"/>
      <c r="G297" s="2"/>
    </row>
    <row r="298" customFormat="false" ht="12.75" hidden="false" customHeight="false" outlineLevel="0" collapsed="false">
      <c r="D298" s="1" t="s">
        <v>255</v>
      </c>
    </row>
    <row r="299" customFormat="false" ht="12.75" hidden="false" customHeight="false" outlineLevel="0" collapsed="false">
      <c r="B299" s="9"/>
      <c r="C299" s="5" t="n">
        <v>1984</v>
      </c>
      <c r="D299" s="5" t="n">
        <v>1985</v>
      </c>
      <c r="E299" s="5" t="n">
        <v>1986</v>
      </c>
      <c r="F299" s="5" t="n">
        <v>1987</v>
      </c>
      <c r="G299" s="5" t="n">
        <v>1988</v>
      </c>
    </row>
    <row r="302" customFormat="false" ht="12.75" hidden="false" customHeight="false" outlineLevel="0" collapsed="false">
      <c r="B302" s="1" t="s">
        <v>256</v>
      </c>
    </row>
    <row r="304" customFormat="false" ht="12.75" hidden="false" customHeight="false" outlineLevel="0" collapsed="false">
      <c r="B304" s="0" t="s">
        <v>45</v>
      </c>
      <c r="C304" s="11" t="n">
        <v>1090</v>
      </c>
      <c r="D304" s="11" t="n">
        <v>1201</v>
      </c>
      <c r="E304" s="11" t="n">
        <v>1251</v>
      </c>
      <c r="F304" s="11" t="n">
        <v>1355</v>
      </c>
      <c r="G304" s="11" t="n">
        <v>1571</v>
      </c>
    </row>
    <row r="305" customFormat="false" ht="12.75" hidden="false" customHeight="false" outlineLevel="0" collapsed="false">
      <c r="B305" s="0" t="s">
        <v>46</v>
      </c>
      <c r="C305" s="0" t="n">
        <v>150</v>
      </c>
      <c r="D305" s="0" t="n">
        <v>160</v>
      </c>
      <c r="E305" s="0" t="n">
        <v>172</v>
      </c>
      <c r="F305" s="0" t="n">
        <v>176</v>
      </c>
      <c r="G305" s="0" t="n">
        <v>207</v>
      </c>
    </row>
    <row r="306" customFormat="false" ht="12.75" hidden="false" customHeight="false" outlineLevel="0" collapsed="false">
      <c r="B306" s="0" t="s">
        <v>22</v>
      </c>
    </row>
    <row r="307" customFormat="false" ht="12.75" hidden="false" customHeight="false" outlineLevel="0" collapsed="false">
      <c r="B307" s="0" t="s">
        <v>47</v>
      </c>
      <c r="C307" s="0" t="n">
        <v>779</v>
      </c>
      <c r="D307" s="0" t="n">
        <v>950</v>
      </c>
      <c r="E307" s="0" t="n">
        <v>1077</v>
      </c>
      <c r="F307" s="0" t="n">
        <v>1193</v>
      </c>
      <c r="G307" s="0" t="n">
        <v>1536</v>
      </c>
    </row>
    <row r="308" customFormat="false" ht="12.75" hidden="false" customHeight="false" outlineLevel="0" collapsed="false">
      <c r="B308" s="0" t="s">
        <v>48</v>
      </c>
      <c r="C308" s="0" t="n">
        <v>0.19</v>
      </c>
      <c r="D308" s="0" t="n">
        <v>0.17</v>
      </c>
      <c r="E308" s="0" t="n">
        <v>0.16</v>
      </c>
      <c r="F308" s="0" t="n">
        <v>0.15</v>
      </c>
      <c r="G308" s="0" t="n">
        <v>0.13</v>
      </c>
    </row>
    <row r="309" customFormat="false" ht="12.75" hidden="false" customHeight="false" outlineLevel="0" collapsed="false">
      <c r="B309" s="0" t="s">
        <v>257</v>
      </c>
      <c r="C309" s="0" t="n">
        <v>0.14</v>
      </c>
      <c r="D309" s="0" t="n">
        <v>0.13</v>
      </c>
      <c r="E309" s="0" t="n">
        <v>0.14</v>
      </c>
      <c r="F309" s="0" t="n">
        <v>0.13</v>
      </c>
      <c r="G309" s="0" t="n">
        <v>0.13</v>
      </c>
    </row>
    <row r="311" customFormat="false" ht="12.75" hidden="false" customHeight="false" outlineLevel="0" collapsed="false">
      <c r="B311" s="1" t="s">
        <v>258</v>
      </c>
    </row>
    <row r="313" customFormat="false" ht="12.75" hidden="false" customHeight="false" outlineLevel="0" collapsed="false">
      <c r="B313" s="0" t="s">
        <v>45</v>
      </c>
      <c r="C313" s="11" t="n">
        <v>818</v>
      </c>
      <c r="D313" s="11" t="n">
        <v>912</v>
      </c>
      <c r="E313" s="11" t="n">
        <v>1139</v>
      </c>
      <c r="F313" s="11" t="n">
        <v>1530</v>
      </c>
      <c r="G313" s="11" t="n">
        <v>2040</v>
      </c>
    </row>
    <row r="314" customFormat="false" ht="12.75" hidden="false" customHeight="false" outlineLevel="0" collapsed="false">
      <c r="B314" s="0" t="s">
        <v>46</v>
      </c>
      <c r="C314" s="0" t="n">
        <v>90</v>
      </c>
      <c r="D314" s="0" t="n">
        <v>112</v>
      </c>
      <c r="E314" s="0" t="n">
        <v>151</v>
      </c>
      <c r="F314" s="0" t="n">
        <v>213</v>
      </c>
      <c r="G314" s="0" t="n">
        <v>319</v>
      </c>
    </row>
    <row r="316" customFormat="false" ht="12.75" hidden="false" customHeight="false" outlineLevel="0" collapsed="false">
      <c r="B316" s="0" t="s">
        <v>47</v>
      </c>
      <c r="C316" s="0" t="n">
        <v>384</v>
      </c>
      <c r="D316" s="0" t="n">
        <v>398</v>
      </c>
      <c r="E316" s="0" t="n">
        <v>453</v>
      </c>
      <c r="F316" s="0" t="n">
        <v>998</v>
      </c>
      <c r="G316" s="12" t="n">
        <v>1290</v>
      </c>
    </row>
    <row r="317" customFormat="false" ht="12.75" hidden="false" customHeight="false" outlineLevel="0" collapsed="false">
      <c r="B317" s="0" t="s">
        <v>48</v>
      </c>
      <c r="C317" s="0" t="n">
        <v>0.23</v>
      </c>
      <c r="D317" s="0" t="n">
        <v>0.28</v>
      </c>
      <c r="E317" s="0" t="n">
        <v>0.33</v>
      </c>
      <c r="F317" s="0" t="n">
        <v>0.21</v>
      </c>
      <c r="G317" s="0" t="n">
        <v>0.25</v>
      </c>
    </row>
    <row r="318" customFormat="false" ht="12.75" hidden="false" customHeight="false" outlineLevel="0" collapsed="false">
      <c r="B318" s="0" t="s">
        <v>257</v>
      </c>
      <c r="C318" s="0" t="n">
        <v>0.11</v>
      </c>
      <c r="D318" s="0" t="n">
        <v>0.12</v>
      </c>
      <c r="E318" s="0" t="n">
        <v>0.13</v>
      </c>
      <c r="F318" s="0" t="n">
        <v>0.14</v>
      </c>
      <c r="G318" s="0" t="n">
        <v>0.16</v>
      </c>
    </row>
    <row r="320" customFormat="false" ht="12.75" hidden="false" customHeight="false" outlineLevel="0" collapsed="false">
      <c r="B320" s="1" t="s">
        <v>259</v>
      </c>
    </row>
    <row r="322" customFormat="false" ht="12.75" hidden="false" customHeight="false" outlineLevel="0" collapsed="false">
      <c r="B322" s="0" t="s">
        <v>45</v>
      </c>
      <c r="C322" s="11" t="n">
        <v>363</v>
      </c>
      <c r="D322" s="11" t="n">
        <v>296</v>
      </c>
      <c r="E322" s="11" t="n">
        <v>326</v>
      </c>
      <c r="F322" s="11" t="n">
        <v>387</v>
      </c>
      <c r="G322" s="11" t="n">
        <v>456</v>
      </c>
    </row>
    <row r="323" customFormat="false" ht="12.75" hidden="false" customHeight="false" outlineLevel="0" collapsed="false">
      <c r="B323" s="0" t="s">
        <v>46</v>
      </c>
      <c r="C323" s="0" t="n">
        <v>-106</v>
      </c>
      <c r="D323" s="0" t="n">
        <v>-9</v>
      </c>
      <c r="E323" s="0" t="n">
        <v>16</v>
      </c>
      <c r="F323" s="0" t="n">
        <v>42</v>
      </c>
      <c r="G323" s="0" t="n">
        <v>72</v>
      </c>
    </row>
    <row r="325" customFormat="false" ht="12.75" hidden="false" customHeight="false" outlineLevel="0" collapsed="false">
      <c r="B325" s="0" t="s">
        <v>47</v>
      </c>
      <c r="C325" s="0" t="n">
        <v>213</v>
      </c>
      <c r="D325" s="0" t="n">
        <v>300</v>
      </c>
      <c r="E325" s="0" t="n">
        <v>753</v>
      </c>
      <c r="F325" s="0" t="n">
        <v>794</v>
      </c>
      <c r="G325" s="0" t="n">
        <v>994</v>
      </c>
    </row>
    <row r="326" customFormat="false" ht="12.75" hidden="false" customHeight="false" outlineLevel="0" collapsed="false">
      <c r="B326" s="0" t="s">
        <v>48</v>
      </c>
      <c r="C326" s="0" t="n">
        <v>-0.5</v>
      </c>
      <c r="D326" s="0" t="n">
        <v>-0.03</v>
      </c>
      <c r="E326" s="0" t="n">
        <v>0.02</v>
      </c>
      <c r="F326" s="0" t="n">
        <v>0.05</v>
      </c>
      <c r="G326" s="0" t="n">
        <v>0.07</v>
      </c>
    </row>
    <row r="327" customFormat="false" ht="12.75" hidden="false" customHeight="false" outlineLevel="0" collapsed="false">
      <c r="B327" s="0" t="s">
        <v>257</v>
      </c>
      <c r="C327" s="0" t="n">
        <v>-0.29</v>
      </c>
      <c r="D327" s="0" t="n">
        <v>-0.03</v>
      </c>
      <c r="E327" s="0" t="n">
        <v>0.05</v>
      </c>
      <c r="F327" s="0" t="n">
        <v>0.11</v>
      </c>
      <c r="G327" s="0" t="n">
        <v>0.16</v>
      </c>
    </row>
    <row r="329" customFormat="false" ht="12.75" hidden="false" customHeight="false" outlineLevel="0" collapsed="false">
      <c r="B329" s="1" t="s">
        <v>260</v>
      </c>
    </row>
    <row r="331" customFormat="false" ht="12.75" hidden="false" customHeight="false" outlineLevel="0" collapsed="false">
      <c r="B331" s="0" t="s">
        <v>45</v>
      </c>
      <c r="C331" s="11" t="n">
        <v>115</v>
      </c>
      <c r="D331" s="11" t="n">
        <v>122</v>
      </c>
      <c r="E331" s="11" t="n">
        <v>133</v>
      </c>
      <c r="F331" s="11" t="n">
        <v>130</v>
      </c>
      <c r="G331" s="11" t="n">
        <v>139</v>
      </c>
    </row>
    <row r="332" customFormat="false" ht="12.75" hidden="false" customHeight="false" outlineLevel="0" collapsed="false">
      <c r="B332" s="0" t="s">
        <v>46</v>
      </c>
      <c r="C332" s="0" t="n">
        <v>11</v>
      </c>
      <c r="D332" s="0" t="n">
        <v>14</v>
      </c>
      <c r="E332" s="0" t="n">
        <v>12</v>
      </c>
      <c r="F332" s="0" t="n">
        <v>11</v>
      </c>
      <c r="G332" s="0" t="n">
        <v>11</v>
      </c>
    </row>
    <row r="334" customFormat="false" ht="12.75" hidden="false" customHeight="false" outlineLevel="0" collapsed="false">
      <c r="B334" s="0" t="s">
        <v>47</v>
      </c>
      <c r="C334" s="0" t="n">
        <v>27</v>
      </c>
      <c r="D334" s="0" t="n">
        <v>50</v>
      </c>
      <c r="E334" s="0" t="n">
        <v>55</v>
      </c>
      <c r="F334" s="0" t="n">
        <v>59</v>
      </c>
      <c r="G334" s="0" t="n">
        <v>98</v>
      </c>
    </row>
    <row r="335" customFormat="false" ht="12.75" hidden="false" customHeight="false" outlineLevel="0" collapsed="false">
      <c r="B335" s="0" t="s">
        <v>48</v>
      </c>
      <c r="C335" s="0" t="n">
        <v>0.41</v>
      </c>
      <c r="D335" s="0" t="n">
        <v>0.28</v>
      </c>
      <c r="E335" s="0" t="n">
        <v>0.22</v>
      </c>
      <c r="F335" s="0" t="n">
        <v>0.19</v>
      </c>
      <c r="G335" s="0" t="n">
        <v>0.11</v>
      </c>
    </row>
    <row r="336" customFormat="false" ht="12.75" hidden="false" customHeight="false" outlineLevel="0" collapsed="false">
      <c r="B336" s="0" t="s">
        <v>257</v>
      </c>
      <c r="C336" s="0" t="n">
        <v>0.1</v>
      </c>
      <c r="D336" s="0" t="n">
        <v>0.11</v>
      </c>
      <c r="E336" s="0" t="n">
        <v>0.09</v>
      </c>
      <c r="F336" s="0" t="n">
        <v>0.08</v>
      </c>
      <c r="G336" s="0" t="n">
        <v>0.08</v>
      </c>
    </row>
    <row r="338" customFormat="false" ht="12.75" hidden="false" customHeight="false" outlineLevel="0" collapsed="false">
      <c r="B338" s="1" t="s">
        <v>261</v>
      </c>
    </row>
    <row r="340" customFormat="false" ht="12.75" hidden="false" customHeight="false" outlineLevel="0" collapsed="false">
      <c r="B340" s="0" t="s">
        <v>45</v>
      </c>
      <c r="C340" s="11" t="n">
        <v>334</v>
      </c>
      <c r="D340" s="11" t="n">
        <v>466</v>
      </c>
      <c r="E340" s="11" t="n">
        <v>571</v>
      </c>
      <c r="F340" s="11" t="n">
        <v>637</v>
      </c>
      <c r="G340" s="11" t="n">
        <v>525</v>
      </c>
    </row>
    <row r="341" customFormat="false" ht="12.75" hidden="false" customHeight="false" outlineLevel="0" collapsed="false">
      <c r="B341" s="0" t="s">
        <v>46</v>
      </c>
      <c r="C341" s="0" t="n">
        <v>150</v>
      </c>
      <c r="D341" s="0" t="n">
        <v>67</v>
      </c>
      <c r="E341" s="0" t="n">
        <v>36</v>
      </c>
      <c r="F341" s="0" t="n">
        <v>-39</v>
      </c>
      <c r="G341" s="0" t="n">
        <v>-362</v>
      </c>
    </row>
    <row r="343" customFormat="false" ht="12.75" hidden="false" customHeight="false" outlineLevel="0" collapsed="false">
      <c r="B343" s="0" t="s">
        <v>257</v>
      </c>
      <c r="C343" s="0" t="n">
        <v>0.45</v>
      </c>
      <c r="D343" s="0" t="n">
        <v>0.14</v>
      </c>
      <c r="E343" s="0" t="n">
        <v>0.06</v>
      </c>
      <c r="F343" s="0" t="n">
        <v>-0.06</v>
      </c>
      <c r="G343" s="0" t="n">
        <v>-0.69</v>
      </c>
    </row>
    <row r="345" customFormat="false" ht="12.75" hidden="false" customHeight="false" outlineLevel="0" collapsed="false">
      <c r="B345" s="1" t="s">
        <v>262</v>
      </c>
    </row>
    <row r="347" customFormat="false" ht="12.75" hidden="false" customHeight="false" outlineLevel="0" collapsed="false">
      <c r="B347" s="0" t="s">
        <v>45</v>
      </c>
      <c r="C347" s="11" t="n">
        <v>2023</v>
      </c>
      <c r="D347" s="11" t="n">
        <v>2235</v>
      </c>
      <c r="E347" s="11" t="n">
        <v>2848</v>
      </c>
      <c r="F347" s="11" t="n">
        <v>3404</v>
      </c>
      <c r="G347" s="11" t="n">
        <v>4206</v>
      </c>
    </row>
    <row r="348" customFormat="false" ht="12.75" hidden="false" customHeight="false" outlineLevel="0" collapsed="false">
      <c r="B348" s="0" t="s">
        <v>263</v>
      </c>
      <c r="C348" s="12" t="n">
        <v>1438</v>
      </c>
      <c r="D348" s="12" t="n">
        <v>1599</v>
      </c>
      <c r="E348" s="12" t="n">
        <v>2043</v>
      </c>
      <c r="F348" s="12" t="n">
        <v>2413</v>
      </c>
      <c r="G348" s="12" t="n">
        <v>2926</v>
      </c>
    </row>
    <row r="349" customFormat="false" ht="12.75" hidden="false" customHeight="false" outlineLevel="0" collapsed="false">
      <c r="B349" s="0" t="s">
        <v>264</v>
      </c>
      <c r="C349" s="0" t="n">
        <v>516</v>
      </c>
      <c r="D349" s="0" t="n">
        <v>235</v>
      </c>
      <c r="E349" s="0" t="n">
        <v>508</v>
      </c>
      <c r="F349" s="0" t="n">
        <v>572</v>
      </c>
      <c r="G349" s="0" t="n">
        <v>740</v>
      </c>
    </row>
    <row r="350" customFormat="false" ht="12.75" hidden="false" customHeight="false" outlineLevel="0" collapsed="false">
      <c r="B350" s="0" t="s">
        <v>265</v>
      </c>
      <c r="C350" s="0" t="n">
        <v>69</v>
      </c>
      <c r="D350" s="0" t="n">
        <v>401</v>
      </c>
      <c r="E350" s="0" t="n">
        <v>297</v>
      </c>
      <c r="F350" s="0" t="n">
        <v>419</v>
      </c>
      <c r="G350" s="0" t="n">
        <v>540</v>
      </c>
    </row>
    <row r="351" customFormat="false" ht="12.75" hidden="false" customHeight="false" outlineLevel="0" collapsed="false">
      <c r="B351" s="0" t="s">
        <v>266</v>
      </c>
      <c r="C351" s="0" t="n">
        <v>56</v>
      </c>
      <c r="D351" s="0" t="n">
        <v>207</v>
      </c>
      <c r="E351" s="0" t="n">
        <v>67</v>
      </c>
      <c r="F351" s="0" t="n">
        <v>91</v>
      </c>
      <c r="G351" s="0" t="n">
        <v>118</v>
      </c>
    </row>
    <row r="352" customFormat="false" ht="12.75" hidden="false" customHeight="false" outlineLevel="0" collapsed="false">
      <c r="B352" s="0" t="s">
        <v>267</v>
      </c>
      <c r="C352" s="0" t="n">
        <v>13</v>
      </c>
      <c r="D352" s="0" t="n">
        <v>194</v>
      </c>
      <c r="E352" s="0" t="n">
        <v>230</v>
      </c>
      <c r="F352" s="0" t="n">
        <v>328</v>
      </c>
      <c r="G352" s="0" t="n">
        <v>422</v>
      </c>
    </row>
    <row r="353" customFormat="false" ht="12.75" hidden="false" customHeight="false" outlineLevel="0" collapsed="false">
      <c r="B353" s="0" t="s">
        <v>268</v>
      </c>
      <c r="C353" s="0" t="n">
        <v>-599</v>
      </c>
      <c r="E353" s="0" t="n">
        <v>22</v>
      </c>
    </row>
    <row r="355" customFormat="false" ht="12.75" hidden="false" customHeight="false" outlineLevel="0" collapsed="false">
      <c r="B355" s="0" t="s">
        <v>269</v>
      </c>
      <c r="C355" s="11" t="n">
        <v>-586</v>
      </c>
      <c r="D355" s="11" t="n">
        <v>194</v>
      </c>
      <c r="E355" s="11" t="n">
        <v>252</v>
      </c>
      <c r="F355" s="11" t="n">
        <v>328</v>
      </c>
      <c r="G355" s="11" t="n">
        <v>422</v>
      </c>
    </row>
    <row r="356" customFormat="false" ht="12.75" hidden="false" customHeight="false" outlineLevel="0" collapsed="false">
      <c r="B356" s="9"/>
      <c r="C356" s="9"/>
      <c r="D356" s="9"/>
      <c r="E356" s="9"/>
      <c r="F356" s="9"/>
      <c r="G356" s="9"/>
    </row>
    <row r="358" customFormat="false" ht="12.75" hidden="false" customHeight="false" outlineLevel="0" collapsed="false">
      <c r="B358" s="0" t="s">
        <v>270</v>
      </c>
    </row>
    <row r="359" customFormat="false" ht="12.75" hidden="false" customHeight="false" outlineLevel="0" collapsed="false">
      <c r="B359" s="0" t="s">
        <v>271</v>
      </c>
    </row>
    <row r="360" customFormat="false" ht="12.75" hidden="false" customHeight="false" outlineLevel="0" collapsed="false">
      <c r="B360" s="0" t="s">
        <v>272</v>
      </c>
    </row>
    <row r="361" customFormat="false" ht="12.75" hidden="false" customHeight="false" outlineLevel="0" collapsed="false">
      <c r="B361" s="0" t="s">
        <v>273</v>
      </c>
    </row>
    <row r="365" customFormat="false" ht="12.75" hidden="false" customHeight="false" outlineLevel="0" collapsed="false">
      <c r="C365" s="1" t="s">
        <v>274</v>
      </c>
    </row>
    <row r="372" customFormat="false" ht="12.75" hidden="false" customHeight="false" outlineLevel="0" collapsed="false">
      <c r="B372" s="1" t="s">
        <v>275</v>
      </c>
      <c r="C372" s="1" t="s">
        <v>276</v>
      </c>
    </row>
    <row r="375" customFormat="false" ht="12.75" hidden="false" customHeight="false" outlineLevel="0" collapsed="false">
      <c r="B375" s="2"/>
      <c r="C375" s="2"/>
      <c r="D375" s="2"/>
      <c r="E375" s="2"/>
      <c r="F375" s="2"/>
      <c r="G375" s="2"/>
    </row>
    <row r="376" customFormat="false" ht="12.75" hidden="false" customHeight="false" outlineLevel="0" collapsed="false">
      <c r="D376" s="1" t="s">
        <v>255</v>
      </c>
    </row>
    <row r="377" customFormat="false" ht="12.75" hidden="false" customHeight="false" outlineLevel="0" collapsed="false">
      <c r="B377" s="9"/>
      <c r="C377" s="5" t="n">
        <v>1984</v>
      </c>
      <c r="D377" s="5" t="n">
        <v>1985</v>
      </c>
      <c r="E377" s="5" t="n">
        <v>1986</v>
      </c>
      <c r="F377" s="5" t="n">
        <v>1987</v>
      </c>
      <c r="G377" s="5" t="n">
        <v>1988</v>
      </c>
    </row>
    <row r="380" customFormat="false" ht="12.75" hidden="false" customHeight="false" outlineLevel="0" collapsed="false">
      <c r="B380" s="1" t="s">
        <v>277</v>
      </c>
    </row>
    <row r="382" customFormat="false" ht="12.75" hidden="false" customHeight="false" outlineLevel="0" collapsed="false">
      <c r="B382" s="0" t="s">
        <v>45</v>
      </c>
      <c r="C382" s="11" t="n">
        <v>1266</v>
      </c>
      <c r="D382" s="11" t="n">
        <v>1063</v>
      </c>
      <c r="E382" s="11" t="n">
        <v>1154</v>
      </c>
      <c r="F382" s="11" t="n">
        <v>1850</v>
      </c>
      <c r="G382" s="11" t="n">
        <v>1862</v>
      </c>
    </row>
    <row r="383" customFormat="false" ht="12.75" hidden="false" customHeight="false" outlineLevel="0" collapsed="false">
      <c r="B383" s="0" t="s">
        <v>46</v>
      </c>
      <c r="C383" s="0" t="n">
        <v>109</v>
      </c>
      <c r="D383" s="0" t="n">
        <v>69</v>
      </c>
      <c r="E383" s="0" t="n">
        <v>129</v>
      </c>
      <c r="F383" s="0" t="n">
        <v>297</v>
      </c>
      <c r="G383" s="0" t="n">
        <v>252</v>
      </c>
    </row>
    <row r="385" customFormat="false" ht="12.75" hidden="false" customHeight="false" outlineLevel="0" collapsed="false">
      <c r="B385" s="0" t="s">
        <v>257</v>
      </c>
      <c r="C385" s="0" t="n">
        <v>0.09</v>
      </c>
      <c r="D385" s="0" t="n">
        <v>0.06</v>
      </c>
      <c r="E385" s="0" t="n">
        <v>0.11</v>
      </c>
      <c r="F385" s="0" t="n">
        <v>0.16</v>
      </c>
      <c r="G385" s="0" t="n">
        <v>0.14</v>
      </c>
    </row>
    <row r="387" customFormat="false" ht="12.75" hidden="false" customHeight="false" outlineLevel="0" collapsed="false">
      <c r="B387" s="1" t="s">
        <v>278</v>
      </c>
    </row>
    <row r="389" customFormat="false" ht="12.75" hidden="false" customHeight="false" outlineLevel="0" collapsed="false">
      <c r="B389" s="0" t="s">
        <v>45</v>
      </c>
      <c r="C389" s="11" t="n">
        <v>317</v>
      </c>
      <c r="D389" s="11" t="n">
        <v>798</v>
      </c>
      <c r="E389" s="11" t="n">
        <v>949</v>
      </c>
      <c r="F389" s="11" t="n">
        <v>1074</v>
      </c>
      <c r="G389" s="11" t="n">
        <v>1194</v>
      </c>
    </row>
    <row r="390" customFormat="false" ht="12.75" hidden="false" customHeight="false" outlineLevel="0" collapsed="false">
      <c r="B390" s="0" t="s">
        <v>46</v>
      </c>
      <c r="C390" s="0" t="n">
        <v>44</v>
      </c>
      <c r="D390" s="0" t="n">
        <v>104</v>
      </c>
      <c r="E390" s="0" t="n">
        <v>141</v>
      </c>
      <c r="F390" s="0" t="n">
        <v>162</v>
      </c>
      <c r="G390" s="0" t="n">
        <v>180</v>
      </c>
    </row>
    <row r="392" customFormat="false" ht="12.75" hidden="false" customHeight="false" outlineLevel="0" collapsed="false">
      <c r="B392" s="0" t="s">
        <v>257</v>
      </c>
      <c r="C392" s="0" t="n">
        <v>0.14</v>
      </c>
      <c r="D392" s="0" t="n">
        <v>0.13</v>
      </c>
      <c r="E392" s="0" t="n">
        <v>0.15</v>
      </c>
      <c r="F392" s="0" t="n">
        <v>0.15</v>
      </c>
      <c r="G392" s="0" t="n">
        <v>0.15</v>
      </c>
    </row>
    <row r="394" customFormat="false" ht="12.75" hidden="false" customHeight="false" outlineLevel="0" collapsed="false">
      <c r="B394" s="1" t="s">
        <v>279</v>
      </c>
    </row>
    <row r="396" customFormat="false" ht="12.75" hidden="false" customHeight="false" outlineLevel="0" collapsed="false">
      <c r="B396" s="0" t="s">
        <v>45</v>
      </c>
      <c r="C396" s="11" t="n">
        <v>1236</v>
      </c>
      <c r="D396" s="11" t="n">
        <v>1460</v>
      </c>
      <c r="E396" s="11" t="n">
        <v>1687</v>
      </c>
      <c r="F396" s="11" t="n">
        <v>1778</v>
      </c>
      <c r="G396" s="11" t="n">
        <v>2052</v>
      </c>
    </row>
    <row r="397" customFormat="false" ht="12.75" hidden="false" customHeight="false" outlineLevel="0" collapsed="false">
      <c r="B397" s="0" t="s">
        <v>46</v>
      </c>
      <c r="C397" s="0" t="n">
        <v>188</v>
      </c>
      <c r="D397" s="0" t="n">
        <v>251</v>
      </c>
      <c r="E397" s="0" t="n">
        <v>290</v>
      </c>
      <c r="F397" s="0" t="n">
        <v>324</v>
      </c>
      <c r="G397" s="0" t="n">
        <v>372</v>
      </c>
    </row>
    <row r="399" customFormat="false" ht="12.75" hidden="false" customHeight="false" outlineLevel="0" collapsed="false">
      <c r="B399" s="0" t="s">
        <v>257</v>
      </c>
      <c r="C399" s="0" t="n">
        <v>0.15</v>
      </c>
      <c r="D399" s="0" t="n">
        <v>0.17</v>
      </c>
      <c r="E399" s="0" t="n">
        <v>0.17</v>
      </c>
      <c r="F399" s="0" t="n">
        <v>0.18</v>
      </c>
      <c r="G399" s="0" t="n">
        <v>0.18</v>
      </c>
    </row>
    <row r="401" customFormat="false" ht="12.75" hidden="false" customHeight="false" outlineLevel="0" collapsed="false">
      <c r="B401" s="1" t="s">
        <v>53</v>
      </c>
    </row>
    <row r="403" customFormat="false" ht="12.75" hidden="false" customHeight="false" outlineLevel="0" collapsed="false">
      <c r="B403" s="0" t="s">
        <v>45</v>
      </c>
      <c r="C403" s="11" t="n">
        <v>2819</v>
      </c>
      <c r="D403" s="11" t="n">
        <v>3321</v>
      </c>
      <c r="E403" s="11" t="n">
        <v>3790</v>
      </c>
      <c r="F403" s="11" t="n">
        <v>4702</v>
      </c>
      <c r="G403" s="11" t="n">
        <v>5108</v>
      </c>
    </row>
    <row r="404" customFormat="false" ht="12.75" hidden="false" customHeight="false" outlineLevel="0" collapsed="false">
      <c r="B404" s="0" t="s">
        <v>46</v>
      </c>
      <c r="C404" s="0" t="n">
        <v>283</v>
      </c>
      <c r="D404" s="0" t="n">
        <v>358</v>
      </c>
      <c r="E404" s="0" t="n">
        <v>496</v>
      </c>
      <c r="F404" s="0" t="n">
        <v>722</v>
      </c>
      <c r="G404" s="0" t="n">
        <v>748</v>
      </c>
    </row>
    <row r="405" customFormat="false" ht="12.75" hidden="false" customHeight="false" outlineLevel="0" collapsed="false">
      <c r="B405" s="0" t="s">
        <v>280</v>
      </c>
      <c r="C405" s="0" t="n">
        <v>-68</v>
      </c>
      <c r="D405" s="0" t="n">
        <v>-122</v>
      </c>
      <c r="E405" s="0" t="n">
        <v>-110</v>
      </c>
      <c r="F405" s="0" t="n">
        <v>-114</v>
      </c>
      <c r="G405" s="0" t="n">
        <v>-107</v>
      </c>
    </row>
    <row r="406" customFormat="false" ht="12.75" hidden="false" customHeight="false" outlineLevel="0" collapsed="false">
      <c r="B406" s="0" t="s">
        <v>281</v>
      </c>
      <c r="C406" s="0" t="n">
        <v>215</v>
      </c>
      <c r="D406" s="0" t="n">
        <v>236</v>
      </c>
      <c r="E406" s="0" t="n">
        <v>386</v>
      </c>
      <c r="F406" s="0" t="n">
        <v>608</v>
      </c>
      <c r="G406" s="0" t="n">
        <v>641</v>
      </c>
    </row>
    <row r="407" customFormat="false" ht="12.75" hidden="false" customHeight="false" outlineLevel="0" collapsed="false">
      <c r="B407" s="0" t="s">
        <v>282</v>
      </c>
      <c r="C407" s="0" t="n">
        <v>76</v>
      </c>
      <c r="D407" s="0" t="n">
        <v>84</v>
      </c>
      <c r="E407" s="0" t="n">
        <v>158</v>
      </c>
      <c r="F407" s="0" t="n">
        <v>253</v>
      </c>
      <c r="G407" s="0" t="n">
        <v>256</v>
      </c>
    </row>
    <row r="408" customFormat="false" ht="12.75" hidden="false" customHeight="false" outlineLevel="0" collapsed="false">
      <c r="B408" s="0" t="s">
        <v>283</v>
      </c>
      <c r="C408" s="0" t="n">
        <v>139</v>
      </c>
      <c r="D408" s="0" t="n">
        <v>152</v>
      </c>
      <c r="E408" s="0" t="n">
        <v>228</v>
      </c>
      <c r="F408" s="0" t="n">
        <v>355</v>
      </c>
      <c r="G408" s="0" t="n">
        <v>385</v>
      </c>
    </row>
    <row r="409" customFormat="false" ht="12.75" hidden="false" customHeight="false" outlineLevel="0" collapsed="false">
      <c r="B409" s="0" t="s">
        <v>284</v>
      </c>
      <c r="C409" s="0" t="n">
        <v>0</v>
      </c>
      <c r="D409" s="0" t="n">
        <v>0</v>
      </c>
      <c r="E409" s="0" t="n">
        <v>39</v>
      </c>
      <c r="F409" s="0" t="n">
        <v>0</v>
      </c>
      <c r="G409" s="0" t="n">
        <v>0</v>
      </c>
    </row>
    <row r="410" customFormat="false" ht="12.75" hidden="false" customHeight="false" outlineLevel="0" collapsed="false">
      <c r="B410" s="0" t="s">
        <v>285</v>
      </c>
      <c r="C410" s="0" t="n">
        <v>99</v>
      </c>
      <c r="D410" s="0" t="n">
        <v>96</v>
      </c>
      <c r="E410" s="0" t="n">
        <v>0</v>
      </c>
      <c r="F410" s="0" t="n">
        <v>0</v>
      </c>
      <c r="G410" s="0" t="n">
        <v>0</v>
      </c>
    </row>
    <row r="412" customFormat="false" ht="12.75" hidden="false" customHeight="false" outlineLevel="0" collapsed="false">
      <c r="B412" s="0" t="s">
        <v>286</v>
      </c>
      <c r="C412" s="11" t="n">
        <v>238</v>
      </c>
      <c r="D412" s="11" t="n">
        <v>248</v>
      </c>
      <c r="E412" s="11" t="n">
        <v>267</v>
      </c>
      <c r="F412" s="11" t="n">
        <v>355</v>
      </c>
      <c r="G412" s="11" t="n">
        <v>385</v>
      </c>
    </row>
    <row r="414" customFormat="false" ht="12.75" hidden="false" customHeight="false" outlineLevel="0" collapsed="false">
      <c r="B414" s="0" t="s">
        <v>257</v>
      </c>
      <c r="C414" s="0" t="n">
        <v>0.1</v>
      </c>
      <c r="D414" s="0" t="n">
        <v>0.11</v>
      </c>
      <c r="E414" s="0" t="n">
        <v>0.13</v>
      </c>
      <c r="F414" s="0" t="n">
        <v>0.15</v>
      </c>
      <c r="G414" s="0" t="n">
        <v>0.15</v>
      </c>
    </row>
    <row r="415" customFormat="false" ht="12.75" hidden="false" customHeight="false" outlineLevel="0" collapsed="false">
      <c r="B415" s="0" t="s">
        <v>47</v>
      </c>
      <c r="C415" s="12" t="n">
        <v>4203</v>
      </c>
      <c r="D415" s="12" t="n">
        <v>4064</v>
      </c>
      <c r="E415" s="12" t="n">
        <v>4243</v>
      </c>
      <c r="F415" s="12" t="n">
        <v>4928</v>
      </c>
      <c r="G415" s="12" t="n">
        <v>5378</v>
      </c>
    </row>
    <row r="416" customFormat="false" ht="12.75" hidden="false" customHeight="false" outlineLevel="0" collapsed="false">
      <c r="B416" s="0" t="s">
        <v>48</v>
      </c>
      <c r="C416" s="0" t="n">
        <v>0.07</v>
      </c>
      <c r="D416" s="0" t="n">
        <v>0.09</v>
      </c>
      <c r="E416" s="0" t="n">
        <v>0.12</v>
      </c>
      <c r="F416" s="0" t="n">
        <v>0.15</v>
      </c>
      <c r="G416" s="0" t="n">
        <v>0.14</v>
      </c>
    </row>
    <row r="417" customFormat="false" ht="12.75" hidden="false" customHeight="false" outlineLevel="0" collapsed="false">
      <c r="B417" s="9"/>
      <c r="C417" s="9"/>
      <c r="D417" s="9"/>
      <c r="E417" s="9"/>
      <c r="F417" s="9"/>
      <c r="G417" s="9"/>
    </row>
    <row r="419" customFormat="false" ht="12.75" hidden="false" customHeight="false" outlineLevel="0" collapsed="false">
      <c r="B419" s="0" t="s">
        <v>287</v>
      </c>
    </row>
    <row r="421" customFormat="false" ht="12.75" hidden="false" customHeight="false" outlineLevel="0" collapsed="false">
      <c r="B421" s="0" t="s">
        <v>288</v>
      </c>
    </row>
    <row r="424" customFormat="false" ht="12.75" hidden="false" customHeight="false" outlineLevel="0" collapsed="false">
      <c r="C424" s="1" t="s">
        <v>289</v>
      </c>
    </row>
    <row r="433" customFormat="false" ht="12.75" hidden="false" customHeight="false" outlineLevel="0" collapsed="false">
      <c r="B433" s="1" t="s">
        <v>290</v>
      </c>
      <c r="C433" s="1" t="s">
        <v>291</v>
      </c>
    </row>
    <row r="436" customFormat="false" ht="12.75" hidden="false" customHeight="false" outlineLevel="0" collapsed="false">
      <c r="B436" s="2"/>
      <c r="C436" s="2"/>
      <c r="D436" s="2"/>
      <c r="E436" s="2"/>
      <c r="F436" s="2"/>
    </row>
    <row r="437" customFormat="false" ht="12.75" hidden="false" customHeight="false" outlineLevel="0" collapsed="false">
      <c r="B437" s="10" t="s">
        <v>292</v>
      </c>
      <c r="C437" s="5" t="s">
        <v>293</v>
      </c>
      <c r="D437" s="9"/>
      <c r="E437" s="5" t="s">
        <v>294</v>
      </c>
      <c r="F437" s="9"/>
    </row>
    <row r="440" customFormat="false" ht="12.75" hidden="false" customHeight="false" outlineLevel="0" collapsed="false">
      <c r="B440" s="0" t="s">
        <v>295</v>
      </c>
      <c r="C440" s="0" t="s">
        <v>296</v>
      </c>
      <c r="E440" s="0" t="s">
        <v>297</v>
      </c>
    </row>
    <row r="441" customFormat="false" ht="12.75" hidden="false" customHeight="false" outlineLevel="0" collapsed="false">
      <c r="C441" s="0" t="s">
        <v>298</v>
      </c>
    </row>
    <row r="443" customFormat="false" ht="12.75" hidden="false" customHeight="false" outlineLevel="0" collapsed="false">
      <c r="B443" s="0" t="s">
        <v>299</v>
      </c>
      <c r="C443" s="0" t="s">
        <v>300</v>
      </c>
      <c r="E443" s="0" t="s">
        <v>301</v>
      </c>
    </row>
    <row r="444" customFormat="false" ht="12.75" hidden="false" customHeight="false" outlineLevel="0" collapsed="false">
      <c r="C444" s="0" t="s">
        <v>302</v>
      </c>
    </row>
    <row r="446" customFormat="false" ht="12.75" hidden="false" customHeight="false" outlineLevel="0" collapsed="false">
      <c r="B446" s="0" t="s">
        <v>303</v>
      </c>
      <c r="C446" s="0" t="s">
        <v>304</v>
      </c>
      <c r="E446" s="0" t="s">
        <v>305</v>
      </c>
    </row>
    <row r="447" customFormat="false" ht="12.75" hidden="false" customHeight="false" outlineLevel="0" collapsed="false">
      <c r="C447" s="0" t="s">
        <v>306</v>
      </c>
    </row>
    <row r="449" customFormat="false" ht="12.75" hidden="false" customHeight="false" outlineLevel="0" collapsed="false">
      <c r="B449" s="0" t="s">
        <v>307</v>
      </c>
      <c r="C449" s="0" t="s">
        <v>308</v>
      </c>
      <c r="E449" s="0" t="s">
        <v>309</v>
      </c>
    </row>
    <row r="450" customFormat="false" ht="12.75" hidden="false" customHeight="false" outlineLevel="0" collapsed="false">
      <c r="C450" s="0" t="s">
        <v>310</v>
      </c>
    </row>
    <row r="451" customFormat="false" ht="12.75" hidden="false" customHeight="false" outlineLevel="0" collapsed="false">
      <c r="E451" s="0" t="s">
        <v>311</v>
      </c>
    </row>
    <row r="452" customFormat="false" ht="12.75" hidden="false" customHeight="false" outlineLevel="0" collapsed="false">
      <c r="E452" s="0" t="s">
        <v>312</v>
      </c>
    </row>
    <row r="454" customFormat="false" ht="12.75" hidden="false" customHeight="false" outlineLevel="0" collapsed="false">
      <c r="B454" s="0" t="s">
        <v>313</v>
      </c>
      <c r="C454" s="0" t="s">
        <v>314</v>
      </c>
      <c r="E454" s="0" t="s">
        <v>311</v>
      </c>
    </row>
    <row r="455" customFormat="false" ht="12.75" hidden="false" customHeight="false" outlineLevel="0" collapsed="false">
      <c r="C455" s="0" t="s">
        <v>315</v>
      </c>
      <c r="E455" s="0" t="s">
        <v>312</v>
      </c>
    </row>
    <row r="457" customFormat="false" ht="12.75" hidden="false" customHeight="false" outlineLevel="0" collapsed="false">
      <c r="B457" s="0" t="s">
        <v>316</v>
      </c>
      <c r="C457" s="0" t="s">
        <v>317</v>
      </c>
    </row>
    <row r="459" customFormat="false" ht="12.75" hidden="false" customHeight="false" outlineLevel="0" collapsed="false">
      <c r="B459" s="0" t="s">
        <v>318</v>
      </c>
      <c r="C459" s="0" t="s">
        <v>319</v>
      </c>
      <c r="E459" s="0" t="s">
        <v>305</v>
      </c>
    </row>
    <row r="461" customFormat="false" ht="12.75" hidden="false" customHeight="false" outlineLevel="0" collapsed="false">
      <c r="B461" s="0" t="s">
        <v>320</v>
      </c>
      <c r="C461" s="0" t="s">
        <v>321</v>
      </c>
    </row>
    <row r="462" customFormat="false" ht="12.75" hidden="false" customHeight="false" outlineLevel="0" collapsed="false">
      <c r="C462" s="0" t="s">
        <v>322</v>
      </c>
    </row>
    <row r="463" customFormat="false" ht="12.75" hidden="false" customHeight="false" outlineLevel="0" collapsed="false">
      <c r="C463" s="0" t="s">
        <v>323</v>
      </c>
    </row>
    <row r="464" customFormat="false" ht="12.75" hidden="false" customHeight="false" outlineLevel="0" collapsed="false">
      <c r="C464" s="0" t="s">
        <v>324</v>
      </c>
    </row>
    <row r="465" customFormat="false" ht="12.75" hidden="false" customHeight="false" outlineLevel="0" collapsed="false">
      <c r="C465" s="0" t="s">
        <v>325</v>
      </c>
    </row>
    <row r="467" customFormat="false" ht="12.75" hidden="false" customHeight="false" outlineLevel="0" collapsed="false">
      <c r="B467" s="0" t="s">
        <v>326</v>
      </c>
      <c r="C467" s="0" t="s">
        <v>327</v>
      </c>
      <c r="E467" s="0" t="s">
        <v>328</v>
      </c>
    </row>
    <row r="468" customFormat="false" ht="12.75" hidden="false" customHeight="false" outlineLevel="0" collapsed="false">
      <c r="C468" s="0" t="s">
        <v>329</v>
      </c>
      <c r="E468" s="0" t="s">
        <v>330</v>
      </c>
    </row>
    <row r="469" customFormat="false" ht="12.75" hidden="false" customHeight="false" outlineLevel="0" collapsed="false">
      <c r="C469" s="0" t="s">
        <v>331</v>
      </c>
    </row>
    <row r="471" customFormat="false" ht="12.75" hidden="false" customHeight="false" outlineLevel="0" collapsed="false">
      <c r="B471" s="0" t="s">
        <v>332</v>
      </c>
      <c r="C471" s="0" t="s">
        <v>333</v>
      </c>
    </row>
    <row r="473" customFormat="false" ht="12.75" hidden="false" customHeight="false" outlineLevel="0" collapsed="false">
      <c r="B473" s="0" t="s">
        <v>334</v>
      </c>
      <c r="C473" s="0" t="s">
        <v>335</v>
      </c>
      <c r="E473" s="0" t="s">
        <v>336</v>
      </c>
    </row>
    <row r="475" customFormat="false" ht="12.75" hidden="false" customHeight="false" outlineLevel="0" collapsed="false">
      <c r="B475" s="0" t="s">
        <v>337</v>
      </c>
      <c r="C475" s="0" t="s">
        <v>338</v>
      </c>
      <c r="E475" s="0" t="s">
        <v>339</v>
      </c>
    </row>
    <row r="476" customFormat="false" ht="12.75" hidden="false" customHeight="false" outlineLevel="0" collapsed="false">
      <c r="C476" s="0" t="s">
        <v>340</v>
      </c>
    </row>
    <row r="478" customFormat="false" ht="12.75" hidden="false" customHeight="false" outlineLevel="0" collapsed="false">
      <c r="B478" s="0" t="s">
        <v>341</v>
      </c>
      <c r="C478" s="0" t="s">
        <v>342</v>
      </c>
      <c r="E478" s="0" t="s">
        <v>343</v>
      </c>
    </row>
    <row r="479" customFormat="false" ht="12.75" hidden="false" customHeight="false" outlineLevel="0" collapsed="false">
      <c r="C479" s="0" t="s">
        <v>344</v>
      </c>
    </row>
    <row r="481" customFormat="false" ht="12.75" hidden="false" customHeight="false" outlineLevel="0" collapsed="false">
      <c r="B481" s="0" t="s">
        <v>345</v>
      </c>
      <c r="C481" s="0" t="s">
        <v>346</v>
      </c>
      <c r="E481" s="0" t="s">
        <v>297</v>
      </c>
    </row>
    <row r="482" customFormat="false" ht="12.75" hidden="false" customHeight="false" outlineLevel="0" collapsed="false">
      <c r="C482" s="0" t="s">
        <v>347</v>
      </c>
    </row>
    <row r="483" customFormat="false" ht="12.75" hidden="false" customHeight="false" outlineLevel="0" collapsed="false">
      <c r="E483" s="0" t="s">
        <v>348</v>
      </c>
    </row>
    <row r="484" customFormat="false" ht="12.75" hidden="false" customHeight="false" outlineLevel="0" collapsed="false">
      <c r="B484" s="0" t="s">
        <v>349</v>
      </c>
      <c r="C484" s="0" t="s">
        <v>350</v>
      </c>
      <c r="E484" s="0" t="s">
        <v>351</v>
      </c>
    </row>
    <row r="485" customFormat="false" ht="12.75" hidden="false" customHeight="false" outlineLevel="0" collapsed="false">
      <c r="E485" s="0" t="s">
        <v>352</v>
      </c>
    </row>
    <row r="487" customFormat="false" ht="12.75" hidden="false" customHeight="false" outlineLevel="0" collapsed="false">
      <c r="B487" s="0" t="s">
        <v>353</v>
      </c>
      <c r="C487" s="0" t="s">
        <v>354</v>
      </c>
      <c r="E487" s="0" t="s">
        <v>355</v>
      </c>
    </row>
    <row r="488" customFormat="false" ht="12.75" hidden="false" customHeight="false" outlineLevel="0" collapsed="false">
      <c r="C488" s="0" t="s">
        <v>356</v>
      </c>
      <c r="E488" s="0" t="s">
        <v>311</v>
      </c>
    </row>
    <row r="489" customFormat="false" ht="12.75" hidden="false" customHeight="false" outlineLevel="0" collapsed="false">
      <c r="C489" s="0" t="s">
        <v>357</v>
      </c>
      <c r="E489" s="0" t="s">
        <v>312</v>
      </c>
    </row>
    <row r="490" customFormat="false" ht="12.75" hidden="false" customHeight="false" outlineLevel="0" collapsed="false">
      <c r="C490" s="0" t="s">
        <v>358</v>
      </c>
    </row>
    <row r="491" customFormat="false" ht="12.75" hidden="false" customHeight="false" outlineLevel="0" collapsed="false">
      <c r="B491" s="9"/>
      <c r="C491" s="9"/>
      <c r="D491" s="9"/>
      <c r="E491" s="9"/>
      <c r="F491" s="9"/>
    </row>
    <row r="493" customFormat="false" ht="12.75" hidden="false" customHeight="false" outlineLevel="0" collapsed="false">
      <c r="B493" s="0" t="s">
        <v>359</v>
      </c>
    </row>
    <row r="495" customFormat="false" ht="12.75" hidden="false" customHeight="false" outlineLevel="0" collapsed="false">
      <c r="B495" s="0" t="s">
        <v>360</v>
      </c>
    </row>
    <row r="498" customFormat="false" ht="12.75" hidden="false" customHeight="false" outlineLevel="0" collapsed="false">
      <c r="C498" s="1" t="s">
        <v>361</v>
      </c>
    </row>
    <row r="508" customFormat="false" ht="12.75" hidden="false" customHeight="false" outlineLevel="0" collapsed="false">
      <c r="B508" s="1" t="s">
        <v>362</v>
      </c>
      <c r="C508" s="1" t="s">
        <v>363</v>
      </c>
    </row>
    <row r="511" customFormat="false" ht="12.75" hidden="false" customHeight="false" outlineLevel="0" collapsed="false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customFormat="false" ht="12.75" hidden="false" customHeight="false" outlineLevel="0" collapsed="false">
      <c r="B512" s="9"/>
      <c r="C512" s="5" t="n">
        <v>1989</v>
      </c>
      <c r="D512" s="5" t="n">
        <v>1990</v>
      </c>
      <c r="E512" s="5" t="n">
        <v>1991</v>
      </c>
      <c r="F512" s="5" t="n">
        <v>1992</v>
      </c>
      <c r="G512" s="5" t="n">
        <v>1993</v>
      </c>
      <c r="H512" s="5" t="n">
        <v>1994</v>
      </c>
      <c r="I512" s="5" t="n">
        <v>1995</v>
      </c>
      <c r="J512" s="5" t="n">
        <v>1996</v>
      </c>
      <c r="K512" s="5" t="n">
        <v>1997</v>
      </c>
      <c r="L512" s="5" t="n">
        <v>1998</v>
      </c>
    </row>
    <row r="515" customFormat="false" ht="12.75" hidden="false" customHeight="false" outlineLevel="0" collapsed="false">
      <c r="B515" s="0" t="s">
        <v>364</v>
      </c>
      <c r="C515" s="0" t="n">
        <v>104</v>
      </c>
      <c r="D515" s="0" t="n">
        <v>118.6</v>
      </c>
      <c r="E515" s="0" t="n">
        <v>139.7</v>
      </c>
      <c r="F515" s="0" t="n">
        <v>164.8</v>
      </c>
      <c r="G515" s="0" t="n">
        <v>180.1</v>
      </c>
      <c r="H515" s="0" t="n">
        <v>196.2</v>
      </c>
      <c r="I515" s="0" t="n">
        <v>213.7</v>
      </c>
      <c r="J515" s="0" t="n">
        <v>232.9</v>
      </c>
      <c r="K515" s="0" t="n">
        <v>253.8</v>
      </c>
      <c r="L515" s="0" t="n">
        <v>276.5</v>
      </c>
    </row>
    <row r="516" customFormat="false" ht="12.75" hidden="false" customHeight="false" outlineLevel="0" collapsed="false">
      <c r="B516" s="0" t="s">
        <v>365</v>
      </c>
      <c r="C516" s="0" t="n">
        <v>307.5</v>
      </c>
      <c r="D516" s="0" t="n">
        <v>307.6</v>
      </c>
      <c r="E516" s="0" t="n">
        <v>324.2</v>
      </c>
      <c r="F516" s="0" t="n">
        <v>343.2</v>
      </c>
      <c r="G516" s="0" t="n">
        <v>354.4</v>
      </c>
      <c r="H516" s="0" t="n">
        <v>392.7</v>
      </c>
      <c r="I516" s="0" t="n">
        <v>432.5</v>
      </c>
      <c r="J516" s="0" t="n">
        <v>475.1</v>
      </c>
      <c r="K516" s="0" t="n">
        <v>522</v>
      </c>
      <c r="L516" s="0" t="n">
        <v>573.5</v>
      </c>
    </row>
    <row r="517" customFormat="false" ht="12.75" hidden="false" customHeight="false" outlineLevel="0" collapsed="false">
      <c r="B517" s="0" t="s">
        <v>366</v>
      </c>
      <c r="C517" s="0" t="n">
        <v>42.1</v>
      </c>
      <c r="D517" s="0" t="n">
        <v>151.5</v>
      </c>
      <c r="E517" s="0" t="n">
        <v>181.5</v>
      </c>
      <c r="F517" s="0" t="n">
        <v>205.8</v>
      </c>
      <c r="G517" s="0" t="n">
        <v>233.7</v>
      </c>
      <c r="H517" s="0" t="n">
        <v>266.7</v>
      </c>
      <c r="I517" s="0" t="n">
        <v>298.8</v>
      </c>
      <c r="J517" s="0" t="n">
        <v>327.6</v>
      </c>
      <c r="K517" s="0" t="n">
        <v>355.7</v>
      </c>
      <c r="L517" s="0" t="n">
        <v>386</v>
      </c>
    </row>
    <row r="518" customFormat="false" ht="12.75" hidden="false" customHeight="false" outlineLevel="0" collapsed="false">
      <c r="B518" s="0" t="s">
        <v>367</v>
      </c>
      <c r="C518" s="0" t="n">
        <v>15.2</v>
      </c>
      <c r="D518" s="0" t="n">
        <v>8.8</v>
      </c>
      <c r="E518" s="0" t="n">
        <v>8.9</v>
      </c>
      <c r="F518" s="0" t="n">
        <v>9.5</v>
      </c>
      <c r="G518" s="0" t="n">
        <v>10.1</v>
      </c>
      <c r="H518" s="0" t="n">
        <v>10.8</v>
      </c>
      <c r="I518" s="0" t="n">
        <v>11.6</v>
      </c>
      <c r="J518" s="0" t="n">
        <v>12.4</v>
      </c>
      <c r="K518" s="0" t="n">
        <v>13.3</v>
      </c>
      <c r="L518" s="0" t="n">
        <v>14.2</v>
      </c>
    </row>
    <row r="519" customFormat="false" ht="12.75" hidden="false" customHeight="false" outlineLevel="0" collapsed="false">
      <c r="B519" s="0" t="s">
        <v>368</v>
      </c>
      <c r="C519" s="0" t="n">
        <v>14</v>
      </c>
      <c r="D519" s="0" t="n">
        <v>67.5</v>
      </c>
      <c r="E519" s="0" t="n">
        <v>85</v>
      </c>
      <c r="F519" s="0" t="n">
        <v>124.7</v>
      </c>
      <c r="G519" s="0" t="n">
        <v>137.2</v>
      </c>
      <c r="H519" s="0" t="n">
        <v>137.4</v>
      </c>
      <c r="I519" s="0" t="n">
        <v>96.5</v>
      </c>
      <c r="J519" s="0" t="n">
        <v>106.2</v>
      </c>
      <c r="K519" s="0" t="n">
        <v>116.8</v>
      </c>
      <c r="L519" s="0" t="n">
        <v>128.5</v>
      </c>
    </row>
    <row r="521" customFormat="false" ht="12.75" hidden="false" customHeight="false" outlineLevel="0" collapsed="false">
      <c r="B521" s="0" t="s">
        <v>369</v>
      </c>
      <c r="C521" s="0" t="n">
        <v>482.8</v>
      </c>
      <c r="D521" s="0" t="n">
        <v>654</v>
      </c>
      <c r="E521" s="0" t="n">
        <v>739.3</v>
      </c>
      <c r="F521" s="0" t="n">
        <v>848</v>
      </c>
      <c r="G521" s="0" t="n">
        <v>915.5</v>
      </c>
      <c r="H521" s="28" t="n">
        <v>1003.8</v>
      </c>
      <c r="I521" s="28" t="n">
        <v>1053.1</v>
      </c>
      <c r="J521" s="28" t="n">
        <v>1154.2</v>
      </c>
      <c r="K521" s="28" t="n">
        <v>1261.6</v>
      </c>
      <c r="L521" s="28" t="n">
        <v>1378.7</v>
      </c>
    </row>
    <row r="522" customFormat="false" ht="12.75" hidden="false" customHeight="false" outlineLevel="0" collapsed="false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</row>
    <row r="524" customFormat="false" ht="12.75" hidden="false" customHeight="false" outlineLevel="0" collapsed="false">
      <c r="B524" s="0" t="s">
        <v>370</v>
      </c>
    </row>
    <row r="525" customFormat="false" ht="12.75" hidden="false" customHeight="false" outlineLevel="0" collapsed="false">
      <c r="B525" s="0" t="s">
        <v>371</v>
      </c>
    </row>
    <row r="529" customFormat="false" ht="12.75" hidden="false" customHeight="false" outlineLevel="0" collapsed="false">
      <c r="C529" s="1" t="s">
        <v>372</v>
      </c>
    </row>
    <row r="538" customFormat="false" ht="12.75" hidden="false" customHeight="false" outlineLevel="0" collapsed="false">
      <c r="B538" s="1" t="s">
        <v>373</v>
      </c>
      <c r="C538" s="1" t="s">
        <v>374</v>
      </c>
    </row>
    <row r="541" customFormat="false" ht="12.75" hidden="false" customHeight="false" outlineLevel="0" collapsed="false">
      <c r="B541" s="2"/>
      <c r="C541" s="2"/>
      <c r="D541" s="2"/>
      <c r="E541" s="2"/>
      <c r="F541" s="2"/>
      <c r="G541" s="2"/>
      <c r="H541" s="2"/>
      <c r="I541" s="29"/>
    </row>
    <row r="542" customFormat="false" ht="12.75" hidden="false" customHeight="false" outlineLevel="0" collapsed="false">
      <c r="B542" s="1"/>
      <c r="D542" s="1" t="s">
        <v>375</v>
      </c>
      <c r="E542" s="1"/>
      <c r="F542" s="1"/>
    </row>
    <row r="543" customFormat="false" ht="12.75" hidden="false" customHeight="false" outlineLevel="0" collapsed="false">
      <c r="B543" s="10" t="s">
        <v>376</v>
      </c>
      <c r="C543" s="5" t="s">
        <v>377</v>
      </c>
      <c r="D543" s="5" t="s">
        <v>378</v>
      </c>
      <c r="E543" s="5" t="s">
        <v>379</v>
      </c>
      <c r="F543" s="5" t="s">
        <v>380</v>
      </c>
      <c r="G543" s="9"/>
      <c r="H543" s="9"/>
      <c r="I543" s="29"/>
    </row>
    <row r="546" customFormat="false" ht="12.75" hidden="false" customHeight="false" outlineLevel="0" collapsed="false">
      <c r="B546" s="24" t="n">
        <v>0.1</v>
      </c>
      <c r="C546" s="26" t="n">
        <v>5934</v>
      </c>
      <c r="D546" s="26" t="n">
        <v>5934</v>
      </c>
      <c r="E546" s="26" t="n">
        <v>5934</v>
      </c>
      <c r="F546" s="26" t="n">
        <v>5934</v>
      </c>
      <c r="G546" s="0" t="s">
        <v>381</v>
      </c>
    </row>
    <row r="547" customFormat="false" ht="12.75" hidden="false" customHeight="false" outlineLevel="0" collapsed="false">
      <c r="B547" s="8"/>
      <c r="C547" s="30" t="n">
        <v>8408</v>
      </c>
      <c r="D547" s="30" t="n">
        <v>9342</v>
      </c>
      <c r="E547" s="30" t="n">
        <v>10276</v>
      </c>
      <c r="F547" s="30" t="n">
        <v>11210</v>
      </c>
      <c r="G547" s="0" t="s">
        <v>382</v>
      </c>
    </row>
    <row r="548" customFormat="false" ht="12.75" hidden="false" customHeight="false" outlineLevel="0" collapsed="false">
      <c r="B548" s="8"/>
      <c r="C548" s="26" t="n">
        <v>14342</v>
      </c>
      <c r="D548" s="26" t="n">
        <v>15276</v>
      </c>
      <c r="E548" s="26" t="n">
        <v>16210</v>
      </c>
      <c r="F548" s="26" t="n">
        <v>17144</v>
      </c>
    </row>
    <row r="549" customFormat="false" ht="12.75" hidden="false" customHeight="false" outlineLevel="0" collapsed="false">
      <c r="B549" s="8"/>
      <c r="C549" s="23"/>
      <c r="D549" s="23"/>
      <c r="E549" s="23"/>
      <c r="F549" s="23"/>
    </row>
    <row r="550" customFormat="false" ht="12.75" hidden="false" customHeight="false" outlineLevel="0" collapsed="false">
      <c r="B550" s="24" t="n">
        <v>0.11</v>
      </c>
      <c r="C550" s="26" t="n">
        <v>5696</v>
      </c>
      <c r="D550" s="26" t="n">
        <v>5696</v>
      </c>
      <c r="E550" s="26" t="n">
        <v>5696</v>
      </c>
      <c r="F550" s="26" t="n">
        <v>5696</v>
      </c>
      <c r="G550" s="0" t="s">
        <v>383</v>
      </c>
    </row>
    <row r="551" customFormat="false" ht="12.75" hidden="false" customHeight="false" outlineLevel="0" collapsed="false">
      <c r="B551" s="8"/>
      <c r="C551" s="30" t="n">
        <v>7680</v>
      </c>
      <c r="D551" s="30" t="n">
        <v>8533</v>
      </c>
      <c r="E551" s="30" t="n">
        <v>10276</v>
      </c>
      <c r="F551" s="30" t="n">
        <v>10240</v>
      </c>
      <c r="G551" s="0" t="s">
        <v>382</v>
      </c>
    </row>
    <row r="552" customFormat="false" ht="12.75" hidden="false" customHeight="false" outlineLevel="0" collapsed="false">
      <c r="B552" s="8"/>
      <c r="C552" s="26" t="n">
        <v>13376</v>
      </c>
      <c r="D552" s="26" t="n">
        <v>14230</v>
      </c>
      <c r="E552" s="26" t="n">
        <v>15972</v>
      </c>
      <c r="F552" s="26" t="n">
        <v>15936</v>
      </c>
    </row>
    <row r="553" customFormat="false" ht="12.75" hidden="false" customHeight="false" outlineLevel="0" collapsed="false">
      <c r="B553" s="8"/>
      <c r="C553" s="23"/>
      <c r="D553" s="23"/>
      <c r="E553" s="23"/>
      <c r="F553" s="23"/>
    </row>
    <row r="554" customFormat="false" ht="12.75" hidden="false" customHeight="false" outlineLevel="0" collapsed="false">
      <c r="B554" s="24" t="n">
        <v>0.12</v>
      </c>
      <c r="C554" s="26" t="n">
        <v>5473</v>
      </c>
      <c r="D554" s="26" t="n">
        <v>5473</v>
      </c>
      <c r="E554" s="26" t="n">
        <v>5473</v>
      </c>
      <c r="F554" s="26" t="n">
        <v>5473</v>
      </c>
      <c r="G554" s="0" t="s">
        <v>383</v>
      </c>
    </row>
    <row r="555" customFormat="false" ht="12.75" hidden="false" customHeight="false" outlineLevel="0" collapsed="false">
      <c r="B555" s="8"/>
      <c r="C555" s="30" t="n">
        <v>7021</v>
      </c>
      <c r="D555" s="30" t="n">
        <v>7801</v>
      </c>
      <c r="E555" s="30" t="n">
        <v>8582</v>
      </c>
      <c r="F555" s="30" t="n">
        <v>9362</v>
      </c>
      <c r="G555" s="0" t="s">
        <v>382</v>
      </c>
    </row>
    <row r="556" customFormat="false" ht="12.75" hidden="false" customHeight="false" outlineLevel="0" collapsed="false">
      <c r="B556" s="8"/>
      <c r="C556" s="26" t="n">
        <v>12495</v>
      </c>
      <c r="D556" s="26" t="n">
        <v>13275</v>
      </c>
      <c r="E556" s="26" t="n">
        <v>14055</v>
      </c>
      <c r="F556" s="26" t="n">
        <v>14835</v>
      </c>
    </row>
    <row r="557" customFormat="false" ht="12.75" hidden="false" customHeight="false" outlineLevel="0" collapsed="false">
      <c r="B557" s="8"/>
      <c r="C557" s="23"/>
      <c r="D557" s="23"/>
      <c r="E557" s="23"/>
      <c r="F557" s="23"/>
    </row>
    <row r="558" customFormat="false" ht="12.75" hidden="false" customHeight="false" outlineLevel="0" collapsed="false">
      <c r="B558" s="24" t="n">
        <v>0.13</v>
      </c>
      <c r="C558" s="26" t="n">
        <v>5265</v>
      </c>
      <c r="D558" s="26" t="n">
        <v>5265</v>
      </c>
      <c r="E558" s="26" t="n">
        <v>5265</v>
      </c>
      <c r="F558" s="26" t="n">
        <v>5265</v>
      </c>
      <c r="G558" s="0" t="s">
        <v>383</v>
      </c>
    </row>
    <row r="559" customFormat="false" ht="12.75" hidden="false" customHeight="false" outlineLevel="0" collapsed="false">
      <c r="C559" s="30" t="n">
        <v>6424</v>
      </c>
      <c r="D559" s="30" t="n">
        <v>7138</v>
      </c>
      <c r="E559" s="30" t="n">
        <v>7852</v>
      </c>
      <c r="F559" s="30" t="n">
        <v>8565</v>
      </c>
      <c r="G559" s="0" t="s">
        <v>382</v>
      </c>
    </row>
    <row r="560" customFormat="false" ht="12.75" hidden="false" customHeight="false" outlineLevel="0" collapsed="false">
      <c r="C560" s="26" t="n">
        <v>11689</v>
      </c>
      <c r="D560" s="26" t="n">
        <v>12402</v>
      </c>
      <c r="E560" s="26" t="n">
        <v>13116</v>
      </c>
      <c r="F560" s="26" t="n">
        <v>13830</v>
      </c>
    </row>
    <row r="561" customFormat="false" ht="12.75" hidden="false" customHeight="false" outlineLevel="0" collapsed="false">
      <c r="B561" s="9"/>
      <c r="C561" s="9"/>
      <c r="D561" s="9"/>
      <c r="E561" s="9"/>
      <c r="F561" s="9"/>
      <c r="G561" s="9"/>
      <c r="H561" s="9"/>
    </row>
    <row r="563" customFormat="false" ht="12.75" hidden="false" customHeight="false" outlineLevel="0" collapsed="false">
      <c r="B563" s="0" t="s">
        <v>384</v>
      </c>
    </row>
    <row r="564" customFormat="false" ht="12.75" hidden="false" customHeight="false" outlineLevel="0" collapsed="false">
      <c r="B564" s="0" t="s">
        <v>385</v>
      </c>
    </row>
    <row r="566" customFormat="false" ht="12.75" hidden="false" customHeight="false" outlineLevel="0" collapsed="false">
      <c r="B566" s="0" t="s">
        <v>386</v>
      </c>
    </row>
    <row r="567" customFormat="false" ht="12.75" hidden="false" customHeight="false" outlineLevel="0" collapsed="false">
      <c r="B567" s="0" t="s">
        <v>387</v>
      </c>
    </row>
    <row r="569" customFormat="false" ht="12.75" hidden="false" customHeight="false" outlineLevel="0" collapsed="false">
      <c r="B569" s="0" t="s">
        <v>388</v>
      </c>
    </row>
    <row r="570" customFormat="false" ht="12.75" hidden="false" customHeight="false" outlineLevel="0" collapsed="false">
      <c r="B570" s="0" t="s">
        <v>389</v>
      </c>
    </row>
    <row r="574" customFormat="false" ht="12.75" hidden="false" customHeight="false" outlineLevel="0" collapsed="false">
      <c r="C574" s="1" t="s">
        <v>390</v>
      </c>
    </row>
    <row r="581" customFormat="false" ht="12.75" hidden="false" customHeight="false" outlineLevel="0" collapsed="false">
      <c r="B581" s="1" t="s">
        <v>391</v>
      </c>
      <c r="C581" s="1" t="s">
        <v>374</v>
      </c>
    </row>
    <row r="584" customFormat="false" ht="12.75" hidden="false" customHeight="false" outlineLevel="0" collapsed="false">
      <c r="B584" s="2"/>
      <c r="C584" s="2"/>
    </row>
    <row r="585" customFormat="false" ht="12.75" hidden="false" customHeight="false" outlineLevel="0" collapsed="false">
      <c r="B585" s="0" t="s">
        <v>392</v>
      </c>
      <c r="C585" s="13" t="s">
        <v>393</v>
      </c>
    </row>
    <row r="587" customFormat="false" ht="12.75" hidden="false" customHeight="false" outlineLevel="0" collapsed="false">
      <c r="B587" s="0" t="s">
        <v>394</v>
      </c>
    </row>
    <row r="588" customFormat="false" ht="12.75" hidden="false" customHeight="false" outlineLevel="0" collapsed="false">
      <c r="B588" s="0" t="s">
        <v>395</v>
      </c>
    </row>
    <row r="589" customFormat="false" ht="12.75" hidden="false" customHeight="false" outlineLevel="0" collapsed="false">
      <c r="B589" s="0" t="s">
        <v>396</v>
      </c>
      <c r="C589" s="28" t="n">
        <v>1337.5</v>
      </c>
    </row>
    <row r="590" customFormat="false" ht="12.75" hidden="false" customHeight="false" outlineLevel="0" collapsed="false">
      <c r="B590" s="0" t="s">
        <v>64</v>
      </c>
      <c r="C590" s="0" t="n">
        <v>320.3</v>
      </c>
    </row>
    <row r="591" customFormat="false" ht="12.75" hidden="false" customHeight="false" outlineLevel="0" collapsed="false">
      <c r="B591" s="0" t="s">
        <v>397</v>
      </c>
      <c r="C591" s="0" t="n">
        <v>26.3</v>
      </c>
    </row>
    <row r="593" customFormat="false" ht="12.75" hidden="false" customHeight="false" outlineLevel="0" collapsed="false">
      <c r="B593" s="0" t="s">
        <v>398</v>
      </c>
    </row>
    <row r="594" customFormat="false" ht="12.75" hidden="false" customHeight="false" outlineLevel="0" collapsed="false">
      <c r="B594" s="0" t="s">
        <v>399</v>
      </c>
      <c r="C594" s="0" t="n">
        <v>32.2</v>
      </c>
    </row>
    <row r="595" customFormat="false" ht="12.75" hidden="false" customHeight="false" outlineLevel="0" collapsed="false">
      <c r="B595" s="0" t="s">
        <v>400</v>
      </c>
      <c r="C595" s="28" t="n">
        <v>1230.3</v>
      </c>
    </row>
    <row r="596" customFormat="false" ht="12.75" hidden="false" customHeight="false" outlineLevel="0" collapsed="false">
      <c r="B596" s="0" t="s">
        <v>401</v>
      </c>
      <c r="C596" s="0" t="n">
        <v>300</v>
      </c>
    </row>
    <row r="598" customFormat="false" ht="12.75" hidden="false" customHeight="false" outlineLevel="0" collapsed="false">
      <c r="B598" s="0" t="s">
        <v>402</v>
      </c>
      <c r="C598" s="0" t="n">
        <v>71.6</v>
      </c>
    </row>
    <row r="600" customFormat="false" ht="12.75" hidden="false" customHeight="false" outlineLevel="0" collapsed="false">
      <c r="B600" s="0" t="s">
        <v>403</v>
      </c>
      <c r="C600" s="13" t="s">
        <v>404</v>
      </c>
    </row>
    <row r="601" customFormat="false" ht="12.75" hidden="false" customHeight="false" outlineLevel="0" collapsed="false">
      <c r="B601" s="0" t="s">
        <v>405</v>
      </c>
      <c r="C601" s="13" t="s">
        <v>406</v>
      </c>
    </row>
    <row r="603" customFormat="false" ht="12.75" hidden="false" customHeight="false" outlineLevel="0" collapsed="false">
      <c r="B603" s="0" t="s">
        <v>407</v>
      </c>
      <c r="C603" s="13" t="s">
        <v>408</v>
      </c>
    </row>
    <row r="604" customFormat="false" ht="12.75" hidden="false" customHeight="false" outlineLevel="0" collapsed="false">
      <c r="B604" s="9"/>
      <c r="C604" s="9"/>
    </row>
    <row r="606" customFormat="false" ht="12.75" hidden="false" customHeight="false" outlineLevel="0" collapsed="false">
      <c r="B606" s="0" t="s">
        <v>409</v>
      </c>
    </row>
    <row r="607" customFormat="false" ht="12.75" hidden="false" customHeight="false" outlineLevel="0" collapsed="false">
      <c r="B607" s="0" t="s">
        <v>410</v>
      </c>
    </row>
    <row r="608" customFormat="false" ht="12.75" hidden="false" customHeight="false" outlineLevel="0" collapsed="false">
      <c r="B608" s="0" t="s">
        <v>411</v>
      </c>
    </row>
    <row r="610" customFormat="false" ht="12.75" hidden="false" customHeight="false" outlineLevel="0" collapsed="false">
      <c r="B610" s="0" t="s">
        <v>412</v>
      </c>
    </row>
    <row r="611" customFormat="false" ht="12.75" hidden="false" customHeight="false" outlineLevel="0" collapsed="false">
      <c r="B611" s="0" t="s">
        <v>413</v>
      </c>
    </row>
    <row r="612" customFormat="false" ht="12.75" hidden="false" customHeight="false" outlineLevel="0" collapsed="false">
      <c r="B612" s="0" t="s">
        <v>414</v>
      </c>
    </row>
    <row r="614" customFormat="false" ht="12.75" hidden="false" customHeight="false" outlineLevel="0" collapsed="false">
      <c r="B614" s="0" t="s">
        <v>415</v>
      </c>
    </row>
    <row r="617" customFormat="false" ht="12.75" hidden="false" customHeight="false" outlineLevel="0" collapsed="false">
      <c r="C617" s="1" t="s">
        <v>416</v>
      </c>
    </row>
    <row r="626" customFormat="false" ht="12.75" hidden="false" customHeight="false" outlineLevel="0" collapsed="false">
      <c r="B626" s="1" t="s">
        <v>417</v>
      </c>
      <c r="C626" s="1" t="s">
        <v>418</v>
      </c>
      <c r="D626" s="1"/>
    </row>
    <row r="627" customFormat="false" ht="12.75" hidden="false" customHeight="false" outlineLevel="0" collapsed="false">
      <c r="C627" s="1" t="s">
        <v>419</v>
      </c>
      <c r="D627" s="1"/>
    </row>
    <row r="628" customFormat="false" ht="12.75" hidden="false" customHeight="false" outlineLevel="0" collapsed="false">
      <c r="C628" s="1"/>
      <c r="D628" s="1"/>
    </row>
    <row r="629" customFormat="false" ht="12.75" hidden="false" customHeight="false" outlineLevel="0" collapsed="false">
      <c r="B629" s="9"/>
      <c r="C629" s="9"/>
      <c r="D629" s="9"/>
    </row>
    <row r="631" customFormat="false" ht="12.75" hidden="false" customHeight="false" outlineLevel="0" collapsed="false">
      <c r="B631" s="1"/>
      <c r="C631" s="3" t="s">
        <v>420</v>
      </c>
      <c r="D631" s="3" t="s">
        <v>421</v>
      </c>
    </row>
    <row r="632" customFormat="false" ht="12.75" hidden="false" customHeight="false" outlineLevel="0" collapsed="false">
      <c r="B632" s="10" t="s">
        <v>422</v>
      </c>
      <c r="C632" s="5" t="s">
        <v>423</v>
      </c>
      <c r="D632" s="5" t="s">
        <v>424</v>
      </c>
    </row>
    <row r="635" customFormat="false" ht="12.75" hidden="false" customHeight="false" outlineLevel="0" collapsed="false">
      <c r="B635" s="0" t="s">
        <v>116</v>
      </c>
      <c r="C635" s="23" t="n">
        <v>5</v>
      </c>
      <c r="D635" s="23" t="n">
        <v>19</v>
      </c>
    </row>
    <row r="636" customFormat="false" ht="12.75" hidden="false" customHeight="false" outlineLevel="0" collapsed="false">
      <c r="B636" s="0" t="s">
        <v>425</v>
      </c>
      <c r="C636" s="23" t="n">
        <v>1</v>
      </c>
      <c r="D636" s="23" t="n">
        <v>10</v>
      </c>
    </row>
    <row r="637" customFormat="false" ht="12.75" hidden="false" customHeight="false" outlineLevel="0" collapsed="false">
      <c r="B637" s="0" t="s">
        <v>367</v>
      </c>
      <c r="C637" s="23" t="n">
        <v>9</v>
      </c>
      <c r="D637" s="23" t="n">
        <v>15</v>
      </c>
    </row>
    <row r="638" customFormat="false" ht="12.75" hidden="false" customHeight="false" outlineLevel="0" collapsed="false">
      <c r="B638" s="9"/>
      <c r="C638" s="9"/>
      <c r="D638" s="9"/>
    </row>
    <row r="640" customFormat="false" ht="12.75" hidden="false" customHeight="false" outlineLevel="0" collapsed="false">
      <c r="B640" s="0" t="s">
        <v>426</v>
      </c>
    </row>
    <row r="641" customFormat="false" ht="12.75" hidden="false" customHeight="false" outlineLevel="0" collapsed="false">
      <c r="B641" s="0" t="s">
        <v>427</v>
      </c>
    </row>
    <row r="642" customFormat="false" ht="12.75" hidden="false" customHeight="false" outlineLevel="0" collapsed="false">
      <c r="B642" s="0" t="s">
        <v>428</v>
      </c>
    </row>
    <row r="644" customFormat="false" ht="12.75" hidden="false" customHeight="false" outlineLevel="0" collapsed="false">
      <c r="B644" s="0" t="s">
        <v>429</v>
      </c>
    </row>
    <row r="645" customFormat="false" ht="12.75" hidden="false" customHeight="false" outlineLevel="0" collapsed="false">
      <c r="B645" s="0" t="s">
        <v>430</v>
      </c>
    </row>
    <row r="646" customFormat="false" ht="12.75" hidden="false" customHeight="false" outlineLevel="0" collapsed="false">
      <c r="B646" s="0" t="s">
        <v>431</v>
      </c>
    </row>
    <row r="647" customFormat="false" ht="12.75" hidden="false" customHeight="false" outlineLevel="0" collapsed="false">
      <c r="B647" s="0" t="s">
        <v>432</v>
      </c>
    </row>
    <row r="649" customFormat="false" ht="12.75" hidden="false" customHeight="false" outlineLevel="0" collapsed="false">
      <c r="B649" s="0" t="s">
        <v>433</v>
      </c>
    </row>
    <row r="653" customFormat="false" ht="12.75" hidden="false" customHeight="false" outlineLevel="0" collapsed="false">
      <c r="C653" s="1" t="s">
        <v>434</v>
      </c>
    </row>
    <row r="661" customFormat="false" ht="12.75" hidden="false" customHeight="false" outlineLevel="0" collapsed="false">
      <c r="B661" s="1" t="s">
        <v>435</v>
      </c>
      <c r="C661" s="1" t="s">
        <v>436</v>
      </c>
    </row>
    <row r="664" customFormat="false" ht="12.75" hidden="false" customHeight="false" outlineLevel="0" collapsed="false">
      <c r="B664" s="2"/>
      <c r="C664" s="2"/>
      <c r="D664" s="2"/>
      <c r="E664" s="2"/>
      <c r="F664" s="2"/>
    </row>
    <row r="665" customFormat="false" ht="12.75" hidden="false" customHeight="false" outlineLevel="0" collapsed="false">
      <c r="D665" s="3" t="s">
        <v>437</v>
      </c>
      <c r="E665" s="3" t="s">
        <v>438</v>
      </c>
    </row>
    <row r="666" customFormat="false" ht="12.75" hidden="false" customHeight="false" outlineLevel="0" collapsed="false">
      <c r="C666" s="3" t="s">
        <v>439</v>
      </c>
      <c r="D666" s="3" t="s">
        <v>440</v>
      </c>
      <c r="E666" s="3" t="s">
        <v>441</v>
      </c>
    </row>
    <row r="667" customFormat="false" ht="12.75" hidden="false" customHeight="false" outlineLevel="0" collapsed="false">
      <c r="B667" s="9"/>
      <c r="C667" s="5" t="s">
        <v>442</v>
      </c>
      <c r="D667" s="5" t="s">
        <v>443</v>
      </c>
      <c r="E667" s="5" t="s">
        <v>444</v>
      </c>
      <c r="F667" s="9"/>
    </row>
    <row r="668" customFormat="false" ht="12.75" hidden="false" customHeight="false" outlineLevel="0" collapsed="false">
      <c r="D668" s="23"/>
    </row>
    <row r="669" customFormat="false" ht="12.75" hidden="false" customHeight="false" outlineLevel="0" collapsed="false">
      <c r="D669" s="23"/>
    </row>
    <row r="670" customFormat="false" ht="12.75" hidden="false" customHeight="false" outlineLevel="0" collapsed="false">
      <c r="B670" s="0" t="s">
        <v>58</v>
      </c>
      <c r="C670" s="23" t="n">
        <v>57</v>
      </c>
      <c r="D670" s="23" t="n">
        <v>82.9</v>
      </c>
      <c r="E670" s="23" t="n">
        <v>57</v>
      </c>
      <c r="F670" s="23" t="n">
        <v>41</v>
      </c>
    </row>
    <row r="671" customFormat="false" ht="12.75" hidden="false" customHeight="false" outlineLevel="0" collapsed="false">
      <c r="C671" s="23"/>
      <c r="D671" s="23"/>
      <c r="E671" s="23"/>
      <c r="F671" s="23"/>
    </row>
    <row r="672" customFormat="false" ht="12.75" hidden="false" customHeight="false" outlineLevel="0" collapsed="false">
      <c r="B672" s="0" t="s">
        <v>59</v>
      </c>
      <c r="C672" s="23" t="n">
        <v>178.3</v>
      </c>
      <c r="D672" s="23" t="s">
        <v>445</v>
      </c>
      <c r="E672" s="23" t="n">
        <v>82.9</v>
      </c>
      <c r="F672" s="23" t="n">
        <v>59</v>
      </c>
    </row>
    <row r="673" customFormat="false" ht="12.75" hidden="false" customHeight="false" outlineLevel="0" collapsed="false">
      <c r="B673" s="9"/>
      <c r="C673" s="9"/>
      <c r="D673" s="9"/>
      <c r="E673" s="9"/>
      <c r="F673" s="9"/>
    </row>
    <row r="674" customFormat="false" ht="12.75" hidden="false" customHeight="false" outlineLevel="0" collapsed="false">
      <c r="B674" s="29"/>
      <c r="C674" s="29"/>
      <c r="D674" s="29"/>
      <c r="E674" s="29"/>
      <c r="F674" s="29"/>
    </row>
    <row r="675" customFormat="false" ht="12.75" hidden="false" customHeight="false" outlineLevel="0" collapsed="false">
      <c r="B675" s="29"/>
      <c r="C675" s="29"/>
      <c r="D675" s="29"/>
      <c r="E675" s="29"/>
      <c r="F675" s="29"/>
    </row>
    <row r="676" customFormat="false" ht="12.75" hidden="false" customHeight="false" outlineLevel="0" collapsed="false">
      <c r="B676" s="29"/>
      <c r="C676" s="29"/>
      <c r="D676" s="29"/>
      <c r="E676" s="29"/>
      <c r="F676" s="29"/>
    </row>
    <row r="677" customFormat="false" ht="12.75" hidden="false" customHeight="false" outlineLevel="0" collapsed="false">
      <c r="B677" s="29"/>
      <c r="C677" s="31" t="s">
        <v>446</v>
      </c>
      <c r="D677" s="29"/>
      <c r="E677" s="29"/>
      <c r="F677" s="29"/>
    </row>
    <row r="678" customFormat="false" ht="12.75" hidden="false" customHeight="false" outlineLevel="0" collapsed="false">
      <c r="B678" s="29"/>
      <c r="C678" s="29"/>
      <c r="D678" s="29"/>
      <c r="E678" s="29"/>
      <c r="F678" s="29"/>
    </row>
    <row r="679" customFormat="false" ht="12.75" hidden="false" customHeight="false" outlineLevel="0" collapsed="false">
      <c r="B679" s="29"/>
      <c r="C679" s="29"/>
      <c r="D679" s="29"/>
      <c r="E679" s="29"/>
      <c r="F679" s="29"/>
    </row>
    <row r="680" customFormat="false" ht="12.75" hidden="false" customHeight="false" outlineLevel="0" collapsed="false">
      <c r="B680" s="29"/>
      <c r="C680" s="29"/>
      <c r="D680" s="29"/>
      <c r="E680" s="29"/>
      <c r="F680" s="29"/>
    </row>
    <row r="681" customFormat="false" ht="12.75" hidden="false" customHeight="false" outlineLevel="0" collapsed="false">
      <c r="B681" s="29"/>
      <c r="C681" s="29"/>
      <c r="D681" s="29"/>
      <c r="E681" s="29"/>
      <c r="F681" s="29"/>
    </row>
    <row r="682" customFormat="false" ht="12.75" hidden="false" customHeight="false" outlineLevel="0" collapsed="false">
      <c r="B682" s="29"/>
      <c r="C682" s="29"/>
      <c r="D682" s="29"/>
      <c r="E682" s="29"/>
      <c r="F682" s="29"/>
    </row>
    <row r="683" customFormat="false" ht="12.75" hidden="false" customHeight="false" outlineLevel="0" collapsed="false">
      <c r="B683" s="29"/>
      <c r="C683" s="29"/>
      <c r="D683" s="29"/>
      <c r="E683" s="29"/>
      <c r="F683" s="29"/>
    </row>
    <row r="687" customFormat="false" ht="12.75" hidden="false" customHeight="false" outlineLevel="0" collapsed="false">
      <c r="B687" s="1" t="s">
        <v>447</v>
      </c>
      <c r="C687" s="1" t="s">
        <v>448</v>
      </c>
    </row>
    <row r="691" customFormat="false" ht="12.75" hidden="false" customHeight="false" outlineLevel="0" collapsed="false">
      <c r="B691" s="2"/>
      <c r="C691" s="2"/>
      <c r="D691" s="2"/>
      <c r="E691" s="2"/>
      <c r="F691" s="2"/>
    </row>
    <row r="692" customFormat="false" ht="12.75" hidden="false" customHeight="false" outlineLevel="0" collapsed="false">
      <c r="C692" s="9"/>
      <c r="D692" s="32" t="s">
        <v>449</v>
      </c>
      <c r="E692" s="9"/>
      <c r="F692" s="9"/>
    </row>
    <row r="693" customFormat="false" ht="12.75" hidden="false" customHeight="false" outlineLevel="0" collapsed="false">
      <c r="D693" s="3" t="s">
        <v>450</v>
      </c>
      <c r="F693" s="3" t="s">
        <v>451</v>
      </c>
    </row>
    <row r="694" customFormat="false" ht="12.75" hidden="false" customHeight="false" outlineLevel="0" collapsed="false">
      <c r="C694" s="33" t="s">
        <v>452</v>
      </c>
      <c r="D694" s="33" t="s">
        <v>453</v>
      </c>
      <c r="E694" s="33" t="s">
        <v>454</v>
      </c>
      <c r="F694" s="33" t="s">
        <v>455</v>
      </c>
    </row>
    <row r="695" customFormat="false" ht="12.75" hidden="false" customHeight="false" outlineLevel="0" collapsed="false">
      <c r="B695" s="9"/>
      <c r="C695" s="5" t="s">
        <v>456</v>
      </c>
      <c r="D695" s="5" t="s">
        <v>457</v>
      </c>
      <c r="E695" s="5" t="s">
        <v>458</v>
      </c>
      <c r="F695" s="5" t="s">
        <v>459</v>
      </c>
    </row>
    <row r="698" customFormat="false" ht="12.75" hidden="false" customHeight="false" outlineLevel="0" collapsed="false">
      <c r="B698" s="0" t="s">
        <v>460</v>
      </c>
      <c r="C698" s="8" t="s">
        <v>461</v>
      </c>
      <c r="D698" s="23" t="n">
        <v>10.7</v>
      </c>
      <c r="E698" s="8" t="s">
        <v>462</v>
      </c>
      <c r="F698" s="8" t="s">
        <v>463</v>
      </c>
      <c r="G698" s="0" t="s">
        <v>22</v>
      </c>
      <c r="I698" s="0" t="s">
        <v>22</v>
      </c>
    </row>
    <row r="699" customFormat="false" ht="12.75" hidden="false" customHeight="false" outlineLevel="0" collapsed="false">
      <c r="C699" s="8"/>
      <c r="D699" s="23"/>
      <c r="E699" s="8"/>
      <c r="F699" s="8"/>
    </row>
    <row r="700" customFormat="false" ht="12.75" hidden="false" customHeight="false" outlineLevel="0" collapsed="false">
      <c r="B700" s="0" t="s">
        <v>464</v>
      </c>
      <c r="C700" s="8" t="s">
        <v>465</v>
      </c>
      <c r="D700" s="23" t="s">
        <v>22</v>
      </c>
      <c r="E700" s="8" t="s">
        <v>466</v>
      </c>
      <c r="F700" s="8" t="s">
        <v>467</v>
      </c>
      <c r="G700" s="0" t="s">
        <v>22</v>
      </c>
      <c r="I700" s="0" t="s">
        <v>22</v>
      </c>
    </row>
    <row r="701" customFormat="false" ht="12.75" hidden="false" customHeight="false" outlineLevel="0" collapsed="false">
      <c r="C701" s="8" t="n">
        <v>4</v>
      </c>
      <c r="E701" s="8" t="n">
        <v>14.7</v>
      </c>
      <c r="F701" s="8" t="n">
        <v>11.2</v>
      </c>
    </row>
    <row r="702" customFormat="false" ht="12.75" hidden="false" customHeight="false" outlineLevel="0" collapsed="false">
      <c r="B702" s="9"/>
      <c r="C702" s="9"/>
      <c r="D702" s="9"/>
      <c r="E702" s="9"/>
      <c r="F702" s="9"/>
    </row>
    <row r="704" customFormat="false" ht="12.75" hidden="false" customHeight="false" outlineLevel="0" collapsed="false">
      <c r="B704" s="0" t="s">
        <v>468</v>
      </c>
    </row>
    <row r="705" customFormat="false" ht="12.75" hidden="false" customHeight="false" outlineLevel="0" collapsed="false">
      <c r="B705" s="0" t="s">
        <v>469</v>
      </c>
    </row>
    <row r="707" customFormat="false" ht="12.75" hidden="false" customHeight="false" outlineLevel="0" collapsed="false">
      <c r="B707" s="0" t="s">
        <v>470</v>
      </c>
    </row>
    <row r="708" customFormat="false" ht="12.75" hidden="false" customHeight="false" outlineLevel="0" collapsed="false">
      <c r="B708" s="0" t="s">
        <v>22</v>
      </c>
    </row>
    <row r="712" customFormat="false" ht="12.75" hidden="false" customHeight="false" outlineLevel="0" collapsed="false">
      <c r="C712" s="1" t="s">
        <v>471</v>
      </c>
    </row>
    <row r="721" customFormat="false" ht="12.75" hidden="false" customHeight="false" outlineLevel="0" collapsed="false">
      <c r="B721" s="1" t="s">
        <v>472</v>
      </c>
      <c r="C721" s="1" t="s">
        <v>473</v>
      </c>
    </row>
    <row r="724" customFormat="false" ht="12.75" hidden="false" customHeight="false" outlineLevel="0" collapsed="false">
      <c r="B724" s="2"/>
      <c r="C724" s="2"/>
    </row>
    <row r="725" customFormat="false" ht="12.75" hidden="false" customHeight="false" outlineLevel="0" collapsed="false">
      <c r="B725" s="1" t="s">
        <v>474</v>
      </c>
    </row>
    <row r="727" customFormat="false" ht="12.75" hidden="false" customHeight="false" outlineLevel="0" collapsed="false">
      <c r="B727" s="0" t="s">
        <v>475</v>
      </c>
      <c r="C727" s="34" t="n">
        <v>0.0943</v>
      </c>
    </row>
    <row r="728" customFormat="false" ht="12.75" hidden="false" customHeight="false" outlineLevel="0" collapsed="false">
      <c r="B728" s="0" t="s">
        <v>476</v>
      </c>
      <c r="C728" s="0" t="n">
        <v>9.3</v>
      </c>
    </row>
    <row r="729" customFormat="false" ht="12.75" hidden="false" customHeight="false" outlineLevel="0" collapsed="false">
      <c r="B729" s="0" t="s">
        <v>477</v>
      </c>
      <c r="C729" s="0" t="n">
        <v>8.91</v>
      </c>
    </row>
    <row r="730" customFormat="false" ht="12.75" hidden="false" customHeight="false" outlineLevel="0" collapsed="false">
      <c r="B730" s="0" t="s">
        <v>478</v>
      </c>
      <c r="C730" s="0" t="n">
        <v>8.91</v>
      </c>
    </row>
    <row r="732" customFormat="false" ht="12.75" hidden="false" customHeight="false" outlineLevel="0" collapsed="false">
      <c r="B732" s="1" t="s">
        <v>479</v>
      </c>
    </row>
    <row r="733" customFormat="false" ht="12.75" hidden="false" customHeight="false" outlineLevel="0" collapsed="false">
      <c r="B733" s="1" t="s">
        <v>480</v>
      </c>
    </row>
    <row r="735" customFormat="false" ht="12.75" hidden="false" customHeight="false" outlineLevel="0" collapsed="false">
      <c r="B735" s="0" t="s">
        <v>481</v>
      </c>
      <c r="C735" s="34" t="n">
        <v>0.0981</v>
      </c>
    </row>
    <row r="736" customFormat="false" ht="12.75" hidden="false" customHeight="false" outlineLevel="0" collapsed="false">
      <c r="B736" s="0" t="s">
        <v>482</v>
      </c>
      <c r="C736" s="0" t="n">
        <v>10.18</v>
      </c>
    </row>
    <row r="737" customFormat="false" ht="12.75" hidden="false" customHeight="false" outlineLevel="0" collapsed="false">
      <c r="B737" s="0" t="s">
        <v>483</v>
      </c>
      <c r="C737" s="0" t="n">
        <v>10.59</v>
      </c>
    </row>
    <row r="738" customFormat="false" ht="12.75" hidden="false" customHeight="false" outlineLevel="0" collapsed="false">
      <c r="B738" s="0" t="s">
        <v>484</v>
      </c>
      <c r="C738" s="0" t="n">
        <v>10.96</v>
      </c>
    </row>
    <row r="739" customFormat="false" ht="12.75" hidden="false" customHeight="false" outlineLevel="0" collapsed="false">
      <c r="B739" s="0" t="s">
        <v>485</v>
      </c>
      <c r="C739" s="0" t="n">
        <v>12.01</v>
      </c>
    </row>
    <row r="740" customFormat="false" ht="12.75" hidden="false" customHeight="false" outlineLevel="0" collapsed="false">
      <c r="B740" s="0" t="s">
        <v>485</v>
      </c>
      <c r="C740" s="0" t="n">
        <v>12.79</v>
      </c>
    </row>
    <row r="741" customFormat="false" ht="12.75" hidden="false" customHeight="false" outlineLevel="0" collapsed="false">
      <c r="B741" s="9"/>
      <c r="C741" s="9"/>
    </row>
    <row r="743" customFormat="false" ht="12.75" hidden="false" customHeight="false" outlineLevel="0" collapsed="false">
      <c r="B743" s="0" t="s">
        <v>486</v>
      </c>
    </row>
    <row r="744" customFormat="false" ht="12.75" hidden="false" customHeight="false" outlineLevel="0" collapsed="false">
      <c r="B744" s="0" t="s">
        <v>487</v>
      </c>
    </row>
    <row r="748" customFormat="false" ht="12.75" hidden="false" customHeight="false" outlineLevel="0" collapsed="false">
      <c r="C748" s="1" t="s">
        <v>488</v>
      </c>
    </row>
    <row r="749" customFormat="false" ht="12.75" hidden="false" customHeight="false" outlineLevel="0" collapsed="false">
      <c r="A749" s="35" t="s">
        <v>489</v>
      </c>
      <c r="B749" s="35"/>
      <c r="D749" s="35"/>
      <c r="E749" s="35"/>
      <c r="F749" s="35"/>
    </row>
    <row r="750" customFormat="false" ht="12.75" hidden="false" customHeight="false" outlineLevel="0" collapsed="false">
      <c r="A750" s="35"/>
      <c r="B750" s="35"/>
      <c r="C750" s="1"/>
      <c r="D750" s="35"/>
      <c r="E750" s="35"/>
      <c r="F750" s="35"/>
    </row>
    <row r="751" customFormat="false" ht="12.75" hidden="false" customHeight="false" outlineLevel="0" collapsed="false">
      <c r="A751" s="35"/>
      <c r="B751" s="1" t="s">
        <v>490</v>
      </c>
      <c r="C751" s="1"/>
      <c r="D751" s="1"/>
      <c r="E751" s="1"/>
      <c r="F751" s="1"/>
    </row>
    <row r="752" customFormat="false" ht="12.75" hidden="false" customHeight="false" outlineLevel="0" collapsed="false">
      <c r="A752" s="35"/>
      <c r="B752" s="35" t="s">
        <v>491</v>
      </c>
      <c r="C752" s="35"/>
      <c r="D752" s="35"/>
      <c r="E752" s="35"/>
      <c r="F752" s="35"/>
    </row>
    <row r="753" customFormat="false" ht="12.75" hidden="false" customHeight="false" outlineLevel="0" collapsed="false">
      <c r="A753" s="35"/>
      <c r="B753" s="35" t="s">
        <v>492</v>
      </c>
      <c r="C753" s="35"/>
      <c r="D753" s="35"/>
      <c r="E753" s="35"/>
      <c r="F753" s="35"/>
    </row>
    <row r="754" customFormat="false" ht="12.75" hidden="false" customHeight="false" outlineLevel="0" collapsed="false">
      <c r="A754" s="35"/>
      <c r="B754" s="35"/>
      <c r="C754" s="35"/>
      <c r="D754" s="35"/>
      <c r="E754" s="35"/>
      <c r="F754" s="35"/>
    </row>
    <row r="755" customFormat="false" ht="12.75" hidden="false" customHeight="false" outlineLevel="0" collapsed="false">
      <c r="A755" s="35"/>
      <c r="B755" s="35" t="s">
        <v>493</v>
      </c>
      <c r="C755" s="35"/>
      <c r="D755" s="35"/>
      <c r="E755" s="35"/>
      <c r="F755" s="35"/>
    </row>
    <row r="756" customFormat="false" ht="12.75" hidden="false" customHeight="false" outlineLevel="0" collapsed="false">
      <c r="A756" s="35"/>
      <c r="B756" s="35" t="s">
        <v>494</v>
      </c>
      <c r="C756" s="35"/>
      <c r="D756" s="35"/>
      <c r="E756" s="35"/>
      <c r="F756" s="35"/>
    </row>
    <row r="757" customFormat="false" ht="12.75" hidden="false" customHeight="false" outlineLevel="0" collapsed="false">
      <c r="A757" s="35"/>
      <c r="B757" s="35"/>
      <c r="C757" s="35"/>
      <c r="D757" s="35"/>
      <c r="E757" s="35"/>
      <c r="F757" s="35"/>
    </row>
    <row r="758" customFormat="false" ht="12.75" hidden="false" customHeight="false" outlineLevel="0" collapsed="false">
      <c r="A758" s="35"/>
      <c r="B758" s="35"/>
      <c r="C758" s="35"/>
      <c r="D758" s="35"/>
      <c r="E758" s="35"/>
      <c r="F758" s="35"/>
    </row>
    <row r="759" customFormat="false" ht="12.75" hidden="false" customHeight="false" outlineLevel="0" collapsed="false">
      <c r="A759" s="35"/>
      <c r="B759" s="35"/>
      <c r="C759" s="35"/>
      <c r="D759" s="35"/>
      <c r="E759" s="35"/>
      <c r="F759" s="35"/>
    </row>
    <row r="760" customFormat="false" ht="12.75" hidden="false" customHeight="false" outlineLevel="0" collapsed="false">
      <c r="A760" s="35"/>
      <c r="B760" s="35"/>
      <c r="C760" s="35"/>
      <c r="D760" s="35"/>
      <c r="E760" s="35"/>
      <c r="F760" s="35"/>
    </row>
    <row r="761" customFormat="false" ht="12.75" hidden="false" customHeight="false" outlineLevel="0" collapsed="false">
      <c r="A761" s="35"/>
      <c r="B761" s="35"/>
      <c r="C761" s="35"/>
      <c r="D761" s="35"/>
      <c r="E761" s="35"/>
      <c r="F761" s="35"/>
    </row>
    <row r="762" customFormat="false" ht="12.75" hidden="false" customHeight="false" outlineLevel="0" collapsed="false">
      <c r="A762" s="35"/>
      <c r="B762" s="35" t="s">
        <v>495</v>
      </c>
      <c r="C762" s="35"/>
      <c r="D762" s="35"/>
      <c r="E762" s="35"/>
      <c r="F762" s="35"/>
    </row>
    <row r="763" customFormat="false" ht="12.75" hidden="false" customHeight="false" outlineLevel="0" collapsed="false">
      <c r="A763" s="35"/>
      <c r="B763" s="35" t="s">
        <v>496</v>
      </c>
      <c r="C763" s="35"/>
      <c r="D763" s="35"/>
      <c r="E763" s="35"/>
      <c r="F763" s="35"/>
    </row>
    <row r="764" customFormat="false" ht="12.75" hidden="false" customHeight="false" outlineLevel="0" collapsed="false">
      <c r="A764" s="35"/>
      <c r="B764" s="35" t="s">
        <v>497</v>
      </c>
      <c r="C764" s="35"/>
      <c r="D764" s="35"/>
      <c r="E764" s="35"/>
      <c r="F764" s="35"/>
    </row>
    <row r="765" customFormat="false" ht="12.75" hidden="false" customHeight="false" outlineLevel="0" collapsed="false">
      <c r="A765" s="35"/>
      <c r="B765" s="35"/>
      <c r="C765" s="35"/>
      <c r="D765" s="35"/>
      <c r="E765" s="35"/>
      <c r="F765" s="35"/>
    </row>
    <row r="766" customFormat="false" ht="12.75" hidden="false" customHeight="false" outlineLevel="0" collapsed="false">
      <c r="A766" s="35"/>
      <c r="B766" s="35"/>
      <c r="C766" s="35"/>
      <c r="D766" s="35"/>
      <c r="E766" s="35"/>
      <c r="F766" s="35"/>
    </row>
    <row r="767" customFormat="false" ht="12.75" hidden="false" customHeight="false" outlineLevel="0" collapsed="false">
      <c r="A767" s="35"/>
      <c r="B767" s="35"/>
      <c r="C767" s="1" t="s">
        <v>498</v>
      </c>
      <c r="D767" s="35"/>
      <c r="E767" s="35"/>
      <c r="F767" s="35"/>
    </row>
    <row r="768" customFormat="false" ht="12.75" hidden="false" customHeight="false" outlineLevel="0" collapsed="false">
      <c r="A768" s="35"/>
      <c r="B768" s="35"/>
      <c r="C768" s="35"/>
      <c r="D768" s="35"/>
      <c r="E768" s="35"/>
      <c r="F768" s="35"/>
    </row>
    <row r="769" customFormat="false" ht="12.75" hidden="false" customHeight="false" outlineLevel="0" collapsed="false">
      <c r="A769" s="35"/>
      <c r="B769" s="35"/>
      <c r="C769" s="35"/>
      <c r="D769" s="35"/>
      <c r="E769" s="35"/>
      <c r="F769" s="35"/>
    </row>
    <row r="770" customFormat="false" ht="12.75" hidden="false" customHeight="false" outlineLevel="0" collapsed="false">
      <c r="A770" s="35"/>
      <c r="B770" s="35"/>
      <c r="C770" s="35"/>
      <c r="D770" s="35"/>
      <c r="E770" s="35"/>
      <c r="F770" s="35"/>
    </row>
    <row r="771" customFormat="false" ht="12.75" hidden="false" customHeight="false" outlineLevel="0" collapsed="false">
      <c r="A771" s="35"/>
      <c r="B771" s="35"/>
      <c r="C771" s="35"/>
      <c r="D771" s="35"/>
      <c r="E771" s="35"/>
      <c r="F771" s="35"/>
    </row>
    <row r="772" customFormat="false" ht="12.75" hidden="false" customHeight="false" outlineLevel="0" collapsed="false">
      <c r="A772" s="35"/>
      <c r="B772" s="35"/>
      <c r="C772" s="35"/>
      <c r="D772" s="35"/>
      <c r="E772" s="35"/>
      <c r="F772" s="35"/>
    </row>
    <row r="773" customFormat="false" ht="12.75" hidden="false" customHeight="false" outlineLevel="0" collapsed="false">
      <c r="A773" s="35" t="s">
        <v>489</v>
      </c>
      <c r="B773" s="35"/>
      <c r="C773" s="35"/>
      <c r="D773" s="35"/>
      <c r="E773" s="35"/>
      <c r="F773" s="35"/>
    </row>
    <row r="774" customFormat="false" ht="12.75" hidden="false" customHeight="false" outlineLevel="0" collapsed="false">
      <c r="A774" s="35"/>
      <c r="B774" s="1" t="s">
        <v>499</v>
      </c>
      <c r="C774" s="35"/>
      <c r="D774" s="35"/>
      <c r="E774" s="35"/>
      <c r="F774" s="35"/>
    </row>
    <row r="775" customFormat="false" ht="12.75" hidden="false" customHeight="false" outlineLevel="0" collapsed="false">
      <c r="A775" s="35"/>
      <c r="B775" s="35"/>
      <c r="C775" s="35"/>
      <c r="D775" s="35"/>
      <c r="E775" s="35"/>
      <c r="F775" s="35"/>
    </row>
    <row r="776" customFormat="false" ht="12.75" hidden="false" customHeight="false" outlineLevel="0" collapsed="false">
      <c r="A776" s="35"/>
      <c r="B776" s="35" t="s">
        <v>500</v>
      </c>
      <c r="C776" s="35"/>
      <c r="D776" s="35"/>
      <c r="E776" s="35"/>
      <c r="F776" s="35"/>
    </row>
    <row r="777" customFormat="false" ht="12.75" hidden="false" customHeight="false" outlineLevel="0" collapsed="false">
      <c r="A777" s="35"/>
      <c r="B777" s="35"/>
      <c r="C777" s="35"/>
      <c r="D777" s="35"/>
      <c r="E777" s="35"/>
      <c r="F777" s="35"/>
    </row>
    <row r="778" customFormat="false" ht="12.75" hidden="false" customHeight="false" outlineLevel="0" collapsed="false">
      <c r="A778" s="35"/>
      <c r="B778" s="35" t="s">
        <v>501</v>
      </c>
      <c r="D778" s="35"/>
      <c r="E778" s="35"/>
      <c r="F778" s="35"/>
    </row>
    <row r="779" customFormat="false" ht="12.75" hidden="false" customHeight="false" outlineLevel="0" collapsed="false">
      <c r="A779" s="35"/>
      <c r="B779" s="35" t="s">
        <v>502</v>
      </c>
      <c r="D779" s="35"/>
      <c r="E779" s="35"/>
      <c r="F779" s="35"/>
    </row>
    <row r="780" customFormat="false" ht="12.75" hidden="false" customHeight="false" outlineLevel="0" collapsed="false">
      <c r="A780" s="35"/>
      <c r="B780" s="35" t="s">
        <v>503</v>
      </c>
      <c r="C780" s="35"/>
      <c r="D780" s="35"/>
      <c r="E780" s="35"/>
      <c r="F780" s="35"/>
    </row>
    <row r="781" customFormat="false" ht="12.75" hidden="false" customHeight="false" outlineLevel="0" collapsed="false">
      <c r="A781" s="35"/>
      <c r="B781" s="35" t="s">
        <v>504</v>
      </c>
      <c r="C781" s="35"/>
      <c r="D781" s="35"/>
      <c r="E781" s="35"/>
      <c r="F781" s="35"/>
    </row>
    <row r="782" customFormat="false" ht="12.75" hidden="false" customHeight="false" outlineLevel="0" collapsed="false">
      <c r="A782" s="35"/>
      <c r="B782" s="35" t="s">
        <v>505</v>
      </c>
      <c r="C782" s="35"/>
      <c r="D782" s="35"/>
      <c r="E782" s="35"/>
      <c r="F782" s="35"/>
    </row>
    <row r="783" customFormat="false" ht="12.75" hidden="false" customHeight="false" outlineLevel="0" collapsed="false">
      <c r="A783" s="35"/>
      <c r="B783" s="35" t="s">
        <v>506</v>
      </c>
      <c r="C783" s="35"/>
      <c r="D783" s="35"/>
      <c r="E783" s="35"/>
      <c r="F783" s="35"/>
    </row>
    <row r="784" customFormat="false" ht="12.75" hidden="false" customHeight="false" outlineLevel="0" collapsed="false">
      <c r="A784" s="35"/>
      <c r="B784" s="35" t="s">
        <v>507</v>
      </c>
      <c r="C784" s="35"/>
      <c r="D784" s="35"/>
      <c r="E784" s="35"/>
      <c r="F784" s="35"/>
    </row>
    <row r="785" customFormat="false" ht="12.75" hidden="false" customHeight="false" outlineLevel="0" collapsed="false">
      <c r="A785" s="35"/>
      <c r="B785" s="35" t="s">
        <v>508</v>
      </c>
      <c r="C785" s="35"/>
      <c r="D785" s="35"/>
      <c r="E785" s="35"/>
      <c r="F785" s="35"/>
    </row>
    <row r="786" customFormat="false" ht="12.75" hidden="false" customHeight="false" outlineLevel="0" collapsed="false">
      <c r="A786" s="35"/>
      <c r="B786" s="35" t="s">
        <v>509</v>
      </c>
      <c r="C786" s="35"/>
      <c r="D786" s="35"/>
      <c r="E786" s="35"/>
      <c r="F786" s="35"/>
    </row>
    <row r="787" customFormat="false" ht="12.75" hidden="false" customHeight="false" outlineLevel="0" collapsed="false">
      <c r="A787" s="35"/>
      <c r="B787" s="0" t="s">
        <v>510</v>
      </c>
      <c r="F787" s="35"/>
    </row>
    <row r="788" customFormat="false" ht="12.75" hidden="false" customHeight="false" outlineLevel="0" collapsed="false">
      <c r="A788" s="35"/>
      <c r="B788" s="0" t="s">
        <v>511</v>
      </c>
      <c r="F788" s="35"/>
    </row>
    <row r="789" customFormat="false" ht="12.75" hidden="false" customHeight="false" outlineLevel="0" collapsed="false">
      <c r="A789" s="35"/>
      <c r="B789" s="0" t="s">
        <v>512</v>
      </c>
      <c r="F789" s="35"/>
    </row>
    <row r="790" customFormat="false" ht="12.75" hidden="false" customHeight="false" outlineLevel="0" collapsed="false">
      <c r="A790" s="35"/>
      <c r="B790" s="0" t="s">
        <v>513</v>
      </c>
      <c r="F790" s="35"/>
    </row>
    <row r="791" customFormat="false" ht="12.75" hidden="false" customHeight="false" outlineLevel="0" collapsed="false">
      <c r="A791" s="35"/>
      <c r="B791" s="0" t="s">
        <v>514</v>
      </c>
      <c r="F791" s="35"/>
    </row>
    <row r="792" customFormat="false" ht="12.75" hidden="false" customHeight="false" outlineLevel="0" collapsed="false">
      <c r="A792" s="35"/>
      <c r="B792" s="0" t="s">
        <v>515</v>
      </c>
      <c r="F792" s="35"/>
    </row>
    <row r="793" customFormat="false" ht="12.75" hidden="false" customHeight="false" outlineLevel="0" collapsed="false">
      <c r="A793" s="35"/>
      <c r="B793" s="0" t="s">
        <v>516</v>
      </c>
      <c r="F793" s="35"/>
    </row>
    <row r="794" customFormat="false" ht="12.75" hidden="false" customHeight="false" outlineLevel="0" collapsed="false">
      <c r="A794" s="35"/>
      <c r="F794" s="35"/>
    </row>
    <row r="795" customFormat="false" ht="12.75" hidden="false" customHeight="false" outlineLevel="0" collapsed="false">
      <c r="A795" s="35"/>
      <c r="F795" s="35"/>
    </row>
    <row r="796" customFormat="false" ht="12.75" hidden="false" customHeight="false" outlineLevel="0" collapsed="false">
      <c r="A796" s="35"/>
      <c r="F796" s="35"/>
    </row>
    <row r="797" customFormat="false" ht="12.75" hidden="false" customHeight="false" outlineLevel="0" collapsed="false">
      <c r="A797" s="35"/>
      <c r="F797" s="35"/>
    </row>
    <row r="798" customFormat="false" ht="12.75" hidden="false" customHeight="false" outlineLevel="0" collapsed="false">
      <c r="A798" s="35"/>
      <c r="B798" s="35"/>
      <c r="C798" s="35"/>
      <c r="D798" s="35"/>
      <c r="E798" s="35"/>
      <c r="F798" s="35"/>
    </row>
    <row r="799" customFormat="false" ht="12.75" hidden="false" customHeight="false" outlineLevel="0" collapsed="false">
      <c r="A799" s="35"/>
      <c r="B799" s="36" t="s">
        <v>517</v>
      </c>
      <c r="C799" s="35"/>
      <c r="D799" s="35"/>
      <c r="E799" s="35"/>
      <c r="F799" s="35"/>
    </row>
    <row r="800" customFormat="false" ht="12.75" hidden="false" customHeight="false" outlineLevel="0" collapsed="false">
      <c r="A800" s="35"/>
      <c r="B800" s="36" t="s">
        <v>518</v>
      </c>
      <c r="C800" s="35"/>
      <c r="D800" s="35"/>
      <c r="E800" s="35"/>
      <c r="F800" s="35"/>
    </row>
    <row r="801" customFormat="false" ht="12.75" hidden="false" customHeight="false" outlineLevel="0" collapsed="false">
      <c r="A801" s="35"/>
      <c r="B801" s="36"/>
      <c r="C801" s="35"/>
      <c r="D801" s="35"/>
      <c r="E801" s="35"/>
      <c r="F801" s="35"/>
    </row>
    <row r="802" customFormat="false" ht="12.75" hidden="false" customHeight="false" outlineLevel="0" collapsed="false">
      <c r="A802" s="35"/>
      <c r="B802" s="35"/>
      <c r="C802" s="35"/>
      <c r="D802" s="35"/>
      <c r="E802" s="35"/>
      <c r="F802" s="35"/>
    </row>
    <row r="803" customFormat="false" ht="12.75" hidden="false" customHeight="false" outlineLevel="0" collapsed="false">
      <c r="A803" s="35"/>
      <c r="B803" s="37" t="s">
        <v>519</v>
      </c>
      <c r="C803" s="35"/>
      <c r="D803" s="35"/>
      <c r="E803" s="35"/>
      <c r="F803" s="35"/>
    </row>
    <row r="804" customFormat="false" ht="12.75" hidden="false" customHeight="false" outlineLevel="0" collapsed="false">
      <c r="A804" s="35"/>
      <c r="B804" s="35"/>
      <c r="C804" s="35"/>
      <c r="D804" s="35"/>
      <c r="E804" s="35"/>
      <c r="F804" s="35"/>
    </row>
    <row r="805" customFormat="false" ht="12.75" hidden="false" customHeight="false" outlineLevel="0" collapsed="false">
      <c r="A805" s="35" t="s">
        <v>489</v>
      </c>
      <c r="B805" s="36" t="s">
        <v>520</v>
      </c>
      <c r="C805" s="35"/>
      <c r="D805" s="35"/>
      <c r="E805" s="35"/>
      <c r="F805" s="35"/>
    </row>
    <row r="806" customFormat="false" ht="12.75" hidden="false" customHeight="false" outlineLevel="0" collapsed="false">
      <c r="A806" s="35"/>
      <c r="B806" s="36" t="s">
        <v>521</v>
      </c>
      <c r="C806" s="35"/>
      <c r="D806" s="35"/>
      <c r="E806" s="35"/>
      <c r="F806" s="35"/>
    </row>
    <row r="807" customFormat="false" ht="12.75" hidden="false" customHeight="false" outlineLevel="0" collapsed="false">
      <c r="A807" s="35"/>
      <c r="B807" s="36" t="s">
        <v>522</v>
      </c>
      <c r="C807" s="35"/>
      <c r="D807" s="35"/>
      <c r="E807" s="35"/>
      <c r="F807" s="35"/>
    </row>
    <row r="808" customFormat="false" ht="12.75" hidden="false" customHeight="false" outlineLevel="0" collapsed="false">
      <c r="A808" s="35"/>
      <c r="B808" s="35" t="s">
        <v>523</v>
      </c>
      <c r="C808" s="35"/>
      <c r="D808" s="35"/>
      <c r="E808" s="35"/>
      <c r="F808" s="35"/>
    </row>
    <row r="809" customFormat="false" ht="12.75" hidden="false" customHeight="false" outlineLevel="0" collapsed="false">
      <c r="A809" s="35"/>
      <c r="B809" s="35"/>
      <c r="C809" s="35"/>
      <c r="D809" s="35"/>
      <c r="E809" s="35"/>
      <c r="F809" s="35"/>
    </row>
    <row r="810" customFormat="false" ht="12.75" hidden="false" customHeight="false" outlineLevel="0" collapsed="false">
      <c r="A810" s="35"/>
      <c r="B810" s="8" t="s">
        <v>524</v>
      </c>
      <c r="C810" s="35"/>
      <c r="D810" s="35"/>
      <c r="E810" s="35"/>
      <c r="F810" s="35"/>
    </row>
    <row r="811" customFormat="false" ht="12.75" hidden="false" customHeight="false" outlineLevel="0" collapsed="false">
      <c r="A811" s="35"/>
      <c r="B811" s="35" t="s">
        <v>525</v>
      </c>
      <c r="C811" s="35"/>
      <c r="D811" s="35"/>
      <c r="E811" s="35"/>
      <c r="F811" s="35"/>
    </row>
    <row r="812" customFormat="false" ht="12.75" hidden="false" customHeight="false" outlineLevel="0" collapsed="false">
      <c r="A812" s="35"/>
      <c r="B812" s="35" t="s">
        <v>526</v>
      </c>
      <c r="C812" s="35"/>
      <c r="D812" s="35"/>
      <c r="E812" s="35"/>
      <c r="F812" s="35"/>
    </row>
    <row r="813" customFormat="false" ht="12.75" hidden="false" customHeight="false" outlineLevel="0" collapsed="false">
      <c r="A813" s="35"/>
      <c r="B813" s="8"/>
      <c r="C813" s="35"/>
      <c r="D813" s="36"/>
      <c r="E813" s="35"/>
      <c r="F813" s="35"/>
    </row>
    <row r="814" customFormat="false" ht="12.75" hidden="false" customHeight="false" outlineLevel="0" collapsed="false">
      <c r="A814" s="35"/>
      <c r="B814" s="35"/>
      <c r="C814" s="3" t="s">
        <v>527</v>
      </c>
      <c r="D814" s="36"/>
      <c r="E814" s="35"/>
      <c r="F814" s="35"/>
    </row>
    <row r="815" customFormat="false" ht="12.75" hidden="false" customHeight="false" outlineLevel="0" collapsed="false">
      <c r="A815" s="35"/>
      <c r="B815" s="35"/>
      <c r="C815" s="35"/>
      <c r="D815" s="36"/>
      <c r="E815" s="35"/>
      <c r="F815" s="35"/>
    </row>
    <row r="816" customFormat="false" ht="12.75" hidden="false" customHeight="false" outlineLevel="0" collapsed="false">
      <c r="A816" s="35"/>
      <c r="B816" s="35" t="s">
        <v>528</v>
      </c>
      <c r="C816" s="35"/>
      <c r="D816" s="36"/>
      <c r="E816" s="35"/>
      <c r="F816" s="35"/>
    </row>
    <row r="817" customFormat="false" ht="12.75" hidden="false" customHeight="false" outlineLevel="0" collapsed="false">
      <c r="A817" s="35"/>
      <c r="B817" s="36" t="s">
        <v>529</v>
      </c>
      <c r="C817" s="35"/>
      <c r="D817" s="36"/>
      <c r="E817" s="35"/>
      <c r="F817" s="35"/>
    </row>
    <row r="818" customFormat="false" ht="12.75" hidden="false" customHeight="false" outlineLevel="0" collapsed="false">
      <c r="A818" s="35"/>
      <c r="B818" s="35"/>
      <c r="C818" s="35"/>
      <c r="D818" s="35"/>
      <c r="E818" s="35"/>
      <c r="F818" s="35"/>
    </row>
    <row r="819" customFormat="false" ht="12.75" hidden="false" customHeight="false" outlineLevel="0" collapsed="false">
      <c r="A819" s="35"/>
      <c r="B819" s="37" t="s">
        <v>530</v>
      </c>
      <c r="C819" s="35"/>
      <c r="D819" s="35"/>
      <c r="E819" s="35"/>
      <c r="F819" s="35"/>
    </row>
    <row r="820" customFormat="false" ht="12.75" hidden="false" customHeight="false" outlineLevel="0" collapsed="false">
      <c r="A820" s="35"/>
      <c r="B820" s="35"/>
      <c r="C820" s="35"/>
      <c r="D820" s="35"/>
      <c r="E820" s="35"/>
      <c r="F820" s="35"/>
    </row>
    <row r="821" customFormat="false" ht="12.75" hidden="false" customHeight="false" outlineLevel="0" collapsed="false">
      <c r="A821" s="35"/>
      <c r="B821" s="35"/>
      <c r="C821" s="37"/>
      <c r="D821" s="35"/>
      <c r="E821" s="35"/>
      <c r="F821" s="35"/>
    </row>
    <row r="822" customFormat="false" ht="12.75" hidden="false" customHeight="false" outlineLevel="0" collapsed="false">
      <c r="A822" s="35"/>
      <c r="B822" s="35"/>
      <c r="C822" s="35"/>
      <c r="D822" s="35"/>
      <c r="E822" s="35"/>
      <c r="F822" s="35"/>
    </row>
    <row r="823" customFormat="false" ht="12.75" hidden="false" customHeight="false" outlineLevel="0" collapsed="false">
      <c r="A823" s="35"/>
      <c r="B823" s="35"/>
      <c r="C823" s="35"/>
      <c r="D823" s="35"/>
      <c r="E823" s="35"/>
      <c r="F823" s="35"/>
    </row>
    <row r="824" customFormat="false" ht="12.75" hidden="false" customHeight="false" outlineLevel="0" collapsed="false">
      <c r="A824" s="35"/>
      <c r="B824" s="35"/>
      <c r="C824" s="35"/>
      <c r="D824" s="35"/>
      <c r="E824" s="35"/>
      <c r="F824" s="35"/>
    </row>
    <row r="825" customFormat="false" ht="12.75" hidden="false" customHeight="false" outlineLevel="0" collapsed="false">
      <c r="A825" s="35"/>
      <c r="B825" s="35"/>
      <c r="C825" s="35"/>
      <c r="D825" s="35"/>
      <c r="E825" s="35"/>
      <c r="F825" s="35"/>
    </row>
    <row r="826" customFormat="false" ht="12.75" hidden="false" customHeight="false" outlineLevel="0" collapsed="false">
      <c r="A826" s="35"/>
      <c r="B826" s="35"/>
      <c r="C826" s="35"/>
      <c r="D826" s="35"/>
      <c r="E826" s="35"/>
      <c r="F826" s="35"/>
    </row>
    <row r="827" customFormat="false" ht="12.75" hidden="false" customHeight="false" outlineLevel="0" collapsed="false">
      <c r="A827" s="35"/>
      <c r="B827" s="35"/>
      <c r="C827" s="35"/>
      <c r="D827" s="35"/>
      <c r="E827" s="35"/>
      <c r="F827" s="35"/>
    </row>
    <row r="828" customFormat="false" ht="12.75" hidden="false" customHeight="false" outlineLevel="0" collapsed="false">
      <c r="A828" s="35"/>
      <c r="B828" s="35"/>
      <c r="C828" s="35"/>
      <c r="D828" s="35"/>
      <c r="E828" s="35"/>
      <c r="F828" s="35"/>
    </row>
    <row r="829" customFormat="false" ht="12.75" hidden="false" customHeight="false" outlineLevel="0" collapsed="false">
      <c r="A829" s="35"/>
      <c r="B829" s="1" t="s">
        <v>531</v>
      </c>
      <c r="C829" s="35"/>
      <c r="D829" s="35"/>
      <c r="E829" s="35"/>
      <c r="F829" s="35"/>
    </row>
    <row r="830" customFormat="false" ht="12.75" hidden="false" customHeight="false" outlineLevel="0" collapsed="false">
      <c r="A830" s="35"/>
      <c r="B830" s="35"/>
      <c r="C830" s="35"/>
      <c r="D830" s="35"/>
      <c r="E830" s="35"/>
      <c r="F830" s="35"/>
    </row>
    <row r="831" customFormat="false" ht="12.75" hidden="false" customHeight="false" outlineLevel="0" collapsed="false">
      <c r="A831" s="35"/>
      <c r="B831" s="38" t="s">
        <v>532</v>
      </c>
      <c r="C831" s="38" t="s">
        <v>533</v>
      </c>
      <c r="D831" s="38"/>
      <c r="E831" s="38" t="s">
        <v>534</v>
      </c>
      <c r="F831" s="38"/>
    </row>
    <row r="832" customFormat="false" ht="12.75" hidden="false" customHeight="false" outlineLevel="0" collapsed="false">
      <c r="A832" s="35"/>
      <c r="B832" s="39" t="n">
        <v>32826</v>
      </c>
      <c r="C832" s="35" t="s">
        <v>535</v>
      </c>
      <c r="D832" s="35"/>
      <c r="E832" s="35" t="s">
        <v>536</v>
      </c>
      <c r="F832" s="35"/>
    </row>
    <row r="833" customFormat="false" ht="12.75" hidden="false" customHeight="false" outlineLevel="0" collapsed="false">
      <c r="A833" s="35"/>
      <c r="B833" s="35"/>
      <c r="C833" s="35"/>
      <c r="D833" s="35"/>
      <c r="E833" s="35" t="s">
        <v>537</v>
      </c>
      <c r="F833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2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7"/>
    <col collapsed="false" customWidth="true" hidden="false" outlineLevel="0" max="3" min="2" style="0" width="11.56"/>
    <col collapsed="false" customWidth="true" hidden="false" outlineLevel="0" max="4" min="4" style="0" width="11.85"/>
    <col collapsed="false" customWidth="true" hidden="false" outlineLevel="0" max="5" min="5" style="0" width="9.99"/>
  </cols>
  <sheetData>
    <row r="3" customFormat="false" ht="12.75" hidden="false" customHeight="false" outlineLevel="0" collapsed="false">
      <c r="D3" s="3" t="s">
        <v>538</v>
      </c>
    </row>
    <row r="5" customFormat="false" ht="12.75" hidden="false" customHeight="false" outlineLevel="0" collapsed="false">
      <c r="D5" s="1" t="s">
        <v>43</v>
      </c>
      <c r="E5" s="1"/>
      <c r="F5" s="1"/>
    </row>
    <row r="6" customFormat="false" ht="12.75" hidden="false" customHeight="false" outlineLevel="0" collapsed="false">
      <c r="B6" s="10" t="n">
        <v>1984</v>
      </c>
      <c r="C6" s="10" t="n">
        <v>1985</v>
      </c>
      <c r="D6" s="10" t="n">
        <v>1986</v>
      </c>
      <c r="E6" s="10" t="n">
        <v>1987</v>
      </c>
      <c r="F6" s="10" t="n">
        <v>1988</v>
      </c>
    </row>
    <row r="7" customFormat="false" ht="12.75" hidden="false" customHeight="false" outlineLevel="0" collapsed="false">
      <c r="A7" s="1" t="s">
        <v>44</v>
      </c>
    </row>
    <row r="9" customFormat="false" ht="12.75" hidden="false" customHeight="false" outlineLevel="0" collapsed="false">
      <c r="A9" s="0" t="s">
        <v>45</v>
      </c>
      <c r="B9" s="40" t="n">
        <f aca="false">Timewar!C51/Timewar!C87</f>
        <v>0.430714052820346</v>
      </c>
      <c r="C9" s="40" t="n">
        <f aca="false">Timewar!D51/Timewar!D87</f>
        <v>0.435370152761457</v>
      </c>
      <c r="D9" s="40" t="n">
        <f aca="false">Timewar!E51/Timewar!E87</f>
        <v>0.41892610313663</v>
      </c>
      <c r="E9" s="40" t="n">
        <f aca="false">Timewar!F51/Timewar!F87</f>
        <v>0.386596708800382</v>
      </c>
      <c r="F9" s="40" t="n">
        <f aca="false">Timewar!G51/Timewar!G87</f>
        <v>0.388728644331041</v>
      </c>
      <c r="K9" s="41"/>
    </row>
    <row r="10" customFormat="false" ht="12.75" hidden="false" customHeight="false" outlineLevel="0" collapsed="false">
      <c r="A10" s="0" t="s">
        <v>46</v>
      </c>
      <c r="B10" s="40" t="n">
        <f aca="false">Timewar!C52/Timewar!C88</f>
        <v>0.446555819477435</v>
      </c>
      <c r="C10" s="40" t="n">
        <f aca="false">Timewar!D52/Timewar!D88</f>
        <v>0.454780361757106</v>
      </c>
      <c r="D10" s="40" t="n">
        <f aca="false">Timewar!E52/Timewar!E88</f>
        <v>0.258785942492013</v>
      </c>
      <c r="E10" s="40" t="n">
        <f aca="false">Timewar!F52/Timewar!F88</f>
        <v>0.547388781431335</v>
      </c>
      <c r="F10" s="40" t="n">
        <f aca="false">Timewar!G52/Timewar!G88</f>
        <v>0.542533081285444</v>
      </c>
      <c r="K10" s="41"/>
    </row>
    <row r="12" customFormat="false" ht="12.75" hidden="false" customHeight="false" outlineLevel="0" collapsed="false">
      <c r="A12" s="0" t="s">
        <v>47</v>
      </c>
      <c r="B12" s="40" t="n">
        <f aca="false">Timewar!C54/Timewar!C90</f>
        <v>0.0810707456978968</v>
      </c>
      <c r="C12" s="40" t="n">
        <f aca="false">Timewar!D54/Timewar!D90</f>
        <v>0.189453125</v>
      </c>
      <c r="D12" s="40" t="n">
        <f aca="false">Timewar!E54/Timewar!E90</f>
        <v>0.156737588652482</v>
      </c>
      <c r="E12" s="40" t="n">
        <f aca="false">Timewar!F54/Timewar!F90</f>
        <v>0.156871609403255</v>
      </c>
      <c r="F12" s="40" t="n">
        <f aca="false">Timewar!G54/Timewar!G90</f>
        <v>0.187868919193975</v>
      </c>
    </row>
    <row r="13" customFormat="false" ht="12.75" hidden="false" customHeight="false" outlineLevel="0" collapsed="false">
      <c r="A13" s="0" t="s">
        <v>48</v>
      </c>
      <c r="B13" s="40" t="n">
        <f aca="false">Timewar!C55</f>
        <v>0.89</v>
      </c>
      <c r="C13" s="40" t="n">
        <f aca="false">Timewar!D55</f>
        <v>0.3</v>
      </c>
      <c r="D13" s="40" t="n">
        <f aca="false">Timewar!E55</f>
        <v>0.24</v>
      </c>
      <c r="E13" s="40" t="n">
        <f aca="false">Timewar!F55</f>
        <v>0.41</v>
      </c>
      <c r="F13" s="40" t="n">
        <f aca="false">Timewar!G55</f>
        <v>0.31</v>
      </c>
    </row>
    <row r="14" customFormat="false" ht="12.75" hidden="false" customHeight="false" outlineLevel="0" collapsed="false">
      <c r="A14" s="0" t="s">
        <v>49</v>
      </c>
      <c r="B14" s="40" t="n">
        <f aca="false">Timewar!C56</f>
        <v>0.14</v>
      </c>
      <c r="C14" s="40" t="n">
        <f aca="false">Timewar!D56</f>
        <v>0.12</v>
      </c>
      <c r="D14" s="40" t="n">
        <f aca="false">Timewar!E56</f>
        <v>0.1</v>
      </c>
      <c r="E14" s="40" t="n">
        <f aca="false">Timewar!F56</f>
        <v>0.17</v>
      </c>
      <c r="F14" s="40" t="n">
        <f aca="false">Timewar!G56</f>
        <v>0.16</v>
      </c>
    </row>
    <row r="16" customFormat="false" ht="12.75" hidden="false" customHeight="false" outlineLevel="0" collapsed="false">
      <c r="A16" s="1" t="s">
        <v>50</v>
      </c>
    </row>
    <row r="18" customFormat="false" ht="12.75" hidden="false" customHeight="false" outlineLevel="0" collapsed="false">
      <c r="A18" s="0" t="s">
        <v>45</v>
      </c>
      <c r="B18" s="40" t="n">
        <f aca="false">Timewar!C60/(Timewar!C87)</f>
        <v>0.160091294424519</v>
      </c>
      <c r="C18" s="40" t="n">
        <f aca="false">Timewar!D60/(Timewar!D87)</f>
        <v>0.162162162162162</v>
      </c>
      <c r="D18" s="40" t="n">
        <f aca="false">Timewar!E60/(Timewar!E87)</f>
        <v>0.176236044657097</v>
      </c>
      <c r="E18" s="40" t="n">
        <f aca="false">Timewar!F60/(Timewar!F87)</f>
        <v>0.227522060577152</v>
      </c>
      <c r="F18" s="40" t="n">
        <f aca="false">Timewar!G60/(Timewar!G87)</f>
        <v>0.197692478366985</v>
      </c>
    </row>
    <row r="19" customFormat="false" ht="12.75" hidden="false" customHeight="false" outlineLevel="0" collapsed="false">
      <c r="A19" s="0" t="s">
        <v>46</v>
      </c>
      <c r="B19" s="40" t="n">
        <f aca="false">Timewar!C61/Timewar!C88</f>
        <v>0.154394299287411</v>
      </c>
      <c r="C19" s="40" t="n">
        <f aca="false">Timewar!D61/Timewar!D88</f>
        <v>0.219638242894057</v>
      </c>
      <c r="D19" s="40" t="n">
        <f aca="false">Timewar!E61/Timewar!E88</f>
        <v>0.116613418530351</v>
      </c>
      <c r="E19" s="40" t="n">
        <f aca="false">Timewar!F61/Timewar!F88</f>
        <v>0.170212765957447</v>
      </c>
      <c r="F19" s="40" t="n">
        <f aca="false">Timewar!G61/Timewar!G88</f>
        <v>0.196597353497164</v>
      </c>
    </row>
    <row r="21" customFormat="false" ht="12.75" hidden="false" customHeight="false" outlineLevel="0" collapsed="false">
      <c r="A21" s="0" t="s">
        <v>47</v>
      </c>
      <c r="B21" s="40" t="n">
        <f aca="false">Timewar!C63/(Timewar!C90)</f>
        <v>0.106309751434034</v>
      </c>
      <c r="C21" s="40" t="n">
        <f aca="false">Timewar!D63/(Timewar!D90)</f>
        <v>0.15234375</v>
      </c>
      <c r="D21" s="40" t="n">
        <f aca="false">Timewar!E63/(Timewar!E90)</f>
        <v>0.27210401891253</v>
      </c>
      <c r="E21" s="40" t="n">
        <f aca="false">Timewar!F63/(Timewar!F90)</f>
        <v>0.26130198915009</v>
      </c>
      <c r="F21" s="40" t="n">
        <f aca="false">Timewar!G63/(Timewar!G90)</f>
        <v>0.249338489721148</v>
      </c>
    </row>
    <row r="22" customFormat="false" ht="12.75" hidden="false" customHeight="false" outlineLevel="0" collapsed="false">
      <c r="A22" s="0" t="s">
        <v>48</v>
      </c>
      <c r="B22" s="40" t="n">
        <f aca="false">Timewar!C64</f>
        <v>0.23</v>
      </c>
      <c r="C22" s="40" t="n">
        <f aca="false">Timewar!D64</f>
        <v>0.18</v>
      </c>
      <c r="D22" s="40" t="n">
        <f aca="false">Timewar!E64</f>
        <v>0.06</v>
      </c>
      <c r="E22" s="40" t="n">
        <f aca="false">Timewar!F64</f>
        <v>0.08</v>
      </c>
      <c r="F22" s="40" t="n">
        <f aca="false">Timewar!G64</f>
        <v>0.08</v>
      </c>
    </row>
    <row r="23" customFormat="false" ht="12.75" hidden="false" customHeight="false" outlineLevel="0" collapsed="false">
      <c r="A23" s="0" t="s">
        <v>49</v>
      </c>
      <c r="B23" s="40" t="n">
        <f aca="false">Timewar!C65</f>
        <v>0.13</v>
      </c>
      <c r="C23" s="40" t="n">
        <f aca="false">Timewar!D65</f>
        <v>0.15</v>
      </c>
      <c r="D23" s="40" t="n">
        <f aca="false">Timewar!E65</f>
        <v>0.11</v>
      </c>
      <c r="E23" s="40" t="n">
        <f aca="false">Timewar!F65</f>
        <v>0.09</v>
      </c>
      <c r="F23" s="40" t="n">
        <f aca="false">Timewar!G65</f>
        <v>0.12</v>
      </c>
    </row>
    <row r="25" customFormat="false" ht="12.75" hidden="false" customHeight="false" outlineLevel="0" collapsed="false">
      <c r="A25" s="1" t="s">
        <v>51</v>
      </c>
    </row>
    <row r="27" customFormat="false" ht="12.75" hidden="false" customHeight="false" outlineLevel="0" collapsed="false">
      <c r="A27" s="0" t="s">
        <v>45</v>
      </c>
      <c r="B27" s="40" t="n">
        <f aca="false">Timewar!C69/Timewar!C87</f>
        <v>0.242908379523965</v>
      </c>
      <c r="C27" s="40" t="n">
        <f aca="false">Timewar!D69/Timewar!D87</f>
        <v>0.23090481786134</v>
      </c>
      <c r="D27" s="40" t="n">
        <f aca="false">Timewar!E69/Timewar!E87</f>
        <v>0.235513024986709</v>
      </c>
      <c r="E27" s="40" t="n">
        <f aca="false">Timewar!F69/Timewar!F87</f>
        <v>0.21559742427856</v>
      </c>
      <c r="F27" s="40" t="n">
        <f aca="false">Timewar!G69/Timewar!G87</f>
        <v>0.233414688262702</v>
      </c>
    </row>
    <row r="28" customFormat="false" ht="12.75" hidden="false" customHeight="false" outlineLevel="0" collapsed="false">
      <c r="A28" s="0" t="s">
        <v>46</v>
      </c>
      <c r="B28" s="40" t="n">
        <f aca="false">Timewar!C70/Timewar!C88</f>
        <v>0.280285035629454</v>
      </c>
      <c r="C28" s="40" t="n">
        <f aca="false">Timewar!D70/Timewar!D88</f>
        <v>0.31266149870801</v>
      </c>
      <c r="D28" s="40" t="n">
        <f aca="false">Timewar!E70/Timewar!E88</f>
        <v>0.177316293929712</v>
      </c>
      <c r="E28" s="40" t="n">
        <f aca="false">Timewar!F70/Timewar!F88</f>
        <v>0.241779497098646</v>
      </c>
      <c r="F28" s="40" t="n">
        <f aca="false">Timewar!G70/Timewar!G88</f>
        <v>0.219281663516068</v>
      </c>
    </row>
    <row r="29" customFormat="false" ht="12.75" hidden="false" customHeight="false" outlineLevel="0" collapsed="false">
      <c r="B29" s="40"/>
      <c r="C29" s="40"/>
      <c r="D29" s="40"/>
      <c r="E29" s="40"/>
      <c r="F29" s="40"/>
    </row>
    <row r="30" customFormat="false" ht="12.75" hidden="false" customHeight="false" outlineLevel="0" collapsed="false">
      <c r="A30" s="0" t="s">
        <v>47</v>
      </c>
      <c r="B30" s="40" t="n">
        <f aca="false">Timewar!C72/Timewar!C90</f>
        <v>0.183938814531549</v>
      </c>
      <c r="C30" s="40" t="n">
        <f aca="false">Timewar!D72/Timewar!D90</f>
        <v>0.216471354166667</v>
      </c>
      <c r="D30" s="40" t="n">
        <f aca="false">Timewar!E72/Timewar!E90</f>
        <v>0.194799054373522</v>
      </c>
      <c r="E30" s="40" t="n">
        <f aca="false">Timewar!F72/Timewar!F90</f>
        <v>0.238245931283906</v>
      </c>
      <c r="F30" s="40" t="n">
        <f aca="false">Timewar!G72/Timewar!G90</f>
        <v>0.222878078567067</v>
      </c>
    </row>
    <row r="31" customFormat="false" ht="12.75" hidden="false" customHeight="false" outlineLevel="0" collapsed="false">
      <c r="A31" s="0" t="s">
        <v>48</v>
      </c>
      <c r="B31" s="40" t="n">
        <f aca="false">Timewar!C73</f>
        <v>0.25</v>
      </c>
      <c r="C31" s="40" t="n">
        <f aca="false">Timewar!D73</f>
        <v>0.18</v>
      </c>
      <c r="D31" s="40" t="n">
        <f aca="false">Timewar!E73</f>
        <v>0.13</v>
      </c>
      <c r="E31" s="40" t="n">
        <f aca="false">Timewar!F73</f>
        <v>0.12</v>
      </c>
      <c r="F31" s="40" t="n">
        <f aca="false">Timewar!G73</f>
        <v>0.11</v>
      </c>
    </row>
    <row r="32" customFormat="false" ht="12.75" hidden="false" customHeight="false" outlineLevel="0" collapsed="false">
      <c r="A32" s="0" t="s">
        <v>49</v>
      </c>
      <c r="B32" s="40" t="n">
        <f aca="false">Timewar!C74</f>
        <v>0.16</v>
      </c>
      <c r="C32" s="40" t="n">
        <f aca="false">Timewar!D74</f>
        <v>0.15</v>
      </c>
      <c r="D32" s="40" t="n">
        <f aca="false">Timewar!E74</f>
        <v>0.13</v>
      </c>
      <c r="E32" s="40" t="n">
        <f aca="false">Timewar!F74</f>
        <v>0.14</v>
      </c>
      <c r="F32" s="40" t="n">
        <f aca="false">Timewar!G74</f>
        <v>0.11</v>
      </c>
    </row>
    <row r="34" customFormat="false" ht="12.75" hidden="false" customHeight="false" outlineLevel="0" collapsed="false">
      <c r="A34" s="1" t="s">
        <v>52</v>
      </c>
    </row>
    <row r="36" customFormat="false" ht="12.75" hidden="false" customHeight="false" outlineLevel="0" collapsed="false">
      <c r="A36" s="0" t="s">
        <v>45</v>
      </c>
      <c r="B36" s="40" t="n">
        <f aca="false">Timewar!C78/Timewar!C87</f>
        <v>0.166286273231171</v>
      </c>
      <c r="C36" s="40" t="n">
        <f aca="false">Timewar!D78/Timewar!D87</f>
        <v>0.171562867215041</v>
      </c>
      <c r="D36" s="40" t="n">
        <f aca="false">Timewar!E78/Timewar!E87</f>
        <v>0.169324827219564</v>
      </c>
      <c r="E36" s="40" t="n">
        <f aca="false">Timewar!F78/Timewar!F87</f>
        <v>0.170283806343907</v>
      </c>
      <c r="F36" s="40" t="n">
        <f aca="false">Timewar!G78/Timewar!G87</f>
        <v>0.180164189039272</v>
      </c>
    </row>
    <row r="37" customFormat="false" ht="12.75" hidden="false" customHeight="false" outlineLevel="0" collapsed="false">
      <c r="A37" s="0" t="s">
        <v>46</v>
      </c>
      <c r="B37" s="40" t="n">
        <f aca="false">Timewar!C79/Timewar!C88</f>
        <v>0.197149643705463</v>
      </c>
      <c r="C37" s="40" t="n">
        <f aca="false">Timewar!D79/Timewar!D88</f>
        <v>0.250645994832041</v>
      </c>
      <c r="D37" s="40" t="n">
        <f aca="false">Timewar!E79/Timewar!E88</f>
        <v>0.188498402555911</v>
      </c>
      <c r="E37" s="40" t="n">
        <f aca="false">Timewar!F79/Timewar!F88</f>
        <v>0.290135396518375</v>
      </c>
      <c r="F37" s="40" t="n">
        <f aca="false">Timewar!G79/Timewar!G88</f>
        <v>0.332703213610586</v>
      </c>
    </row>
    <row r="38" customFormat="false" ht="12.75" hidden="false" customHeight="false" outlineLevel="0" collapsed="false">
      <c r="B38" s="40"/>
      <c r="C38" s="40"/>
      <c r="D38" s="40"/>
      <c r="E38" s="40"/>
      <c r="F38" s="40"/>
    </row>
    <row r="39" customFormat="false" ht="12.75" hidden="false" customHeight="false" outlineLevel="0" collapsed="false">
      <c r="A39" s="0" t="s">
        <v>47</v>
      </c>
      <c r="B39" s="40" t="n">
        <f aca="false">Timewar!C81/Timewar!C90</f>
        <v>0.373231357552581</v>
      </c>
      <c r="C39" s="40" t="n">
        <f aca="false">Timewar!D81/Timewar!D90</f>
        <v>0.333333333333333</v>
      </c>
      <c r="D39" s="40" t="n">
        <f aca="false">Timewar!E81/Timewar!E90</f>
        <v>0.261702127659574</v>
      </c>
      <c r="E39" s="40" t="n">
        <f aca="false">Timewar!F81/Timewar!F90</f>
        <v>0.270117540687161</v>
      </c>
      <c r="F39" s="40" t="n">
        <f aca="false">Timewar!G81/Timewar!G90</f>
        <v>0.306330144514553</v>
      </c>
    </row>
    <row r="40" customFormat="false" ht="12.75" hidden="false" customHeight="false" outlineLevel="0" collapsed="false">
      <c r="A40" s="0" t="s">
        <v>48</v>
      </c>
      <c r="B40" s="40" t="n">
        <f aca="false">Timewar!C82</f>
        <v>0.09</v>
      </c>
      <c r="C40" s="40" t="n">
        <f aca="false">Timewar!D82</f>
        <v>0.09</v>
      </c>
      <c r="D40" s="40" t="n">
        <f aca="false">Timewar!E82</f>
        <v>0.11</v>
      </c>
      <c r="E40" s="40" t="n">
        <f aca="false">Timewar!F82</f>
        <v>0.13</v>
      </c>
      <c r="F40" s="40" t="n">
        <f aca="false">Timewar!G82</f>
        <v>0.12</v>
      </c>
    </row>
    <row r="41" customFormat="false" ht="12.75" hidden="false" customHeight="false" outlineLevel="0" collapsed="false">
      <c r="A41" s="0" t="s">
        <v>49</v>
      </c>
      <c r="B41" s="40" t="n">
        <f aca="false">Timewar!C83</f>
        <v>0.16</v>
      </c>
      <c r="C41" s="40" t="n">
        <f aca="false">Timewar!D83</f>
        <v>0.17</v>
      </c>
      <c r="D41" s="40" t="n">
        <f aca="false">Timewar!E83</f>
        <v>0.19</v>
      </c>
      <c r="E41" s="40" t="n">
        <f aca="false">Timewar!F83</f>
        <v>0.21</v>
      </c>
      <c r="F41" s="40" t="n">
        <f aca="false">Timewar!G83</f>
        <v>0.22</v>
      </c>
    </row>
    <row r="43" customFormat="false" ht="12.75" hidden="false" customHeight="false" outlineLevel="0" collapsed="false">
      <c r="A43" s="1" t="s">
        <v>53</v>
      </c>
    </row>
    <row r="45" customFormat="false" ht="12.75" hidden="false" customHeight="false" outlineLevel="0" collapsed="false">
      <c r="A45" s="0" t="s">
        <v>45</v>
      </c>
      <c r="B45" s="41" t="n">
        <f aca="false">B9+B18+B27+B36</f>
        <v>1</v>
      </c>
      <c r="C45" s="41" t="n">
        <f aca="false">C9+C18+C27+C36</f>
        <v>1</v>
      </c>
      <c r="D45" s="41" t="n">
        <f aca="false">D9+D18+D27+D36</f>
        <v>1</v>
      </c>
      <c r="E45" s="41" t="n">
        <f aca="false">E9+E18+E27+E36</f>
        <v>1</v>
      </c>
      <c r="F45" s="41" t="n">
        <f aca="false">F9+F18+F27+F36</f>
        <v>1</v>
      </c>
    </row>
    <row r="46" customFormat="false" ht="12.75" hidden="false" customHeight="false" outlineLevel="0" collapsed="false">
      <c r="A46" s="0" t="s">
        <v>46</v>
      </c>
      <c r="B46" s="41" t="n">
        <f aca="false">B10+B19+B28+B37</f>
        <v>1.07838479809976</v>
      </c>
      <c r="C46" s="41" t="n">
        <f aca="false">C10+C19+C28+C37</f>
        <v>1.23772609819121</v>
      </c>
      <c r="D46" s="41" t="n">
        <f aca="false">D10+D19+D28+D37</f>
        <v>0.741214057507987</v>
      </c>
      <c r="E46" s="41" t="n">
        <f aca="false">E10+E19+E28+E37</f>
        <v>1.2495164410058</v>
      </c>
      <c r="F46" s="41" t="n">
        <f aca="false">F10+F19+F28+F37</f>
        <v>1.29111531190926</v>
      </c>
    </row>
    <row r="48" customFormat="false" ht="12.75" hidden="false" customHeight="false" outlineLevel="0" collapsed="false">
      <c r="A48" s="0" t="s">
        <v>47</v>
      </c>
      <c r="B48" s="41" t="n">
        <f aca="false">B12+B21+B30+B39</f>
        <v>0.744550669216061</v>
      </c>
      <c r="C48" s="41" t="n">
        <f aca="false">C12+C21+C30+C39</f>
        <v>0.8916015625</v>
      </c>
      <c r="D48" s="41" t="n">
        <f aca="false">D12+D21+D30+D39</f>
        <v>0.885342789598109</v>
      </c>
      <c r="E48" s="41" t="n">
        <f aca="false">E12+E21+E30+E39</f>
        <v>0.926537070524412</v>
      </c>
      <c r="F48" s="41" t="n">
        <f aca="false">F12+F21+F30+F39</f>
        <v>0.966415631996743</v>
      </c>
    </row>
    <row r="49" customFormat="false" ht="12.75" hidden="false" customHeight="false" outlineLevel="0" collapsed="false">
      <c r="A49" s="0" t="s">
        <v>48</v>
      </c>
      <c r="B49" s="40" t="n">
        <f aca="false">Timewar!C91</f>
        <v>0.16</v>
      </c>
      <c r="C49" s="40" t="n">
        <f aca="false">Timewar!D91</f>
        <v>0.13</v>
      </c>
      <c r="D49" s="40" t="n">
        <f aca="false">Timewar!E91</f>
        <v>0.15</v>
      </c>
      <c r="E49" s="40" t="n">
        <f aca="false">Timewar!F91</f>
        <v>0.12</v>
      </c>
      <c r="F49" s="40" t="n">
        <f aca="false">Timewar!G91</f>
        <v>0.11</v>
      </c>
    </row>
    <row r="50" customFormat="false" ht="12.75" hidden="false" customHeight="false" outlineLevel="0" collapsed="false">
      <c r="A50" s="0" t="s">
        <v>49</v>
      </c>
      <c r="B50" s="40" t="n">
        <f aca="false">Timewar!C92</f>
        <v>0.14</v>
      </c>
      <c r="C50" s="40" t="n">
        <f aca="false">Timewar!D92</f>
        <v>0.11</v>
      </c>
      <c r="D50" s="40" t="n">
        <f aca="false">Timewar!E92</f>
        <v>0.17</v>
      </c>
      <c r="E50" s="40" t="n">
        <f aca="false">Timewar!F92</f>
        <v>0.12</v>
      </c>
      <c r="F50" s="40" t="n">
        <f aca="false">Timewar!G92</f>
        <v>0.12</v>
      </c>
    </row>
    <row r="54" customFormat="false" ht="12.75" hidden="false" customHeight="false" outlineLevel="0" collapsed="false">
      <c r="B54" s="1" t="s">
        <v>253</v>
      </c>
      <c r="C54" s="1" t="s">
        <v>254</v>
      </c>
    </row>
    <row r="57" customFormat="false" ht="12.75" hidden="false" customHeight="false" outlineLevel="0" collapsed="false">
      <c r="B57" s="2"/>
      <c r="C57" s="2"/>
      <c r="D57" s="2"/>
      <c r="E57" s="2"/>
      <c r="F57" s="2"/>
      <c r="G57" s="2"/>
    </row>
    <row r="58" customFormat="false" ht="12.75" hidden="false" customHeight="false" outlineLevel="0" collapsed="false">
      <c r="C58" s="1" t="s">
        <v>255</v>
      </c>
    </row>
    <row r="59" customFormat="false" ht="12.75" hidden="false" customHeight="false" outlineLevel="0" collapsed="false">
      <c r="A59" s="9"/>
      <c r="B59" s="5" t="n">
        <v>1984</v>
      </c>
      <c r="C59" s="5" t="n">
        <v>1985</v>
      </c>
      <c r="D59" s="5" t="n">
        <v>1986</v>
      </c>
      <c r="E59" s="5" t="n">
        <v>1987</v>
      </c>
      <c r="F59" s="5" t="n">
        <v>1988</v>
      </c>
      <c r="H59" s="5" t="n">
        <v>1984</v>
      </c>
      <c r="I59" s="5" t="n">
        <v>1985</v>
      </c>
      <c r="J59" s="5" t="n">
        <v>1986</v>
      </c>
      <c r="K59" s="5" t="n">
        <v>1987</v>
      </c>
      <c r="L59" s="5" t="n">
        <v>1988</v>
      </c>
    </row>
    <row r="62" customFormat="false" ht="12.75" hidden="false" customHeight="false" outlineLevel="0" collapsed="false">
      <c r="A62" s="1" t="s">
        <v>256</v>
      </c>
    </row>
    <row r="64" customFormat="false" ht="12.75" hidden="false" customHeight="false" outlineLevel="0" collapsed="false">
      <c r="A64" s="0" t="s">
        <v>45</v>
      </c>
      <c r="B64" s="11" t="n">
        <v>1090</v>
      </c>
      <c r="C64" s="11" t="n">
        <v>1201</v>
      </c>
      <c r="D64" s="11" t="n">
        <v>1251</v>
      </c>
      <c r="E64" s="11" t="n">
        <v>1355</v>
      </c>
      <c r="F64" s="11" t="n">
        <v>1571</v>
      </c>
      <c r="H64" s="40" t="n">
        <f aca="false">(C64-B64)/B64</f>
        <v>0.101834862385321</v>
      </c>
      <c r="I64" s="40" t="n">
        <f aca="false">(D64-C64)/C64</f>
        <v>0.0416319733555371</v>
      </c>
      <c r="J64" s="40" t="n">
        <f aca="false">(E64-D64)/D64</f>
        <v>0.0831334932054357</v>
      </c>
      <c r="K64" s="40" t="n">
        <f aca="false">(F64-E64)/E64</f>
        <v>0.159409594095941</v>
      </c>
      <c r="L64" s="40"/>
    </row>
    <row r="65" customFormat="false" ht="12.75" hidden="false" customHeight="false" outlineLevel="0" collapsed="false">
      <c r="A65" s="0" t="s">
        <v>46</v>
      </c>
      <c r="B65" s="0" t="n">
        <v>150</v>
      </c>
      <c r="C65" s="0" t="n">
        <v>160</v>
      </c>
      <c r="D65" s="0" t="n">
        <v>172</v>
      </c>
      <c r="E65" s="0" t="n">
        <v>176</v>
      </c>
      <c r="F65" s="0" t="n">
        <v>207</v>
      </c>
      <c r="H65" s="40" t="n">
        <f aca="false">(C65-B65)/B65</f>
        <v>0.0666666666666667</v>
      </c>
      <c r="I65" s="40" t="n">
        <f aca="false">(D65-C65)/C65</f>
        <v>0.075</v>
      </c>
      <c r="J65" s="40" t="n">
        <f aca="false">(E65-D65)/D65</f>
        <v>0.0232558139534884</v>
      </c>
      <c r="K65" s="40" t="n">
        <f aca="false">(F65-E65)/E65</f>
        <v>0.176136363636364</v>
      </c>
    </row>
    <row r="66" customFormat="false" ht="12.75" hidden="false" customHeight="false" outlineLevel="0" collapsed="false">
      <c r="A66" s="0" t="s">
        <v>22</v>
      </c>
    </row>
    <row r="67" customFormat="false" ht="12.75" hidden="false" customHeight="false" outlineLevel="0" collapsed="false">
      <c r="A67" s="0" t="s">
        <v>47</v>
      </c>
      <c r="B67" s="0" t="n">
        <v>779</v>
      </c>
      <c r="C67" s="0" t="n">
        <v>950</v>
      </c>
      <c r="D67" s="0" t="n">
        <v>1077</v>
      </c>
      <c r="E67" s="0" t="n">
        <v>1193</v>
      </c>
      <c r="F67" s="0" t="n">
        <v>1536</v>
      </c>
      <c r="H67" s="40" t="n">
        <f aca="false">(C67-B67)/B67</f>
        <v>0.219512195121951</v>
      </c>
      <c r="I67" s="40" t="n">
        <f aca="false">(D67-C67)/C67</f>
        <v>0.133684210526316</v>
      </c>
      <c r="J67" s="40" t="n">
        <f aca="false">(E67-D67)/D67</f>
        <v>0.107706592386258</v>
      </c>
      <c r="K67" s="40" t="n">
        <f aca="false">(F67-E67)/E67</f>
        <v>0.287510477787091</v>
      </c>
    </row>
    <row r="68" customFormat="false" ht="12.75" hidden="false" customHeight="false" outlineLevel="0" collapsed="false">
      <c r="A68" s="0" t="s">
        <v>48</v>
      </c>
      <c r="B68" s="0" t="n">
        <v>0.19</v>
      </c>
      <c r="C68" s="0" t="n">
        <v>0.17</v>
      </c>
      <c r="D68" s="0" t="n">
        <v>0.16</v>
      </c>
      <c r="E68" s="0" t="n">
        <v>0.15</v>
      </c>
      <c r="F68" s="0" t="n">
        <v>0.13</v>
      </c>
      <c r="H68" s="40" t="n">
        <f aca="false">(C68-B68)/B68</f>
        <v>-0.105263157894737</v>
      </c>
      <c r="I68" s="40" t="n">
        <f aca="false">(D68-C68)/C68</f>
        <v>-0.0588235294117648</v>
      </c>
      <c r="J68" s="40" t="n">
        <f aca="false">(E68-D68)/D68</f>
        <v>-0.0625000000000001</v>
      </c>
      <c r="K68" s="40" t="n">
        <f aca="false">(F68-E68)/E68</f>
        <v>-0.133333333333333</v>
      </c>
    </row>
    <row r="69" customFormat="false" ht="12.75" hidden="false" customHeight="false" outlineLevel="0" collapsed="false">
      <c r="A69" s="0" t="s">
        <v>257</v>
      </c>
      <c r="B69" s="0" t="n">
        <v>0.14</v>
      </c>
      <c r="C69" s="0" t="n">
        <v>0.13</v>
      </c>
      <c r="D69" s="0" t="n">
        <v>0.14</v>
      </c>
      <c r="E69" s="0" t="n">
        <v>0.13</v>
      </c>
      <c r="F69" s="0" t="n">
        <v>0.13</v>
      </c>
      <c r="H69" s="40" t="n">
        <f aca="false">(C69-B69)/B69</f>
        <v>-0.0714285714285715</v>
      </c>
      <c r="I69" s="40" t="n">
        <f aca="false">(D69-C69)/C69</f>
        <v>0.076923076923077</v>
      </c>
      <c r="J69" s="40" t="n">
        <f aca="false">(E69-D69)/D69</f>
        <v>-0.0714285714285715</v>
      </c>
      <c r="K69" s="40" t="n">
        <f aca="false">(F69-E69)/E69</f>
        <v>0</v>
      </c>
    </row>
    <row r="71" customFormat="false" ht="12.75" hidden="false" customHeight="false" outlineLevel="0" collapsed="false">
      <c r="A71" s="1" t="s">
        <v>258</v>
      </c>
    </row>
    <row r="73" customFormat="false" ht="12.75" hidden="false" customHeight="false" outlineLevel="0" collapsed="false">
      <c r="A73" s="0" t="s">
        <v>45</v>
      </c>
      <c r="B73" s="11" t="n">
        <v>818</v>
      </c>
      <c r="C73" s="11" t="n">
        <v>912</v>
      </c>
      <c r="D73" s="11" t="n">
        <v>1139</v>
      </c>
      <c r="E73" s="11" t="n">
        <v>1530</v>
      </c>
      <c r="F73" s="11" t="n">
        <v>2040</v>
      </c>
      <c r="H73" s="40" t="n">
        <f aca="false">(C73-B73)/B73</f>
        <v>0.114914425427873</v>
      </c>
      <c r="I73" s="40" t="n">
        <f aca="false">(D73-C73)/C73</f>
        <v>0.24890350877193</v>
      </c>
      <c r="J73" s="40" t="n">
        <f aca="false">(E73-D73)/D73</f>
        <v>0.343283582089552</v>
      </c>
      <c r="K73" s="40" t="n">
        <f aca="false">(F73-E73)/E73</f>
        <v>0.333333333333333</v>
      </c>
    </row>
    <row r="74" customFormat="false" ht="12.75" hidden="false" customHeight="false" outlineLevel="0" collapsed="false">
      <c r="A74" s="0" t="s">
        <v>46</v>
      </c>
      <c r="B74" s="0" t="n">
        <v>90</v>
      </c>
      <c r="C74" s="0" t="n">
        <v>112</v>
      </c>
      <c r="D74" s="0" t="n">
        <v>151</v>
      </c>
      <c r="E74" s="0" t="n">
        <v>213</v>
      </c>
      <c r="F74" s="0" t="n">
        <v>319</v>
      </c>
      <c r="H74" s="40" t="n">
        <f aca="false">(C74-B74)/B74</f>
        <v>0.244444444444444</v>
      </c>
      <c r="I74" s="40" t="n">
        <f aca="false">(D74-C74)/C74</f>
        <v>0.348214285714286</v>
      </c>
      <c r="J74" s="40" t="n">
        <f aca="false">(E74-D74)/D74</f>
        <v>0.410596026490066</v>
      </c>
      <c r="K74" s="40" t="n">
        <f aca="false">(F74-E74)/E74</f>
        <v>0.497652582159624</v>
      </c>
    </row>
    <row r="76" customFormat="false" ht="12.75" hidden="false" customHeight="false" outlineLevel="0" collapsed="false">
      <c r="A76" s="0" t="s">
        <v>47</v>
      </c>
      <c r="B76" s="0" t="n">
        <v>384</v>
      </c>
      <c r="C76" s="0" t="n">
        <v>398</v>
      </c>
      <c r="D76" s="0" t="n">
        <v>453</v>
      </c>
      <c r="E76" s="0" t="n">
        <v>998</v>
      </c>
      <c r="F76" s="12" t="n">
        <v>1290</v>
      </c>
      <c r="H76" s="40" t="n">
        <f aca="false">(C76-B76)/B76</f>
        <v>0.0364583333333333</v>
      </c>
      <c r="I76" s="40" t="n">
        <f aca="false">(D76-C76)/C76</f>
        <v>0.138190954773869</v>
      </c>
      <c r="J76" s="40" t="n">
        <f aca="false">(E76-D76)/D76</f>
        <v>1.20309050772627</v>
      </c>
      <c r="K76" s="40" t="n">
        <f aca="false">(F76-E76)/E76</f>
        <v>0.292585170340681</v>
      </c>
    </row>
    <row r="77" customFormat="false" ht="12.75" hidden="false" customHeight="false" outlineLevel="0" collapsed="false">
      <c r="A77" s="0" t="s">
        <v>48</v>
      </c>
      <c r="B77" s="0" t="n">
        <v>0.23</v>
      </c>
      <c r="C77" s="0" t="n">
        <v>0.28</v>
      </c>
      <c r="D77" s="0" t="n">
        <v>0.33</v>
      </c>
      <c r="E77" s="0" t="n">
        <v>0.21</v>
      </c>
      <c r="F77" s="0" t="n">
        <v>0.25</v>
      </c>
      <c r="H77" s="40" t="n">
        <f aca="false">(C77-B77)/B77</f>
        <v>0.217391304347826</v>
      </c>
      <c r="I77" s="40" t="n">
        <f aca="false">(D77-C77)/C77</f>
        <v>0.178571428571429</v>
      </c>
      <c r="J77" s="40" t="n">
        <f aca="false">(E77-D77)/D77</f>
        <v>-0.363636363636364</v>
      </c>
      <c r="K77" s="40" t="n">
        <f aca="false">(F77-E77)/E77</f>
        <v>0.190476190476191</v>
      </c>
    </row>
    <row r="78" customFormat="false" ht="12.75" hidden="false" customHeight="false" outlineLevel="0" collapsed="false">
      <c r="A78" s="0" t="s">
        <v>257</v>
      </c>
      <c r="B78" s="0" t="n">
        <v>0.11</v>
      </c>
      <c r="C78" s="0" t="n">
        <v>0.12</v>
      </c>
      <c r="D78" s="0" t="n">
        <v>0.13</v>
      </c>
      <c r="E78" s="0" t="n">
        <v>0.14</v>
      </c>
      <c r="F78" s="0" t="n">
        <v>0.16</v>
      </c>
      <c r="H78" s="40" t="n">
        <f aca="false">(C78-B78)/B78</f>
        <v>0.0909090909090909</v>
      </c>
      <c r="I78" s="40" t="n">
        <f aca="false">(D78-C78)/C78</f>
        <v>0.0833333333333334</v>
      </c>
      <c r="J78" s="40" t="n">
        <f aca="false">(E78-D78)/D78</f>
        <v>0.076923076923077</v>
      </c>
      <c r="K78" s="40" t="n">
        <f aca="false">(F78-E78)/E78</f>
        <v>0.142857142857143</v>
      </c>
    </row>
    <row r="80" customFormat="false" ht="12.75" hidden="false" customHeight="false" outlineLevel="0" collapsed="false">
      <c r="A80" s="1" t="s">
        <v>259</v>
      </c>
    </row>
    <row r="82" customFormat="false" ht="12.75" hidden="false" customHeight="false" outlineLevel="0" collapsed="false">
      <c r="A82" s="0" t="s">
        <v>45</v>
      </c>
      <c r="B82" s="11" t="n">
        <v>363</v>
      </c>
      <c r="C82" s="11" t="n">
        <v>296</v>
      </c>
      <c r="D82" s="11" t="n">
        <v>326</v>
      </c>
      <c r="E82" s="11" t="n">
        <v>387</v>
      </c>
      <c r="F82" s="11" t="n">
        <v>456</v>
      </c>
      <c r="H82" s="40" t="n">
        <f aca="false">(C82-B82)/B82</f>
        <v>-0.184573002754821</v>
      </c>
      <c r="I82" s="40" t="n">
        <f aca="false">(D82-C82)/C82</f>
        <v>0.101351351351351</v>
      </c>
      <c r="J82" s="40" t="n">
        <f aca="false">(E82-D82)/D82</f>
        <v>0.187116564417178</v>
      </c>
      <c r="K82" s="40" t="n">
        <f aca="false">(F82-E82)/E82</f>
        <v>0.178294573643411</v>
      </c>
    </row>
    <row r="83" customFormat="false" ht="12.75" hidden="false" customHeight="false" outlineLevel="0" collapsed="false">
      <c r="A83" s="0" t="s">
        <v>46</v>
      </c>
      <c r="B83" s="0" t="n">
        <v>-106</v>
      </c>
      <c r="C83" s="0" t="n">
        <v>-9</v>
      </c>
      <c r="D83" s="0" t="n">
        <v>16</v>
      </c>
      <c r="E83" s="0" t="n">
        <v>42</v>
      </c>
      <c r="F83" s="0" t="n">
        <v>72</v>
      </c>
      <c r="H83" s="40" t="n">
        <f aca="false">(C83-B83)/B83</f>
        <v>-0.915094339622642</v>
      </c>
      <c r="I83" s="40" t="n">
        <f aca="false">(D83-C83)/C83</f>
        <v>-2.77777777777778</v>
      </c>
      <c r="J83" s="40" t="n">
        <f aca="false">(E83-D83)/D83</f>
        <v>1.625</v>
      </c>
      <c r="K83" s="40" t="n">
        <f aca="false">(F83-E83)/E83</f>
        <v>0.714285714285714</v>
      </c>
    </row>
    <row r="85" customFormat="false" ht="12.75" hidden="false" customHeight="false" outlineLevel="0" collapsed="false">
      <c r="A85" s="0" t="s">
        <v>47</v>
      </c>
      <c r="B85" s="0" t="n">
        <v>213</v>
      </c>
      <c r="C85" s="0" t="n">
        <v>300</v>
      </c>
      <c r="D85" s="0" t="n">
        <v>753</v>
      </c>
      <c r="E85" s="0" t="n">
        <v>794</v>
      </c>
      <c r="F85" s="0" t="n">
        <v>994</v>
      </c>
      <c r="H85" s="40" t="n">
        <f aca="false">(C85-B85)/B85</f>
        <v>0.408450704225352</v>
      </c>
      <c r="I85" s="40" t="n">
        <f aca="false">(D85-C85)/C85</f>
        <v>1.51</v>
      </c>
      <c r="J85" s="40" t="n">
        <f aca="false">(E85-D85)/D85</f>
        <v>0.0544488711819389</v>
      </c>
      <c r="K85" s="40" t="n">
        <f aca="false">(F85-E85)/E85</f>
        <v>0.251889168765743</v>
      </c>
    </row>
    <row r="86" customFormat="false" ht="12.75" hidden="false" customHeight="false" outlineLevel="0" collapsed="false">
      <c r="A86" s="0" t="s">
        <v>48</v>
      </c>
      <c r="B86" s="0" t="n">
        <v>-0.5</v>
      </c>
      <c r="C86" s="0" t="n">
        <v>-0.03</v>
      </c>
      <c r="D86" s="0" t="n">
        <v>0.02</v>
      </c>
      <c r="E86" s="0" t="n">
        <v>0.05</v>
      </c>
      <c r="F86" s="0" t="n">
        <v>0.07</v>
      </c>
      <c r="H86" s="40" t="n">
        <f aca="false">(C86-B86)/B86</f>
        <v>-0.94</v>
      </c>
      <c r="I86" s="40" t="n">
        <f aca="false">(D86-C86)/C86</f>
        <v>-1.66666666666667</v>
      </c>
      <c r="J86" s="40" t="n">
        <f aca="false">(E86-D86)/D86</f>
        <v>1.5</v>
      </c>
      <c r="K86" s="40" t="n">
        <f aca="false">(F86-E86)/E86</f>
        <v>0.4</v>
      </c>
    </row>
    <row r="87" customFormat="false" ht="12.75" hidden="false" customHeight="false" outlineLevel="0" collapsed="false">
      <c r="A87" s="0" t="s">
        <v>257</v>
      </c>
      <c r="B87" s="0" t="n">
        <v>-0.29</v>
      </c>
      <c r="C87" s="0" t="n">
        <v>-0.03</v>
      </c>
      <c r="D87" s="0" t="n">
        <v>0.05</v>
      </c>
      <c r="E87" s="0" t="n">
        <v>0.11</v>
      </c>
      <c r="F87" s="0" t="n">
        <v>0.16</v>
      </c>
      <c r="H87" s="40" t="n">
        <f aca="false">(C87-B87)/B87</f>
        <v>-0.896551724137931</v>
      </c>
      <c r="I87" s="40" t="n">
        <f aca="false">(D87-C87)/C87</f>
        <v>-2.66666666666667</v>
      </c>
      <c r="J87" s="40" t="n">
        <f aca="false">(E87-D87)/D87</f>
        <v>1.2</v>
      </c>
      <c r="K87" s="40" t="n">
        <f aca="false">(F87-E87)/E87</f>
        <v>0.454545454545455</v>
      </c>
    </row>
    <row r="89" customFormat="false" ht="12.75" hidden="false" customHeight="false" outlineLevel="0" collapsed="false">
      <c r="A89" s="1" t="s">
        <v>260</v>
      </c>
    </row>
    <row r="91" customFormat="false" ht="12.75" hidden="false" customHeight="false" outlineLevel="0" collapsed="false">
      <c r="A91" s="0" t="s">
        <v>45</v>
      </c>
      <c r="B91" s="11" t="n">
        <v>115</v>
      </c>
      <c r="C91" s="11" t="n">
        <v>122</v>
      </c>
      <c r="D91" s="11" t="n">
        <v>133</v>
      </c>
      <c r="E91" s="11" t="n">
        <v>130</v>
      </c>
      <c r="F91" s="11" t="n">
        <v>139</v>
      </c>
      <c r="H91" s="40" t="n">
        <f aca="false">(C91-B91)/B91</f>
        <v>0.0608695652173913</v>
      </c>
      <c r="I91" s="40" t="n">
        <f aca="false">(D91-C91)/C91</f>
        <v>0.0901639344262295</v>
      </c>
      <c r="J91" s="40" t="n">
        <f aca="false">(E91-D91)/D91</f>
        <v>-0.0225563909774436</v>
      </c>
      <c r="K91" s="40" t="n">
        <f aca="false">(F91-E91)/E91</f>
        <v>0.0692307692307692</v>
      </c>
    </row>
    <row r="92" customFormat="false" ht="12.75" hidden="false" customHeight="false" outlineLevel="0" collapsed="false">
      <c r="A92" s="0" t="s">
        <v>46</v>
      </c>
      <c r="B92" s="0" t="n">
        <v>11</v>
      </c>
      <c r="C92" s="0" t="n">
        <v>14</v>
      </c>
      <c r="D92" s="0" t="n">
        <v>12</v>
      </c>
      <c r="E92" s="0" t="n">
        <v>11</v>
      </c>
      <c r="F92" s="0" t="n">
        <v>11</v>
      </c>
      <c r="H92" s="40" t="n">
        <f aca="false">(C92-B92)/B92</f>
        <v>0.272727272727273</v>
      </c>
      <c r="I92" s="40" t="n">
        <f aca="false">(D92-C92)/C92</f>
        <v>-0.142857142857143</v>
      </c>
      <c r="J92" s="40" t="n">
        <f aca="false">(E92-D92)/D92</f>
        <v>-0.0833333333333333</v>
      </c>
      <c r="K92" s="40" t="n">
        <f aca="false">(F92-E92)/E92</f>
        <v>0</v>
      </c>
    </row>
    <row r="94" customFormat="false" ht="12.75" hidden="false" customHeight="false" outlineLevel="0" collapsed="false">
      <c r="A94" s="0" t="s">
        <v>47</v>
      </c>
      <c r="B94" s="0" t="n">
        <v>27</v>
      </c>
      <c r="C94" s="0" t="n">
        <v>50</v>
      </c>
      <c r="D94" s="0" t="n">
        <v>55</v>
      </c>
      <c r="E94" s="0" t="n">
        <v>59</v>
      </c>
      <c r="F94" s="0" t="n">
        <v>98</v>
      </c>
      <c r="H94" s="40" t="n">
        <f aca="false">(C94-B94)/B94</f>
        <v>0.851851851851852</v>
      </c>
      <c r="I94" s="40" t="n">
        <f aca="false">(D94-C94)/C94</f>
        <v>0.1</v>
      </c>
      <c r="J94" s="40" t="n">
        <f aca="false">(E94-D94)/D94</f>
        <v>0.0727272727272727</v>
      </c>
      <c r="K94" s="40" t="n">
        <f aca="false">(F94-E94)/E94</f>
        <v>0.661016949152542</v>
      </c>
    </row>
    <row r="95" customFormat="false" ht="12.75" hidden="false" customHeight="false" outlineLevel="0" collapsed="false">
      <c r="A95" s="0" t="s">
        <v>48</v>
      </c>
      <c r="B95" s="0" t="n">
        <v>0.41</v>
      </c>
      <c r="C95" s="0" t="n">
        <v>0.28</v>
      </c>
      <c r="D95" s="0" t="n">
        <v>0.22</v>
      </c>
      <c r="E95" s="0" t="n">
        <v>0.19</v>
      </c>
      <c r="F95" s="0" t="n">
        <v>0.11</v>
      </c>
      <c r="H95" s="40" t="n">
        <f aca="false">(C95-B95)/B95</f>
        <v>-0.317073170731707</v>
      </c>
      <c r="I95" s="40" t="n">
        <f aca="false">(D95-C95)/C95</f>
        <v>-0.214285714285714</v>
      </c>
      <c r="J95" s="40" t="n">
        <f aca="false">(E95-D95)/D95</f>
        <v>-0.136363636363636</v>
      </c>
      <c r="K95" s="40" t="n">
        <f aca="false">(F95-E95)/E95</f>
        <v>-0.421052631578947</v>
      </c>
    </row>
    <row r="96" customFormat="false" ht="12.75" hidden="false" customHeight="false" outlineLevel="0" collapsed="false">
      <c r="A96" s="0" t="s">
        <v>257</v>
      </c>
      <c r="B96" s="0" t="n">
        <v>0.1</v>
      </c>
      <c r="C96" s="0" t="n">
        <v>0.11</v>
      </c>
      <c r="D96" s="0" t="n">
        <v>0.09</v>
      </c>
      <c r="E96" s="0" t="n">
        <v>0.08</v>
      </c>
      <c r="F96" s="0" t="n">
        <v>0.08</v>
      </c>
      <c r="H96" s="40" t="n">
        <f aca="false">(C96-B96)/B96</f>
        <v>0.1</v>
      </c>
      <c r="I96" s="40" t="n">
        <f aca="false">(D96-C96)/C96</f>
        <v>-0.181818181818182</v>
      </c>
      <c r="J96" s="40" t="n">
        <f aca="false">(E96-D96)/D96</f>
        <v>-0.111111111111111</v>
      </c>
      <c r="K96" s="40" t="n">
        <f aca="false">(F96-E96)/E96</f>
        <v>0</v>
      </c>
    </row>
    <row r="98" customFormat="false" ht="12.75" hidden="false" customHeight="false" outlineLevel="0" collapsed="false">
      <c r="A98" s="1" t="s">
        <v>261</v>
      </c>
    </row>
    <row r="100" customFormat="false" ht="12.75" hidden="false" customHeight="false" outlineLevel="0" collapsed="false">
      <c r="A100" s="0" t="s">
        <v>45</v>
      </c>
      <c r="B100" s="11" t="n">
        <v>334</v>
      </c>
      <c r="C100" s="11" t="n">
        <v>466</v>
      </c>
      <c r="D100" s="11" t="n">
        <v>571</v>
      </c>
      <c r="E100" s="11" t="n">
        <v>637</v>
      </c>
      <c r="F100" s="11" t="n">
        <v>525</v>
      </c>
      <c r="H100" s="40" t="n">
        <f aca="false">(C100-B100)/B100</f>
        <v>0.395209580838323</v>
      </c>
      <c r="I100" s="40" t="n">
        <f aca="false">(D100-C100)/C100</f>
        <v>0.225321888412017</v>
      </c>
      <c r="J100" s="40" t="n">
        <f aca="false">(E100-D100)/D100</f>
        <v>0.115586690017513</v>
      </c>
      <c r="K100" s="40" t="n">
        <f aca="false">(F100-E100)/E100</f>
        <v>-0.175824175824176</v>
      </c>
    </row>
    <row r="101" customFormat="false" ht="12.75" hidden="false" customHeight="false" outlineLevel="0" collapsed="false">
      <c r="A101" s="0" t="s">
        <v>46</v>
      </c>
      <c r="B101" s="0" t="n">
        <v>150</v>
      </c>
      <c r="C101" s="0" t="n">
        <v>67</v>
      </c>
      <c r="D101" s="0" t="n">
        <v>36</v>
      </c>
      <c r="E101" s="0" t="n">
        <v>-39</v>
      </c>
      <c r="F101" s="0" t="n">
        <v>-362</v>
      </c>
      <c r="H101" s="40" t="n">
        <f aca="false">(C101-B101)/B101</f>
        <v>-0.553333333333333</v>
      </c>
      <c r="I101" s="40" t="n">
        <f aca="false">(D101-C101)/C101</f>
        <v>-0.462686567164179</v>
      </c>
      <c r="J101" s="40" t="n">
        <f aca="false">(E101-D101)/D101</f>
        <v>-2.08333333333333</v>
      </c>
      <c r="K101" s="40" t="n">
        <f aca="false">(F101-E101)/E101</f>
        <v>8.28205128205128</v>
      </c>
    </row>
    <row r="103" customFormat="false" ht="12.75" hidden="false" customHeight="false" outlineLevel="0" collapsed="false">
      <c r="A103" s="0" t="s">
        <v>257</v>
      </c>
      <c r="B103" s="0" t="n">
        <v>0.45</v>
      </c>
      <c r="C103" s="0" t="n">
        <v>0.14</v>
      </c>
      <c r="D103" s="0" t="n">
        <v>0.06</v>
      </c>
      <c r="E103" s="0" t="n">
        <v>-0.06</v>
      </c>
      <c r="F103" s="0" t="n">
        <v>-0.69</v>
      </c>
      <c r="H103" s="40" t="n">
        <f aca="false">(C103-B103)/B103</f>
        <v>-0.688888888888889</v>
      </c>
      <c r="I103" s="40" t="n">
        <f aca="false">(D103-C103)/C103</f>
        <v>-0.571428571428572</v>
      </c>
      <c r="J103" s="40" t="n">
        <f aca="false">(E103-D103)/D103</f>
        <v>-2</v>
      </c>
      <c r="K103" s="40" t="n">
        <f aca="false">(F103-E103)/E103</f>
        <v>10.5</v>
      </c>
    </row>
    <row r="105" customFormat="false" ht="12.75" hidden="false" customHeight="false" outlineLevel="0" collapsed="false">
      <c r="A105" s="1" t="s">
        <v>262</v>
      </c>
    </row>
    <row r="107" customFormat="false" ht="12.75" hidden="false" customHeight="false" outlineLevel="0" collapsed="false">
      <c r="A107" s="0" t="s">
        <v>45</v>
      </c>
      <c r="B107" s="11" t="n">
        <v>2023</v>
      </c>
      <c r="C107" s="11" t="n">
        <v>2235</v>
      </c>
      <c r="D107" s="11" t="n">
        <v>2848</v>
      </c>
      <c r="E107" s="11" t="n">
        <v>3404</v>
      </c>
      <c r="F107" s="11" t="n">
        <v>4206</v>
      </c>
      <c r="H107" s="40" t="n">
        <f aca="false">(C107-B107)/B107</f>
        <v>0.104794859120119</v>
      </c>
      <c r="I107" s="40" t="n">
        <f aca="false">(D107-C107)/C107</f>
        <v>0.27427293064877</v>
      </c>
      <c r="J107" s="40" t="n">
        <f aca="false">(E107-D107)/D107</f>
        <v>0.195224719101124</v>
      </c>
      <c r="K107" s="40" t="n">
        <f aca="false">(F107-E107)/E107</f>
        <v>0.235605170387779</v>
      </c>
    </row>
    <row r="108" customFormat="false" ht="12.75" hidden="false" customHeight="false" outlineLevel="0" collapsed="false">
      <c r="A108" s="0" t="s">
        <v>263</v>
      </c>
      <c r="B108" s="12" t="n">
        <v>1438</v>
      </c>
      <c r="C108" s="12" t="n">
        <v>1599</v>
      </c>
      <c r="D108" s="12" t="n">
        <v>2043</v>
      </c>
      <c r="E108" s="12" t="n">
        <v>2413</v>
      </c>
      <c r="F108" s="12" t="n">
        <v>2926</v>
      </c>
      <c r="H108" s="40" t="n">
        <f aca="false">(C108-B108)/B108</f>
        <v>0.111961057023644</v>
      </c>
      <c r="I108" s="40" t="n">
        <f aca="false">(D108-C108)/C108</f>
        <v>0.277673545966229</v>
      </c>
      <c r="J108" s="40" t="n">
        <f aca="false">(E108-D108)/D108</f>
        <v>0.181106216348507</v>
      </c>
      <c r="K108" s="40" t="n">
        <f aca="false">(F108-E108)/E108</f>
        <v>0.21259842519685</v>
      </c>
    </row>
    <row r="109" customFormat="false" ht="12.75" hidden="false" customHeight="false" outlineLevel="0" collapsed="false">
      <c r="A109" s="0" t="s">
        <v>264</v>
      </c>
      <c r="B109" s="0" t="n">
        <v>516</v>
      </c>
      <c r="C109" s="0" t="n">
        <v>235</v>
      </c>
      <c r="D109" s="0" t="n">
        <v>508</v>
      </c>
      <c r="E109" s="0" t="n">
        <v>572</v>
      </c>
      <c r="F109" s="0" t="n">
        <v>740</v>
      </c>
      <c r="H109" s="40" t="n">
        <f aca="false">(C109-B109)/B109</f>
        <v>-0.544573643410853</v>
      </c>
      <c r="I109" s="40" t="n">
        <f aca="false">(D109-C109)/C109</f>
        <v>1.16170212765957</v>
      </c>
      <c r="J109" s="40" t="n">
        <f aca="false">(E109-D109)/D109</f>
        <v>0.125984251968504</v>
      </c>
      <c r="K109" s="40" t="n">
        <f aca="false">(F109-E109)/E109</f>
        <v>0.293706293706294</v>
      </c>
    </row>
    <row r="110" customFormat="false" ht="12.75" hidden="false" customHeight="false" outlineLevel="0" collapsed="false">
      <c r="A110" s="0" t="s">
        <v>265</v>
      </c>
      <c r="B110" s="0" t="n">
        <v>69</v>
      </c>
      <c r="C110" s="0" t="n">
        <v>401</v>
      </c>
      <c r="D110" s="0" t="n">
        <v>297</v>
      </c>
      <c r="E110" s="0" t="n">
        <v>419</v>
      </c>
      <c r="F110" s="0" t="n">
        <v>540</v>
      </c>
      <c r="H110" s="40" t="n">
        <f aca="false">(C110-B110)/B110</f>
        <v>4.81159420289855</v>
      </c>
      <c r="I110" s="40" t="n">
        <f aca="false">(D110-C110)/C110</f>
        <v>-0.259351620947631</v>
      </c>
      <c r="J110" s="40" t="n">
        <f aca="false">(E110-D110)/D110</f>
        <v>0.410774410774411</v>
      </c>
      <c r="K110" s="40" t="n">
        <f aca="false">(F110-E110)/E110</f>
        <v>0.288782816229117</v>
      </c>
    </row>
    <row r="111" customFormat="false" ht="12.75" hidden="false" customHeight="false" outlineLevel="0" collapsed="false">
      <c r="A111" s="0" t="s">
        <v>266</v>
      </c>
      <c r="B111" s="0" t="n">
        <v>56</v>
      </c>
      <c r="C111" s="0" t="n">
        <v>207</v>
      </c>
      <c r="D111" s="0" t="n">
        <v>67</v>
      </c>
      <c r="E111" s="0" t="n">
        <v>91</v>
      </c>
      <c r="F111" s="0" t="n">
        <v>118</v>
      </c>
      <c r="H111" s="40" t="n">
        <f aca="false">(C111-B111)/B111</f>
        <v>2.69642857142857</v>
      </c>
      <c r="I111" s="40" t="n">
        <f aca="false">(D111-C111)/C111</f>
        <v>-0.676328502415459</v>
      </c>
      <c r="J111" s="40" t="n">
        <f aca="false">(E111-D111)/D111</f>
        <v>0.358208955223881</v>
      </c>
      <c r="K111" s="40" t="n">
        <f aca="false">(F111-E111)/E111</f>
        <v>0.296703296703297</v>
      </c>
    </row>
    <row r="112" customFormat="false" ht="12.75" hidden="false" customHeight="false" outlineLevel="0" collapsed="false">
      <c r="A112" s="0" t="s">
        <v>267</v>
      </c>
      <c r="B112" s="0" t="n">
        <v>13</v>
      </c>
      <c r="C112" s="0" t="n">
        <v>194</v>
      </c>
      <c r="D112" s="0" t="n">
        <v>230</v>
      </c>
      <c r="E112" s="0" t="n">
        <v>328</v>
      </c>
      <c r="F112" s="0" t="n">
        <v>422</v>
      </c>
      <c r="H112" s="40" t="n">
        <f aca="false">(C112-B112)/B112</f>
        <v>13.9230769230769</v>
      </c>
      <c r="I112" s="40" t="n">
        <f aca="false">(D112-C112)/C112</f>
        <v>0.185567010309278</v>
      </c>
      <c r="J112" s="40" t="n">
        <f aca="false">(E112-D112)/D112</f>
        <v>0.426086956521739</v>
      </c>
      <c r="K112" s="40" t="n">
        <f aca="false">(F112-E112)/E112</f>
        <v>0.286585365853659</v>
      </c>
    </row>
    <row r="113" customFormat="false" ht="12.75" hidden="false" customHeight="false" outlineLevel="0" collapsed="false">
      <c r="A113" s="0" t="s">
        <v>268</v>
      </c>
      <c r="B113" s="0" t="n">
        <v>-599</v>
      </c>
      <c r="D113" s="0" t="n">
        <v>22</v>
      </c>
    </row>
    <row r="115" customFormat="false" ht="12.75" hidden="false" customHeight="false" outlineLevel="0" collapsed="false">
      <c r="A115" s="0" t="s">
        <v>269</v>
      </c>
      <c r="B115" s="11" t="n">
        <v>-586</v>
      </c>
      <c r="C115" s="11" t="n">
        <v>194</v>
      </c>
      <c r="D115" s="11" t="n">
        <v>252</v>
      </c>
      <c r="E115" s="11" t="n">
        <v>328</v>
      </c>
      <c r="F115" s="11" t="n">
        <v>422</v>
      </c>
      <c r="H115" s="40" t="n">
        <f aca="false">(C115-B115)/B115</f>
        <v>-1.33105802047782</v>
      </c>
      <c r="I115" s="40" t="n">
        <f aca="false">(D115-C115)/C115</f>
        <v>0.298969072164948</v>
      </c>
      <c r="J115" s="40" t="n">
        <f aca="false">(E115-D115)/D115</f>
        <v>0.301587301587302</v>
      </c>
      <c r="K115" s="40" t="n">
        <f aca="false">(F115-E115)/E115</f>
        <v>0.286585365853659</v>
      </c>
    </row>
    <row r="116" customFormat="false" ht="12.75" hidden="false" customHeight="false" outlineLevel="0" collapsed="false">
      <c r="A116" s="9"/>
      <c r="B116" s="9"/>
      <c r="C116" s="9"/>
      <c r="D116" s="9"/>
      <c r="E116" s="9"/>
      <c r="F116" s="9"/>
    </row>
    <row r="119" customFormat="false" ht="12.75" hidden="false" customHeight="false" outlineLevel="0" collapsed="false">
      <c r="A119" s="1" t="s">
        <v>41</v>
      </c>
      <c r="B119" s="1" t="s">
        <v>42</v>
      </c>
      <c r="C119" s="1"/>
      <c r="D119" s="1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</row>
    <row r="123" customFormat="false" ht="12.75" hidden="false" customHeight="false" outlineLevel="0" collapsed="false">
      <c r="D123" s="1" t="s">
        <v>43</v>
      </c>
      <c r="E123" s="1"/>
      <c r="F123" s="1"/>
    </row>
    <row r="124" customFormat="false" ht="12.75" hidden="false" customHeight="false" outlineLevel="0" collapsed="false">
      <c r="A124" s="9"/>
      <c r="B124" s="10" t="n">
        <v>1984</v>
      </c>
      <c r="C124" s="10" t="n">
        <v>1985</v>
      </c>
      <c r="D124" s="10" t="n">
        <v>1986</v>
      </c>
      <c r="E124" s="10" t="n">
        <v>1987</v>
      </c>
      <c r="F124" s="10" t="n">
        <v>1988</v>
      </c>
    </row>
    <row r="126" customFormat="false" ht="12.75" hidden="false" customHeight="false" outlineLevel="0" collapsed="false">
      <c r="A126" s="1" t="s">
        <v>44</v>
      </c>
    </row>
    <row r="128" customFormat="false" ht="12.75" hidden="false" customHeight="false" outlineLevel="0" collapsed="false">
      <c r="A128" s="0" t="s">
        <v>45</v>
      </c>
      <c r="B128" s="11" t="n">
        <v>1321</v>
      </c>
      <c r="C128" s="11" t="n">
        <v>1482</v>
      </c>
      <c r="D128" s="11" t="n">
        <v>1576</v>
      </c>
      <c r="E128" s="11" t="n">
        <v>1621</v>
      </c>
      <c r="F128" s="11" t="n">
        <v>1752</v>
      </c>
      <c r="H128" s="40" t="n">
        <f aca="false">(C128-B128)/B128</f>
        <v>0.121877365632097</v>
      </c>
      <c r="I128" s="40" t="n">
        <f aca="false">(D128-C128)/C128</f>
        <v>0.0634278002699055</v>
      </c>
      <c r="J128" s="40" t="n">
        <f aca="false">(E128-D128)/D128</f>
        <v>0.0285532994923858</v>
      </c>
      <c r="K128" s="40" t="n">
        <f aca="false">(F128-E128)/E128</f>
        <v>0.080814312152992</v>
      </c>
    </row>
    <row r="129" customFormat="false" ht="12.75" hidden="false" customHeight="false" outlineLevel="0" collapsed="false">
      <c r="A129" s="0" t="s">
        <v>46</v>
      </c>
      <c r="B129" s="0" t="n">
        <v>188</v>
      </c>
      <c r="C129" s="0" t="n">
        <v>176</v>
      </c>
      <c r="D129" s="0" t="n">
        <v>162</v>
      </c>
      <c r="E129" s="0" t="n">
        <v>283</v>
      </c>
      <c r="F129" s="0" t="n">
        <v>287</v>
      </c>
      <c r="H129" s="40" t="n">
        <f aca="false">(C129-B129)/B129</f>
        <v>-0.0638297872340426</v>
      </c>
      <c r="I129" s="40" t="n">
        <f aca="false">(D129-C129)/C129</f>
        <v>-0.0795454545454545</v>
      </c>
      <c r="J129" s="40" t="n">
        <f aca="false">(E129-D129)/D129</f>
        <v>0.746913580246914</v>
      </c>
      <c r="K129" s="40" t="n">
        <f aca="false">(F129-E129)/E129</f>
        <v>0.0141342756183746</v>
      </c>
    </row>
    <row r="131" customFormat="false" ht="12.75" hidden="false" customHeight="false" outlineLevel="0" collapsed="false">
      <c r="A131" s="0" t="s">
        <v>47</v>
      </c>
      <c r="B131" s="0" t="n">
        <v>212</v>
      </c>
      <c r="C131" s="0" t="n">
        <v>582</v>
      </c>
      <c r="D131" s="0" t="n">
        <v>663</v>
      </c>
      <c r="E131" s="0" t="n">
        <v>694</v>
      </c>
      <c r="F131" s="0" t="n">
        <v>923</v>
      </c>
      <c r="H131" s="40" t="n">
        <f aca="false">(C131-B131)/B131</f>
        <v>1.74528301886792</v>
      </c>
      <c r="I131" s="40" t="n">
        <f aca="false">(D131-C131)/C131</f>
        <v>0.139175257731959</v>
      </c>
      <c r="J131" s="40" t="n">
        <f aca="false">(E131-D131)/D131</f>
        <v>0.0467571644042232</v>
      </c>
      <c r="K131" s="40" t="n">
        <f aca="false">(F131-E131)/E131</f>
        <v>0.329971181556196</v>
      </c>
    </row>
    <row r="132" customFormat="false" ht="12.75" hidden="false" customHeight="false" outlineLevel="0" collapsed="false">
      <c r="A132" s="0" t="s">
        <v>48</v>
      </c>
      <c r="B132" s="0" t="n">
        <v>0.89</v>
      </c>
      <c r="C132" s="0" t="n">
        <v>0.3</v>
      </c>
      <c r="D132" s="0" t="n">
        <v>0.24</v>
      </c>
      <c r="E132" s="0" t="n">
        <v>0.41</v>
      </c>
      <c r="F132" s="0" t="n">
        <v>0.31</v>
      </c>
      <c r="H132" s="40" t="n">
        <f aca="false">(C132-B132)/B132</f>
        <v>-0.662921348314607</v>
      </c>
      <c r="I132" s="40" t="n">
        <f aca="false">(D132-C132)/C132</f>
        <v>-0.2</v>
      </c>
      <c r="J132" s="40" t="n">
        <f aca="false">(E132-D132)/D132</f>
        <v>0.708333333333333</v>
      </c>
      <c r="K132" s="40" t="n">
        <f aca="false">(F132-E132)/E132</f>
        <v>-0.24390243902439</v>
      </c>
    </row>
    <row r="133" customFormat="false" ht="12.75" hidden="false" customHeight="false" outlineLevel="0" collapsed="false">
      <c r="A133" s="0" t="s">
        <v>49</v>
      </c>
      <c r="B133" s="0" t="n">
        <v>0.14</v>
      </c>
      <c r="C133" s="0" t="n">
        <v>0.12</v>
      </c>
      <c r="D133" s="0" t="n">
        <v>0.1</v>
      </c>
      <c r="E133" s="0" t="n">
        <v>0.17</v>
      </c>
      <c r="F133" s="0" t="n">
        <v>0.16</v>
      </c>
      <c r="H133" s="40" t="n">
        <f aca="false">(C133-B133)/B133</f>
        <v>-0.142857142857143</v>
      </c>
      <c r="I133" s="40" t="n">
        <f aca="false">(D133-C133)/C133</f>
        <v>-0.166666666666667</v>
      </c>
      <c r="J133" s="40" t="n">
        <f aca="false">(E133-D133)/D133</f>
        <v>0.7</v>
      </c>
      <c r="K133" s="40" t="n">
        <f aca="false">(F133-E133)/E133</f>
        <v>-0.0588235294117648</v>
      </c>
    </row>
    <row r="135" customFormat="false" ht="12.75" hidden="false" customHeight="false" outlineLevel="0" collapsed="false">
      <c r="A135" s="1" t="s">
        <v>50</v>
      </c>
    </row>
    <row r="137" customFormat="false" ht="12.75" hidden="false" customHeight="false" outlineLevel="0" collapsed="false">
      <c r="A137" s="0" t="s">
        <v>45</v>
      </c>
      <c r="B137" s="11" t="n">
        <v>491</v>
      </c>
      <c r="C137" s="11" t="n">
        <v>552</v>
      </c>
      <c r="D137" s="11" t="n">
        <v>663</v>
      </c>
      <c r="E137" s="11" t="n">
        <v>954</v>
      </c>
      <c r="F137" s="11" t="n">
        <v>891</v>
      </c>
      <c r="H137" s="40" t="n">
        <f aca="false">(C137-B137)/B137</f>
        <v>0.124236252545825</v>
      </c>
      <c r="I137" s="40" t="n">
        <f aca="false">(D137-C137)/C137</f>
        <v>0.201086956521739</v>
      </c>
      <c r="J137" s="40" t="n">
        <f aca="false">(E137-D137)/D137</f>
        <v>0.438914027149321</v>
      </c>
      <c r="K137" s="40" t="n">
        <f aca="false">(F137-E137)/E137</f>
        <v>-0.0660377358490566</v>
      </c>
    </row>
    <row r="138" customFormat="false" ht="12.75" hidden="false" customHeight="false" outlineLevel="0" collapsed="false">
      <c r="A138" s="0" t="s">
        <v>46</v>
      </c>
      <c r="B138" s="0" t="n">
        <v>65</v>
      </c>
      <c r="C138" s="0" t="n">
        <v>85</v>
      </c>
      <c r="D138" s="0" t="n">
        <v>73</v>
      </c>
      <c r="E138" s="0" t="n">
        <v>88</v>
      </c>
      <c r="F138" s="0" t="n">
        <v>104</v>
      </c>
      <c r="H138" s="40" t="n">
        <f aca="false">(C138-B138)/B138</f>
        <v>0.307692307692308</v>
      </c>
      <c r="I138" s="40" t="n">
        <f aca="false">(D138-C138)/C138</f>
        <v>-0.141176470588235</v>
      </c>
      <c r="J138" s="40" t="n">
        <f aca="false">(E138-D138)/D138</f>
        <v>0.205479452054795</v>
      </c>
      <c r="K138" s="40" t="n">
        <f aca="false">(F138-E138)/E138</f>
        <v>0.181818181818182</v>
      </c>
    </row>
    <row r="140" customFormat="false" ht="12.75" hidden="false" customHeight="false" outlineLevel="0" collapsed="false">
      <c r="A140" s="0" t="s">
        <v>47</v>
      </c>
      <c r="B140" s="0" t="n">
        <v>278</v>
      </c>
      <c r="C140" s="0" t="n">
        <v>468</v>
      </c>
      <c r="D140" s="12" t="n">
        <v>1151</v>
      </c>
      <c r="E140" s="12" t="n">
        <v>1156</v>
      </c>
      <c r="F140" s="12" t="n">
        <v>1225</v>
      </c>
      <c r="H140" s="40" t="n">
        <f aca="false">(C140-B140)/B140</f>
        <v>0.683453237410072</v>
      </c>
      <c r="I140" s="40" t="n">
        <f aca="false">(D140-C140)/C140</f>
        <v>1.45940170940171</v>
      </c>
      <c r="J140" s="40" t="n">
        <f aca="false">(E140-D140)/D140</f>
        <v>0.00434404865334492</v>
      </c>
      <c r="K140" s="40" t="n">
        <f aca="false">(F140-E140)/E140</f>
        <v>0.0596885813148789</v>
      </c>
    </row>
    <row r="141" customFormat="false" ht="12.75" hidden="false" customHeight="false" outlineLevel="0" collapsed="false">
      <c r="A141" s="0" t="s">
        <v>48</v>
      </c>
      <c r="B141" s="0" t="n">
        <v>0.23</v>
      </c>
      <c r="C141" s="0" t="n">
        <v>0.18</v>
      </c>
      <c r="D141" s="0" t="n">
        <v>0.06</v>
      </c>
      <c r="E141" s="0" t="n">
        <v>0.08</v>
      </c>
      <c r="F141" s="0" t="n">
        <v>0.08</v>
      </c>
      <c r="H141" s="40" t="n">
        <f aca="false">(C141-B141)/B141</f>
        <v>-0.217391304347826</v>
      </c>
      <c r="I141" s="40" t="n">
        <f aca="false">(D141-C141)/C141</f>
        <v>-0.666666666666667</v>
      </c>
      <c r="J141" s="40" t="n">
        <f aca="false">(E141-D141)/D141</f>
        <v>0.333333333333333</v>
      </c>
      <c r="K141" s="40" t="n">
        <f aca="false">(F141-E141)/E141</f>
        <v>0</v>
      </c>
    </row>
    <row r="142" customFormat="false" ht="12.75" hidden="false" customHeight="false" outlineLevel="0" collapsed="false">
      <c r="A142" s="0" t="s">
        <v>49</v>
      </c>
      <c r="B142" s="0" t="n">
        <v>0.13</v>
      </c>
      <c r="C142" s="0" t="n">
        <v>0.15</v>
      </c>
      <c r="D142" s="0" t="n">
        <v>0.11</v>
      </c>
      <c r="E142" s="0" t="n">
        <v>0.09</v>
      </c>
      <c r="F142" s="0" t="n">
        <v>0.12</v>
      </c>
      <c r="H142" s="40" t="n">
        <f aca="false">(C142-B142)/B142</f>
        <v>0.153846153846154</v>
      </c>
      <c r="I142" s="40" t="n">
        <f aca="false">(D142-C142)/C142</f>
        <v>-0.266666666666667</v>
      </c>
      <c r="J142" s="40" t="n">
        <f aca="false">(E142-D142)/D142</f>
        <v>-0.181818181818182</v>
      </c>
      <c r="K142" s="40" t="n">
        <f aca="false">(F142-E142)/E142</f>
        <v>0.333333333333333</v>
      </c>
    </row>
    <row r="144" customFormat="false" ht="12.75" hidden="false" customHeight="false" outlineLevel="0" collapsed="false">
      <c r="A144" s="1" t="s">
        <v>51</v>
      </c>
    </row>
    <row r="146" customFormat="false" ht="12.75" hidden="false" customHeight="false" outlineLevel="0" collapsed="false">
      <c r="A146" s="0" t="s">
        <v>45</v>
      </c>
      <c r="B146" s="11" t="n">
        <v>745</v>
      </c>
      <c r="C146" s="11" t="n">
        <v>786</v>
      </c>
      <c r="D146" s="11" t="n">
        <v>886</v>
      </c>
      <c r="E146" s="11" t="n">
        <v>904</v>
      </c>
      <c r="F146" s="11" t="n">
        <v>1052</v>
      </c>
      <c r="H146" s="40" t="n">
        <f aca="false">(C146-B146)/B146</f>
        <v>0.0550335570469799</v>
      </c>
      <c r="I146" s="40" t="n">
        <f aca="false">(D146-C146)/C146</f>
        <v>0.127226463104326</v>
      </c>
      <c r="J146" s="40" t="n">
        <f aca="false">(E146-D146)/D146</f>
        <v>0.0203160270880361</v>
      </c>
      <c r="K146" s="40" t="n">
        <f aca="false">(F146-E146)/E146</f>
        <v>0.163716814159292</v>
      </c>
    </row>
    <row r="147" customFormat="false" ht="12.75" hidden="false" customHeight="false" outlineLevel="0" collapsed="false">
      <c r="A147" s="0" t="s">
        <v>46</v>
      </c>
      <c r="B147" s="0" t="n">
        <v>118</v>
      </c>
      <c r="C147" s="0" t="n">
        <v>121</v>
      </c>
      <c r="D147" s="0" t="n">
        <v>111</v>
      </c>
      <c r="E147" s="0" t="n">
        <v>125</v>
      </c>
      <c r="F147" s="0" t="n">
        <v>116</v>
      </c>
      <c r="H147" s="40" t="n">
        <f aca="false">(C147-B147)/B147</f>
        <v>0.0254237288135593</v>
      </c>
      <c r="I147" s="40" t="n">
        <f aca="false">(D147-C147)/C147</f>
        <v>-0.0826446280991736</v>
      </c>
      <c r="J147" s="40" t="n">
        <f aca="false">(E147-D147)/D147</f>
        <v>0.126126126126126</v>
      </c>
      <c r="K147" s="40" t="n">
        <f aca="false">(F147-E147)/E147</f>
        <v>-0.072</v>
      </c>
    </row>
    <row r="149" customFormat="false" ht="12.75" hidden="false" customHeight="false" outlineLevel="0" collapsed="false">
      <c r="A149" s="0" t="s">
        <v>47</v>
      </c>
      <c r="B149" s="0" t="n">
        <v>481</v>
      </c>
      <c r="C149" s="0" t="n">
        <v>665</v>
      </c>
      <c r="D149" s="0" t="n">
        <v>824</v>
      </c>
      <c r="E149" s="12" t="n">
        <v>1054</v>
      </c>
      <c r="F149" s="12" t="n">
        <v>1095</v>
      </c>
      <c r="H149" s="40" t="n">
        <f aca="false">(C149-B149)/B149</f>
        <v>0.382536382536383</v>
      </c>
      <c r="I149" s="40" t="n">
        <f aca="false">(D149-C149)/C149</f>
        <v>0.239097744360902</v>
      </c>
      <c r="J149" s="40" t="n">
        <f aca="false">(E149-D149)/D149</f>
        <v>0.279126213592233</v>
      </c>
      <c r="K149" s="40" t="n">
        <f aca="false">(F149-E149)/E149</f>
        <v>0.038899430740038</v>
      </c>
    </row>
    <row r="150" customFormat="false" ht="12.75" hidden="false" customHeight="false" outlineLevel="0" collapsed="false">
      <c r="A150" s="0" t="s">
        <v>48</v>
      </c>
      <c r="B150" s="0" t="n">
        <v>0.25</v>
      </c>
      <c r="C150" s="0" t="n">
        <v>0.18</v>
      </c>
      <c r="D150" s="0" t="n">
        <v>0.13</v>
      </c>
      <c r="E150" s="0" t="n">
        <v>0.12</v>
      </c>
      <c r="F150" s="0" t="n">
        <v>0.11</v>
      </c>
      <c r="H150" s="40" t="n">
        <f aca="false">(C150-B150)/B150</f>
        <v>-0.28</v>
      </c>
      <c r="I150" s="40" t="n">
        <f aca="false">(D150-C150)/C150</f>
        <v>-0.277777777777778</v>
      </c>
      <c r="J150" s="40" t="n">
        <f aca="false">(E150-D150)/D150</f>
        <v>-0.076923076923077</v>
      </c>
      <c r="K150" s="40" t="n">
        <f aca="false">(F150-E150)/E150</f>
        <v>-0.0833333333333333</v>
      </c>
    </row>
    <row r="151" customFormat="false" ht="12.75" hidden="false" customHeight="false" outlineLevel="0" collapsed="false">
      <c r="A151" s="0" t="s">
        <v>49</v>
      </c>
      <c r="B151" s="0" t="n">
        <v>0.16</v>
      </c>
      <c r="C151" s="0" t="n">
        <v>0.15</v>
      </c>
      <c r="D151" s="0" t="n">
        <v>0.13</v>
      </c>
      <c r="E151" s="0" t="n">
        <v>0.14</v>
      </c>
      <c r="F151" s="0" t="n">
        <v>0.11</v>
      </c>
      <c r="H151" s="40" t="n">
        <f aca="false">(C151-B151)/B151</f>
        <v>-0.0625000000000001</v>
      </c>
      <c r="I151" s="40" t="n">
        <f aca="false">(D151-C151)/C151</f>
        <v>-0.133333333333333</v>
      </c>
      <c r="J151" s="40" t="n">
        <f aca="false">(E151-D151)/D151</f>
        <v>0.076923076923077</v>
      </c>
      <c r="K151" s="40" t="n">
        <f aca="false">(F151-E151)/E151</f>
        <v>-0.214285714285714</v>
      </c>
    </row>
    <row r="153" customFormat="false" ht="12.75" hidden="false" customHeight="false" outlineLevel="0" collapsed="false">
      <c r="A153" s="1" t="s">
        <v>52</v>
      </c>
    </row>
    <row r="155" customFormat="false" ht="12.75" hidden="false" customHeight="false" outlineLevel="0" collapsed="false">
      <c r="A155" s="0" t="s">
        <v>45</v>
      </c>
      <c r="B155" s="11" t="n">
        <v>510</v>
      </c>
      <c r="C155" s="11" t="n">
        <v>584</v>
      </c>
      <c r="D155" s="11" t="n">
        <v>637</v>
      </c>
      <c r="E155" s="11" t="n">
        <v>714</v>
      </c>
      <c r="F155" s="11" t="n">
        <v>812</v>
      </c>
      <c r="H155" s="40" t="n">
        <f aca="false">(C155-B155)/B155</f>
        <v>0.145098039215686</v>
      </c>
      <c r="I155" s="40" t="n">
        <f aca="false">(D155-C155)/C155</f>
        <v>0.0907534246575343</v>
      </c>
      <c r="J155" s="40" t="n">
        <f aca="false">(E155-D155)/D155</f>
        <v>0.120879120879121</v>
      </c>
      <c r="K155" s="40" t="n">
        <f aca="false">(F155-E155)/E155</f>
        <v>0.137254901960784</v>
      </c>
    </row>
    <row r="156" customFormat="false" ht="12.75" hidden="false" customHeight="false" outlineLevel="0" collapsed="false">
      <c r="A156" s="0" t="s">
        <v>46</v>
      </c>
      <c r="B156" s="11" t="n">
        <v>83</v>
      </c>
      <c r="C156" s="11" t="n">
        <v>97</v>
      </c>
      <c r="D156" s="11" t="n">
        <v>118</v>
      </c>
      <c r="E156" s="11" t="n">
        <v>150</v>
      </c>
      <c r="F156" s="11" t="n">
        <v>176</v>
      </c>
      <c r="H156" s="40" t="n">
        <f aca="false">(C156-B156)/B156</f>
        <v>0.168674698795181</v>
      </c>
      <c r="I156" s="40" t="n">
        <f aca="false">(D156-C156)/C156</f>
        <v>0.216494845360825</v>
      </c>
      <c r="J156" s="40" t="n">
        <f aca="false">(E156-D156)/D156</f>
        <v>0.271186440677966</v>
      </c>
      <c r="K156" s="40" t="n">
        <f aca="false">(F156-E156)/E156</f>
        <v>0.173333333333333</v>
      </c>
    </row>
    <row r="158" customFormat="false" ht="12.75" hidden="false" customHeight="false" outlineLevel="0" collapsed="false">
      <c r="A158" s="0" t="s">
        <v>47</v>
      </c>
      <c r="B158" s="0" t="n">
        <v>976</v>
      </c>
      <c r="C158" s="12" t="n">
        <v>1024</v>
      </c>
      <c r="D158" s="12" t="n">
        <v>1107</v>
      </c>
      <c r="E158" s="12" t="n">
        <v>1195</v>
      </c>
      <c r="F158" s="12" t="n">
        <v>1505</v>
      </c>
      <c r="H158" s="40" t="n">
        <f aca="false">(C158-B158)/B158</f>
        <v>0.0491803278688525</v>
      </c>
      <c r="I158" s="40" t="n">
        <f aca="false">(D158-C158)/C158</f>
        <v>0.0810546875</v>
      </c>
      <c r="J158" s="40" t="n">
        <f aca="false">(E158-D158)/D158</f>
        <v>0.0794941282746161</v>
      </c>
      <c r="K158" s="40" t="n">
        <f aca="false">(F158-E158)/E158</f>
        <v>0.259414225941423</v>
      </c>
    </row>
    <row r="159" customFormat="false" ht="12.75" hidden="false" customHeight="false" outlineLevel="0" collapsed="false">
      <c r="A159" s="0" t="s">
        <v>48</v>
      </c>
      <c r="B159" s="0" t="n">
        <v>0.09</v>
      </c>
      <c r="C159" s="0" t="n">
        <v>0.09</v>
      </c>
      <c r="D159" s="0" t="n">
        <v>0.11</v>
      </c>
      <c r="E159" s="0" t="n">
        <v>0.13</v>
      </c>
      <c r="F159" s="0" t="n">
        <v>0.12</v>
      </c>
      <c r="H159" s="40" t="n">
        <f aca="false">(C159-B159)/B159</f>
        <v>0</v>
      </c>
      <c r="I159" s="40" t="n">
        <f aca="false">(D159-C159)/C159</f>
        <v>0.222222222222222</v>
      </c>
      <c r="J159" s="40" t="n">
        <f aca="false">(E159-D159)/D159</f>
        <v>0.181818181818182</v>
      </c>
      <c r="K159" s="40" t="n">
        <f aca="false">(F159-E159)/E159</f>
        <v>-0.076923076923077</v>
      </c>
    </row>
    <row r="160" customFormat="false" ht="12.75" hidden="false" customHeight="false" outlineLevel="0" collapsed="false">
      <c r="A160" s="0" t="s">
        <v>49</v>
      </c>
      <c r="B160" s="0" t="n">
        <v>0.16</v>
      </c>
      <c r="C160" s="0" t="n">
        <v>0.17</v>
      </c>
      <c r="D160" s="0" t="n">
        <v>0.19</v>
      </c>
      <c r="E160" s="0" t="n">
        <v>0.21</v>
      </c>
      <c r="F160" s="0" t="n">
        <v>0.22</v>
      </c>
      <c r="H160" s="40" t="n">
        <f aca="false">(C160-B160)/B160</f>
        <v>0.0625000000000001</v>
      </c>
      <c r="I160" s="40" t="n">
        <f aca="false">(D160-C160)/C160</f>
        <v>0.117647058823529</v>
      </c>
      <c r="J160" s="40" t="n">
        <f aca="false">(E160-D160)/D160</f>
        <v>0.105263157894737</v>
      </c>
      <c r="K160" s="40" t="n">
        <f aca="false">(F160-E160)/E160</f>
        <v>0.0476190476190477</v>
      </c>
    </row>
    <row r="162" customFormat="false" ht="12.75" hidden="false" customHeight="false" outlineLevel="0" collapsed="false">
      <c r="A162" s="1" t="s">
        <v>53</v>
      </c>
    </row>
    <row r="164" customFormat="false" ht="12.75" hidden="false" customHeight="false" outlineLevel="0" collapsed="false">
      <c r="A164" s="0" t="s">
        <v>45</v>
      </c>
      <c r="B164" s="11" t="n">
        <v>3067</v>
      </c>
      <c r="C164" s="11" t="n">
        <v>3404</v>
      </c>
      <c r="D164" s="11" t="n">
        <v>3762</v>
      </c>
      <c r="E164" s="11" t="n">
        <v>4193</v>
      </c>
      <c r="F164" s="11" t="n">
        <v>4507</v>
      </c>
      <c r="H164" s="40" t="n">
        <f aca="false">(C164-B164)/B164</f>
        <v>0.109879360939028</v>
      </c>
      <c r="I164" s="40" t="n">
        <f aca="false">(D164-C164)/C164</f>
        <v>0.105170387779083</v>
      </c>
      <c r="J164" s="40" t="n">
        <f aca="false">(E164-D164)/D164</f>
        <v>0.114566719829878</v>
      </c>
      <c r="K164" s="40" t="n">
        <f aca="false">(F164-E164)/E164</f>
        <v>0.0748867159551634</v>
      </c>
    </row>
    <row r="165" customFormat="false" ht="12.75" hidden="false" customHeight="false" outlineLevel="0" collapsed="false">
      <c r="A165" s="0" t="s">
        <v>46</v>
      </c>
      <c r="B165" s="0" t="n">
        <v>421</v>
      </c>
      <c r="C165" s="0" t="n">
        <v>387</v>
      </c>
      <c r="D165" s="0" t="n">
        <v>626</v>
      </c>
      <c r="E165" s="0" t="n">
        <v>517</v>
      </c>
      <c r="F165" s="0" t="n">
        <v>529</v>
      </c>
      <c r="H165" s="40" t="n">
        <f aca="false">(C165-B165)/B165</f>
        <v>-0.0807600950118765</v>
      </c>
      <c r="I165" s="40" t="n">
        <f aca="false">(D165-C165)/C165</f>
        <v>0.617571059431525</v>
      </c>
      <c r="J165" s="40" t="n">
        <f aca="false">(E165-D165)/D165</f>
        <v>-0.174121405750799</v>
      </c>
      <c r="K165" s="40" t="n">
        <f aca="false">(F165-E165)/E165</f>
        <v>0.02321083172147</v>
      </c>
    </row>
    <row r="167" customFormat="false" ht="12.75" hidden="false" customHeight="false" outlineLevel="0" collapsed="false">
      <c r="A167" s="0" t="s">
        <v>47</v>
      </c>
      <c r="B167" s="12" t="n">
        <v>2615</v>
      </c>
      <c r="C167" s="12" t="n">
        <v>3072</v>
      </c>
      <c r="D167" s="12" t="n">
        <v>4230</v>
      </c>
      <c r="E167" s="12" t="n">
        <v>4424</v>
      </c>
      <c r="F167" s="12" t="n">
        <v>4913</v>
      </c>
      <c r="H167" s="40" t="n">
        <f aca="false">(C167-B167)/B167</f>
        <v>0.174760994263862</v>
      </c>
      <c r="I167" s="40" t="n">
        <f aca="false">(D167-C167)/C167</f>
        <v>0.376953125</v>
      </c>
      <c r="J167" s="40" t="n">
        <f aca="false">(E167-D167)/D167</f>
        <v>0.0458628841607565</v>
      </c>
      <c r="K167" s="40" t="n">
        <f aca="false">(F167-E167)/E167</f>
        <v>0.110533453887884</v>
      </c>
    </row>
    <row r="168" customFormat="false" ht="12.75" hidden="false" customHeight="false" outlineLevel="0" collapsed="false">
      <c r="A168" s="0" t="s">
        <v>48</v>
      </c>
      <c r="B168" s="0" t="n">
        <v>0.16</v>
      </c>
      <c r="C168" s="0" t="n">
        <v>0.13</v>
      </c>
      <c r="D168" s="0" t="n">
        <v>0.15</v>
      </c>
      <c r="E168" s="0" t="n">
        <v>0.12</v>
      </c>
      <c r="F168" s="0" t="n">
        <v>0.11</v>
      </c>
      <c r="H168" s="40" t="n">
        <f aca="false">(C168-B168)/B168</f>
        <v>-0.1875</v>
      </c>
      <c r="I168" s="40" t="n">
        <f aca="false">(D168-C168)/C168</f>
        <v>0.153846153846154</v>
      </c>
      <c r="J168" s="40" t="n">
        <f aca="false">(E168-D168)/D168</f>
        <v>-0.2</v>
      </c>
      <c r="K168" s="40" t="n">
        <f aca="false">(F168-E168)/E168</f>
        <v>-0.0833333333333333</v>
      </c>
    </row>
    <row r="169" customFormat="false" ht="12.75" hidden="false" customHeight="false" outlineLevel="0" collapsed="false">
      <c r="A169" s="0" t="s">
        <v>49</v>
      </c>
      <c r="B169" s="0" t="n">
        <v>0.14</v>
      </c>
      <c r="C169" s="0" t="n">
        <v>0.11</v>
      </c>
      <c r="D169" s="0" t="n">
        <v>0.17</v>
      </c>
      <c r="E169" s="0" t="n">
        <v>0.12</v>
      </c>
      <c r="F169" s="0" t="n">
        <v>0.12</v>
      </c>
      <c r="H169" s="40" t="n">
        <f aca="false">(C169-B169)/B169</f>
        <v>-0.214285714285714</v>
      </c>
      <c r="I169" s="40" t="n">
        <f aca="false">(D169-C169)/C169</f>
        <v>0.545454545454546</v>
      </c>
      <c r="J169" s="40" t="n">
        <f aca="false">(E169-D169)/D169</f>
        <v>-0.294117647058824</v>
      </c>
      <c r="K169" s="40" t="n">
        <f aca="false">(F169-E169)/E169</f>
        <v>0</v>
      </c>
    </row>
    <row r="170" customFormat="false" ht="12.75" hidden="false" customHeight="false" outlineLevel="0" collapsed="false">
      <c r="A170" s="9"/>
      <c r="B170" s="9"/>
      <c r="C170" s="9"/>
      <c r="D170" s="9"/>
      <c r="E170" s="9"/>
      <c r="F170" s="9"/>
    </row>
    <row r="173" customFormat="false" ht="12.75" hidden="false" customHeight="false" outlineLevel="0" collapsed="false">
      <c r="A173" s="1" t="s">
        <v>275</v>
      </c>
      <c r="B173" s="1" t="s">
        <v>276</v>
      </c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</row>
    <row r="177" customFormat="false" ht="12.75" hidden="false" customHeight="false" outlineLevel="0" collapsed="false">
      <c r="C177" s="1" t="s">
        <v>255</v>
      </c>
    </row>
    <row r="178" customFormat="false" ht="12.75" hidden="false" customHeight="false" outlineLevel="0" collapsed="false">
      <c r="A178" s="9"/>
      <c r="B178" s="5" t="n">
        <v>1984</v>
      </c>
      <c r="C178" s="5" t="n">
        <v>1985</v>
      </c>
      <c r="D178" s="5" t="n">
        <v>1986</v>
      </c>
      <c r="E178" s="5" t="n">
        <v>1987</v>
      </c>
      <c r="F178" s="5" t="n">
        <v>1988</v>
      </c>
    </row>
    <row r="181" customFormat="false" ht="12.75" hidden="false" customHeight="false" outlineLevel="0" collapsed="false">
      <c r="A181" s="1" t="s">
        <v>277</v>
      </c>
    </row>
    <row r="183" customFormat="false" ht="12.75" hidden="false" customHeight="false" outlineLevel="0" collapsed="false">
      <c r="A183" s="0" t="s">
        <v>45</v>
      </c>
      <c r="B183" s="11" t="n">
        <v>1266</v>
      </c>
      <c r="C183" s="11" t="n">
        <v>1063</v>
      </c>
      <c r="D183" s="11" t="n">
        <v>1154</v>
      </c>
      <c r="E183" s="11" t="n">
        <v>1850</v>
      </c>
      <c r="F183" s="11" t="n">
        <v>1862</v>
      </c>
      <c r="H183" s="40" t="n">
        <f aca="false">(C183-B183)/B183</f>
        <v>-0.160347551342812</v>
      </c>
      <c r="I183" s="40" t="n">
        <f aca="false">(D183-C183)/C183</f>
        <v>0.0856067732831609</v>
      </c>
      <c r="J183" s="40" t="n">
        <f aca="false">(E183-D183)/D183</f>
        <v>0.603119584055459</v>
      </c>
      <c r="K183" s="40" t="n">
        <f aca="false">(F183-E183)/E183</f>
        <v>0.00648648648648649</v>
      </c>
    </row>
    <row r="184" customFormat="false" ht="12.75" hidden="false" customHeight="false" outlineLevel="0" collapsed="false">
      <c r="A184" s="0" t="s">
        <v>46</v>
      </c>
      <c r="B184" s="0" t="n">
        <v>109</v>
      </c>
      <c r="C184" s="0" t="n">
        <v>69</v>
      </c>
      <c r="D184" s="0" t="n">
        <v>129</v>
      </c>
      <c r="E184" s="0" t="n">
        <v>297</v>
      </c>
      <c r="F184" s="0" t="n">
        <v>252</v>
      </c>
      <c r="H184" s="40" t="n">
        <f aca="false">(C184-B184)/B184</f>
        <v>-0.36697247706422</v>
      </c>
      <c r="I184" s="40" t="n">
        <f aca="false">(D184-C184)/C184</f>
        <v>0.869565217391304</v>
      </c>
      <c r="J184" s="40" t="n">
        <f aca="false">(E184-D184)/D184</f>
        <v>1.30232558139535</v>
      </c>
      <c r="K184" s="40" t="n">
        <f aca="false">(F184-E184)/E184</f>
        <v>-0.151515151515152</v>
      </c>
    </row>
    <row r="186" customFormat="false" ht="12.75" hidden="false" customHeight="false" outlineLevel="0" collapsed="false">
      <c r="A186" s="0" t="s">
        <v>257</v>
      </c>
      <c r="B186" s="0" t="n">
        <v>0.09</v>
      </c>
      <c r="C186" s="0" t="n">
        <v>0.06</v>
      </c>
      <c r="D186" s="0" t="n">
        <v>0.11</v>
      </c>
      <c r="E186" s="0" t="n">
        <v>0.16</v>
      </c>
      <c r="F186" s="0" t="n">
        <v>0.14</v>
      </c>
      <c r="H186" s="40" t="n">
        <f aca="false">(C186-B186)/B186</f>
        <v>-0.333333333333333</v>
      </c>
      <c r="I186" s="40" t="n">
        <f aca="false">(D186-C186)/C186</f>
        <v>0.833333333333333</v>
      </c>
      <c r="J186" s="40" t="n">
        <f aca="false">(E186-D186)/D186</f>
        <v>0.454545454545455</v>
      </c>
      <c r="K186" s="40" t="n">
        <f aca="false">(F186-E186)/E186</f>
        <v>-0.125</v>
      </c>
    </row>
    <row r="188" customFormat="false" ht="12.75" hidden="false" customHeight="false" outlineLevel="0" collapsed="false">
      <c r="A188" s="1" t="s">
        <v>278</v>
      </c>
    </row>
    <row r="190" customFormat="false" ht="12.75" hidden="false" customHeight="false" outlineLevel="0" collapsed="false">
      <c r="A190" s="0" t="s">
        <v>45</v>
      </c>
      <c r="B190" s="11" t="n">
        <v>317</v>
      </c>
      <c r="C190" s="11" t="n">
        <v>798</v>
      </c>
      <c r="D190" s="11" t="n">
        <v>949</v>
      </c>
      <c r="E190" s="11" t="n">
        <v>1074</v>
      </c>
      <c r="F190" s="11" t="n">
        <v>1194</v>
      </c>
      <c r="H190" s="40" t="n">
        <f aca="false">(C190-B190)/B190</f>
        <v>1.51735015772871</v>
      </c>
      <c r="I190" s="40" t="n">
        <f aca="false">(D190-C190)/C190</f>
        <v>0.18922305764411</v>
      </c>
      <c r="J190" s="40" t="n">
        <f aca="false">(E190-D190)/D190</f>
        <v>0.131717597471022</v>
      </c>
      <c r="K190" s="40" t="n">
        <f aca="false">(F190-E190)/E190</f>
        <v>0.111731843575419</v>
      </c>
    </row>
    <row r="191" customFormat="false" ht="12.75" hidden="false" customHeight="false" outlineLevel="0" collapsed="false">
      <c r="A191" s="0" t="s">
        <v>46</v>
      </c>
      <c r="B191" s="0" t="n">
        <v>44</v>
      </c>
      <c r="C191" s="0" t="n">
        <v>104</v>
      </c>
      <c r="D191" s="0" t="n">
        <v>141</v>
      </c>
      <c r="E191" s="0" t="n">
        <v>162</v>
      </c>
      <c r="F191" s="0" t="n">
        <v>180</v>
      </c>
      <c r="H191" s="40" t="n">
        <f aca="false">(C191-B191)/B191</f>
        <v>1.36363636363636</v>
      </c>
      <c r="I191" s="40" t="n">
        <f aca="false">(D191-C191)/C191</f>
        <v>0.355769230769231</v>
      </c>
      <c r="J191" s="40" t="n">
        <f aca="false">(E191-D191)/D191</f>
        <v>0.148936170212766</v>
      </c>
      <c r="K191" s="40" t="n">
        <f aca="false">(F191-E191)/E191</f>
        <v>0.111111111111111</v>
      </c>
    </row>
    <row r="193" customFormat="false" ht="12.75" hidden="false" customHeight="false" outlineLevel="0" collapsed="false">
      <c r="A193" s="0" t="s">
        <v>257</v>
      </c>
      <c r="B193" s="0" t="n">
        <v>0.14</v>
      </c>
      <c r="C193" s="0" t="n">
        <v>0.13</v>
      </c>
      <c r="D193" s="0" t="n">
        <v>0.15</v>
      </c>
      <c r="E193" s="0" t="n">
        <v>0.15</v>
      </c>
      <c r="F193" s="0" t="n">
        <v>0.15</v>
      </c>
      <c r="H193" s="40" t="n">
        <f aca="false">(C193-B193)/B193</f>
        <v>-0.0714285714285715</v>
      </c>
      <c r="I193" s="40" t="n">
        <f aca="false">(D193-C193)/C193</f>
        <v>0.153846153846154</v>
      </c>
      <c r="J193" s="40" t="n">
        <f aca="false">(E193-D193)/D193</f>
        <v>0</v>
      </c>
      <c r="K193" s="40" t="n">
        <f aca="false">(F193-E193)/E193</f>
        <v>0</v>
      </c>
    </row>
    <row r="195" customFormat="false" ht="12.75" hidden="false" customHeight="false" outlineLevel="0" collapsed="false">
      <c r="A195" s="1" t="s">
        <v>279</v>
      </c>
    </row>
    <row r="197" customFormat="false" ht="12.75" hidden="false" customHeight="false" outlineLevel="0" collapsed="false">
      <c r="A197" s="0" t="s">
        <v>45</v>
      </c>
      <c r="B197" s="11" t="n">
        <v>1236</v>
      </c>
      <c r="C197" s="11" t="n">
        <v>1460</v>
      </c>
      <c r="D197" s="11" t="n">
        <v>1687</v>
      </c>
      <c r="E197" s="11" t="n">
        <v>1778</v>
      </c>
      <c r="F197" s="11" t="n">
        <v>2052</v>
      </c>
      <c r="H197" s="40" t="n">
        <f aca="false">(C197-B197)/B197</f>
        <v>0.181229773462783</v>
      </c>
      <c r="I197" s="40" t="n">
        <f aca="false">(D197-C197)/C197</f>
        <v>0.155479452054795</v>
      </c>
      <c r="J197" s="40" t="n">
        <f aca="false">(E197-D197)/D197</f>
        <v>0.053941908713693</v>
      </c>
      <c r="K197" s="40" t="n">
        <f aca="false">(F197-E197)/E197</f>
        <v>0.154105736782902</v>
      </c>
    </row>
    <row r="198" customFormat="false" ht="12.75" hidden="false" customHeight="false" outlineLevel="0" collapsed="false">
      <c r="A198" s="0" t="s">
        <v>46</v>
      </c>
      <c r="B198" s="0" t="n">
        <v>188</v>
      </c>
      <c r="C198" s="0" t="n">
        <v>251</v>
      </c>
      <c r="D198" s="0" t="n">
        <v>290</v>
      </c>
      <c r="E198" s="0" t="n">
        <v>324</v>
      </c>
      <c r="F198" s="0" t="n">
        <v>372</v>
      </c>
      <c r="H198" s="40" t="n">
        <f aca="false">(C198-B198)/B198</f>
        <v>0.335106382978723</v>
      </c>
      <c r="I198" s="40" t="n">
        <f aca="false">(D198-C198)/C198</f>
        <v>0.155378486055777</v>
      </c>
      <c r="J198" s="40" t="n">
        <f aca="false">(E198-D198)/D198</f>
        <v>0.117241379310345</v>
      </c>
      <c r="K198" s="40" t="n">
        <f aca="false">(F198-E198)/E198</f>
        <v>0.148148148148148</v>
      </c>
    </row>
    <row r="200" customFormat="false" ht="12.75" hidden="false" customHeight="false" outlineLevel="0" collapsed="false">
      <c r="A200" s="0" t="s">
        <v>257</v>
      </c>
      <c r="B200" s="0" t="n">
        <v>0.15</v>
      </c>
      <c r="C200" s="0" t="n">
        <v>0.17</v>
      </c>
      <c r="D200" s="0" t="n">
        <v>0.17</v>
      </c>
      <c r="E200" s="0" t="n">
        <v>0.18</v>
      </c>
      <c r="F200" s="0" t="n">
        <v>0.18</v>
      </c>
      <c r="H200" s="40" t="n">
        <f aca="false">(C200-B200)/B200</f>
        <v>0.133333333333333</v>
      </c>
      <c r="I200" s="40" t="n">
        <f aca="false">(D200-C200)/C200</f>
        <v>0</v>
      </c>
      <c r="J200" s="40" t="n">
        <f aca="false">(E200-D200)/D200</f>
        <v>0.0588235294117646</v>
      </c>
      <c r="K200" s="40" t="n">
        <f aca="false">(F200-E200)/E200</f>
        <v>0</v>
      </c>
    </row>
    <row r="202" customFormat="false" ht="12.75" hidden="false" customHeight="false" outlineLevel="0" collapsed="false">
      <c r="A202" s="1" t="s">
        <v>53</v>
      </c>
    </row>
    <row r="204" customFormat="false" ht="12.75" hidden="false" customHeight="false" outlineLevel="0" collapsed="false">
      <c r="A204" s="0" t="s">
        <v>45</v>
      </c>
      <c r="B204" s="11" t="n">
        <v>2819</v>
      </c>
      <c r="C204" s="11" t="n">
        <v>3321</v>
      </c>
      <c r="D204" s="11" t="n">
        <v>3790</v>
      </c>
      <c r="E204" s="11" t="n">
        <v>4702</v>
      </c>
      <c r="F204" s="11" t="n">
        <v>5108</v>
      </c>
      <c r="H204" s="40" t="n">
        <f aca="false">(C204-B204)/B204</f>
        <v>0.178077332387371</v>
      </c>
      <c r="I204" s="40" t="n">
        <f aca="false">(D204-C204)/C204</f>
        <v>0.141222523336344</v>
      </c>
      <c r="J204" s="40" t="n">
        <f aca="false">(E204-D204)/D204</f>
        <v>0.240633245382586</v>
      </c>
      <c r="K204" s="40" t="n">
        <f aca="false">(F204-E204)/E204</f>
        <v>0.0863462356444066</v>
      </c>
    </row>
    <row r="205" customFormat="false" ht="12.75" hidden="false" customHeight="false" outlineLevel="0" collapsed="false">
      <c r="A205" s="0" t="s">
        <v>46</v>
      </c>
      <c r="B205" s="0" t="n">
        <v>283</v>
      </c>
      <c r="C205" s="0" t="n">
        <v>358</v>
      </c>
      <c r="D205" s="0" t="n">
        <v>496</v>
      </c>
      <c r="E205" s="0" t="n">
        <v>722</v>
      </c>
      <c r="F205" s="0" t="n">
        <v>748</v>
      </c>
      <c r="H205" s="40" t="n">
        <f aca="false">(C205-B205)/B205</f>
        <v>0.265017667844523</v>
      </c>
      <c r="I205" s="40" t="n">
        <f aca="false">(D205-C205)/C205</f>
        <v>0.385474860335196</v>
      </c>
      <c r="J205" s="40" t="n">
        <f aca="false">(E205-D205)/D205</f>
        <v>0.455645161290323</v>
      </c>
      <c r="K205" s="40" t="n">
        <f aca="false">(F205-E205)/E205</f>
        <v>0.03601108033241</v>
      </c>
    </row>
    <row r="206" customFormat="false" ht="12.75" hidden="false" customHeight="false" outlineLevel="0" collapsed="false">
      <c r="A206" s="0" t="s">
        <v>280</v>
      </c>
      <c r="B206" s="0" t="n">
        <v>-68</v>
      </c>
      <c r="C206" s="0" t="n">
        <v>-122</v>
      </c>
      <c r="D206" s="0" t="n">
        <v>-110</v>
      </c>
      <c r="E206" s="0" t="n">
        <v>-114</v>
      </c>
      <c r="F206" s="0" t="n">
        <v>-107</v>
      </c>
      <c r="H206" s="40" t="n">
        <f aca="false">(C206-B206)/B206</f>
        <v>0.794117647058824</v>
      </c>
      <c r="I206" s="40" t="n">
        <f aca="false">(D206-C206)/C206</f>
        <v>-0.0983606557377049</v>
      </c>
      <c r="J206" s="40" t="n">
        <f aca="false">(E206-D206)/D206</f>
        <v>0.0363636363636364</v>
      </c>
      <c r="K206" s="40" t="n">
        <f aca="false">(F206-E206)/E206</f>
        <v>-0.0614035087719298</v>
      </c>
    </row>
    <row r="207" customFormat="false" ht="12.75" hidden="false" customHeight="false" outlineLevel="0" collapsed="false">
      <c r="A207" s="0" t="s">
        <v>281</v>
      </c>
      <c r="B207" s="0" t="n">
        <v>215</v>
      </c>
      <c r="C207" s="0" t="n">
        <v>236</v>
      </c>
      <c r="D207" s="0" t="n">
        <v>386</v>
      </c>
      <c r="E207" s="0" t="n">
        <v>608</v>
      </c>
      <c r="F207" s="0" t="n">
        <v>641</v>
      </c>
      <c r="H207" s="40" t="n">
        <f aca="false">(C207-B207)/B207</f>
        <v>0.0976744186046512</v>
      </c>
      <c r="I207" s="40" t="n">
        <f aca="false">(D207-C207)/C207</f>
        <v>0.635593220338983</v>
      </c>
      <c r="J207" s="40" t="n">
        <f aca="false">(E207-D207)/D207</f>
        <v>0.575129533678757</v>
      </c>
      <c r="K207" s="40" t="n">
        <f aca="false">(F207-E207)/E207</f>
        <v>0.0542763157894737</v>
      </c>
    </row>
    <row r="208" customFormat="false" ht="12.75" hidden="false" customHeight="false" outlineLevel="0" collapsed="false">
      <c r="A208" s="0" t="s">
        <v>282</v>
      </c>
      <c r="B208" s="0" t="n">
        <v>76</v>
      </c>
      <c r="C208" s="0" t="n">
        <v>84</v>
      </c>
      <c r="D208" s="0" t="n">
        <v>158</v>
      </c>
      <c r="E208" s="0" t="n">
        <v>253</v>
      </c>
      <c r="F208" s="0" t="n">
        <v>256</v>
      </c>
      <c r="H208" s="40" t="n">
        <f aca="false">(C208-B208)/B208</f>
        <v>0.105263157894737</v>
      </c>
      <c r="I208" s="40" t="n">
        <f aca="false">(D208-C208)/C208</f>
        <v>0.880952380952381</v>
      </c>
      <c r="J208" s="40" t="n">
        <f aca="false">(E208-D208)/D208</f>
        <v>0.60126582278481</v>
      </c>
      <c r="K208" s="40" t="n">
        <f aca="false">(F208-E208)/E208</f>
        <v>0.0118577075098814</v>
      </c>
    </row>
    <row r="209" customFormat="false" ht="12.75" hidden="false" customHeight="false" outlineLevel="0" collapsed="false">
      <c r="A209" s="0" t="s">
        <v>283</v>
      </c>
      <c r="B209" s="0" t="n">
        <v>139</v>
      </c>
      <c r="C209" s="0" t="n">
        <v>152</v>
      </c>
      <c r="D209" s="0" t="n">
        <v>228</v>
      </c>
      <c r="E209" s="0" t="n">
        <v>355</v>
      </c>
      <c r="F209" s="0" t="n">
        <v>385</v>
      </c>
      <c r="H209" s="40" t="n">
        <f aca="false">(C209-B209)/B209</f>
        <v>0.0935251798561151</v>
      </c>
      <c r="I209" s="40" t="n">
        <f aca="false">(D209-C209)/C209</f>
        <v>0.5</v>
      </c>
      <c r="J209" s="40" t="n">
        <f aca="false">(E209-D209)/D209</f>
        <v>0.557017543859649</v>
      </c>
      <c r="K209" s="40" t="n">
        <f aca="false">(F209-E209)/E209</f>
        <v>0.0845070422535211</v>
      </c>
    </row>
    <row r="210" customFormat="false" ht="12.75" hidden="false" customHeight="false" outlineLevel="0" collapsed="false">
      <c r="A210" s="0" t="s">
        <v>284</v>
      </c>
      <c r="B210" s="0" t="n">
        <v>0</v>
      </c>
      <c r="C210" s="0" t="n">
        <v>0</v>
      </c>
      <c r="D210" s="0" t="n">
        <v>39</v>
      </c>
      <c r="E210" s="0" t="n">
        <v>0</v>
      </c>
      <c r="F210" s="0" t="n">
        <v>0</v>
      </c>
    </row>
    <row r="211" customFormat="false" ht="12.75" hidden="false" customHeight="false" outlineLevel="0" collapsed="false">
      <c r="A211" s="0" t="s">
        <v>285</v>
      </c>
      <c r="B211" s="0" t="n">
        <v>99</v>
      </c>
      <c r="C211" s="0" t="n">
        <v>96</v>
      </c>
      <c r="D211" s="0" t="n">
        <v>0</v>
      </c>
      <c r="E211" s="0" t="n">
        <v>0</v>
      </c>
      <c r="F211" s="0" t="n">
        <v>0</v>
      </c>
    </row>
    <row r="213" customFormat="false" ht="12.75" hidden="false" customHeight="false" outlineLevel="0" collapsed="false">
      <c r="A213" s="0" t="s">
        <v>286</v>
      </c>
      <c r="B213" s="11" t="n">
        <v>238</v>
      </c>
      <c r="C213" s="11" t="n">
        <v>248</v>
      </c>
      <c r="D213" s="11" t="n">
        <v>267</v>
      </c>
      <c r="E213" s="11" t="n">
        <v>355</v>
      </c>
      <c r="F213" s="11" t="n">
        <v>385</v>
      </c>
      <c r="H213" s="40" t="n">
        <f aca="false">(C213-B213)/B213</f>
        <v>0.0420168067226891</v>
      </c>
      <c r="I213" s="40" t="n">
        <f aca="false">(D213-C213)/C213</f>
        <v>0.0766129032258065</v>
      </c>
      <c r="J213" s="40" t="n">
        <f aca="false">(E213-D213)/D213</f>
        <v>0.329588014981273</v>
      </c>
      <c r="K213" s="40" t="n">
        <f aca="false">(F213-E213)/E213</f>
        <v>0.0845070422535211</v>
      </c>
    </row>
    <row r="215" customFormat="false" ht="12.75" hidden="false" customHeight="false" outlineLevel="0" collapsed="false">
      <c r="A215" s="0" t="s">
        <v>257</v>
      </c>
      <c r="B215" s="0" t="n">
        <v>0.1</v>
      </c>
      <c r="C215" s="0" t="n">
        <v>0.11</v>
      </c>
      <c r="D215" s="0" t="n">
        <v>0.13</v>
      </c>
      <c r="E215" s="0" t="n">
        <v>0.15</v>
      </c>
      <c r="F215" s="0" t="n">
        <v>0.15</v>
      </c>
      <c r="H215" s="40" t="n">
        <f aca="false">(C215-B215)/B215</f>
        <v>0.1</v>
      </c>
      <c r="I215" s="40" t="n">
        <f aca="false">(D215-C215)/C215</f>
        <v>0.181818181818182</v>
      </c>
      <c r="J215" s="40" t="n">
        <f aca="false">(E215-D215)/D215</f>
        <v>0.153846153846154</v>
      </c>
      <c r="K215" s="40" t="n">
        <f aca="false">(F215-E215)/E215</f>
        <v>0</v>
      </c>
    </row>
    <row r="216" customFormat="false" ht="12.75" hidden="false" customHeight="false" outlineLevel="0" collapsed="false">
      <c r="A216" s="0" t="s">
        <v>47</v>
      </c>
      <c r="B216" s="12" t="n">
        <v>4203</v>
      </c>
      <c r="C216" s="12" t="n">
        <v>4064</v>
      </c>
      <c r="D216" s="12" t="n">
        <v>4243</v>
      </c>
      <c r="E216" s="12" t="n">
        <v>4928</v>
      </c>
      <c r="F216" s="12" t="n">
        <v>5378</v>
      </c>
      <c r="H216" s="40" t="n">
        <f aca="false">(C216-B216)/B216</f>
        <v>-0.033071615512729</v>
      </c>
      <c r="I216" s="40" t="n">
        <f aca="false">(D216-C216)/C216</f>
        <v>0.0440452755905512</v>
      </c>
      <c r="J216" s="40" t="n">
        <f aca="false">(E216-D216)/D216</f>
        <v>0.161442375677587</v>
      </c>
      <c r="K216" s="40" t="n">
        <f aca="false">(F216-E216)/E216</f>
        <v>0.0913149350649351</v>
      </c>
    </row>
    <row r="217" customFormat="false" ht="12.75" hidden="false" customHeight="false" outlineLevel="0" collapsed="false">
      <c r="A217" s="0" t="s">
        <v>48</v>
      </c>
      <c r="B217" s="0" t="n">
        <v>0.07</v>
      </c>
      <c r="C217" s="0" t="n">
        <v>0.09</v>
      </c>
      <c r="D217" s="0" t="n">
        <v>0.12</v>
      </c>
      <c r="E217" s="0" t="n">
        <v>0.15</v>
      </c>
      <c r="F217" s="0" t="n">
        <v>0.14</v>
      </c>
      <c r="H217" s="40" t="n">
        <f aca="false">(C217-B217)/B217</f>
        <v>0.285714285714286</v>
      </c>
      <c r="I217" s="40" t="n">
        <f aca="false">(D217-C217)/C217</f>
        <v>0.333333333333333</v>
      </c>
      <c r="J217" s="40" t="n">
        <f aca="false">(E217-D217)/D217</f>
        <v>0.25</v>
      </c>
      <c r="K217" s="40" t="n">
        <f aca="false">(F217-E217)/E217</f>
        <v>-0.0666666666666665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41"/>
    <col collapsed="false" customWidth="true" hidden="false" outlineLevel="0" max="3" min="2" style="0" width="11.56"/>
    <col collapsed="false" customWidth="true" hidden="false" outlineLevel="0" max="4" min="4" style="0" width="10.99"/>
  </cols>
  <sheetData>
    <row r="1" customFormat="false" ht="12.75" hidden="false" customHeight="false" outlineLevel="0" collapsed="false">
      <c r="D1" s="1" t="s">
        <v>539</v>
      </c>
    </row>
    <row r="3" customFormat="false" ht="12.75" hidden="false" customHeight="false" outlineLevel="0" collapsed="false">
      <c r="B3" s="3" t="s">
        <v>58</v>
      </c>
      <c r="C3" s="3" t="s">
        <v>59</v>
      </c>
      <c r="D3" s="3" t="s">
        <v>60</v>
      </c>
    </row>
    <row r="4" customFormat="false" ht="12.75" hidden="false" customHeight="false" outlineLevel="0" collapsed="false">
      <c r="A4" s="9"/>
      <c r="B4" s="5" t="s">
        <v>61</v>
      </c>
      <c r="C4" s="5" t="s">
        <v>61</v>
      </c>
      <c r="D4" s="5" t="s">
        <v>61</v>
      </c>
    </row>
    <row r="6" customFormat="false" ht="12.75" hidden="false" customHeight="false" outlineLevel="0" collapsed="false">
      <c r="A6" s="1" t="s">
        <v>62</v>
      </c>
    </row>
    <row r="8" customFormat="false" ht="12.75" hidden="false" customHeight="false" outlineLevel="0" collapsed="false">
      <c r="A8" s="0" t="s">
        <v>63</v>
      </c>
    </row>
    <row r="9" customFormat="false" ht="12.75" hidden="false" customHeight="false" outlineLevel="0" collapsed="false">
      <c r="A9" s="0" t="s">
        <v>64</v>
      </c>
      <c r="B9" s="42" t="n">
        <f aca="false">Timewar!C115/Timewar!$G$87</f>
        <v>0.0268471266918127</v>
      </c>
      <c r="C9" s="42" t="n">
        <f aca="false">Timewar!D115/Timewar!$G$347</f>
        <v>0.0544460294816928</v>
      </c>
      <c r="D9" s="42" t="n">
        <f aca="false">Timewar!E115/Timewar!$G$403</f>
        <v>0.120595144870791</v>
      </c>
    </row>
    <row r="10" customFormat="false" ht="12.75" hidden="false" customHeight="false" outlineLevel="0" collapsed="false">
      <c r="A10" s="0" t="s">
        <v>65</v>
      </c>
      <c r="B10" s="42" t="n">
        <f aca="false">Timewar!C116/Timewar!$G$87</f>
        <v>0.112269802529399</v>
      </c>
      <c r="C10" s="42" t="n">
        <f aca="false">Timewar!D116/Timewar!$G$347</f>
        <v>0.223490252020923</v>
      </c>
      <c r="D10" s="42" t="n">
        <f aca="false">Timewar!E116/Timewar!$G$403</f>
        <v>0.130775254502741</v>
      </c>
    </row>
    <row r="11" customFormat="false" ht="12.75" hidden="false" customHeight="false" outlineLevel="0" collapsed="false">
      <c r="A11" s="0" t="s">
        <v>66</v>
      </c>
      <c r="B11" s="42" t="n">
        <f aca="false">Timewar!C117/Timewar!$G$87</f>
        <v>0.0663412469491902</v>
      </c>
      <c r="C11" s="42" t="n">
        <f aca="false">Timewar!D117/Timewar!$G$347</f>
        <v>0.109129814550642</v>
      </c>
      <c r="D11" s="42" t="n">
        <f aca="false">Timewar!E117/Timewar!$G$403</f>
        <v>0.0814408770555991</v>
      </c>
    </row>
    <row r="12" customFormat="false" ht="12.75" hidden="false" customHeight="false" outlineLevel="0" collapsed="false">
      <c r="A12" s="0" t="s">
        <v>67</v>
      </c>
      <c r="B12" s="42" t="n">
        <f aca="false">Timewar!C118/Timewar!$G$87</f>
        <v>0.0421566452185489</v>
      </c>
      <c r="C12" s="13" t="s">
        <v>68</v>
      </c>
      <c r="D12" s="13" t="s">
        <v>68</v>
      </c>
    </row>
    <row r="13" customFormat="false" ht="12.75" hidden="false" customHeight="false" outlineLevel="0" collapsed="false">
      <c r="A13" s="0" t="s">
        <v>69</v>
      </c>
      <c r="B13" s="42" t="n">
        <f aca="false">Timewar!C119/Timewar!$G$87</f>
        <v>0.0454848014200133</v>
      </c>
      <c r="C13" s="13" t="s">
        <v>68</v>
      </c>
      <c r="D13" s="13" t="s">
        <v>68</v>
      </c>
    </row>
    <row r="14" customFormat="false" ht="12.75" hidden="false" customHeight="false" outlineLevel="0" collapsed="false">
      <c r="A14" s="0" t="s">
        <v>70</v>
      </c>
      <c r="B14" s="14" t="s">
        <v>71</v>
      </c>
      <c r="C14" s="42" t="n">
        <f aca="false">Timewar!D120/Timewar!$G$347</f>
        <v>0.0335235378031384</v>
      </c>
      <c r="D14" s="42" t="n">
        <f aca="false">Timewar!E120/Timewar!$G$403</f>
        <v>0.0875097885669538</v>
      </c>
    </row>
    <row r="15" customFormat="false" ht="12.75" hidden="false" customHeight="false" outlineLevel="0" collapsed="false">
      <c r="B15" s="13"/>
    </row>
    <row r="16" customFormat="false" ht="12.75" hidden="false" customHeight="false" outlineLevel="0" collapsed="false">
      <c r="A16" s="0" t="s">
        <v>72</v>
      </c>
      <c r="B16" s="42" t="n">
        <f aca="false">Timewar!C122/Timewar!$G$87</f>
        <v>0.293099622808964</v>
      </c>
      <c r="C16" s="42" t="n">
        <f aca="false">Timewar!D122/Timewar!$G$347</f>
        <v>0.420589633856396</v>
      </c>
      <c r="D16" s="42" t="n">
        <f aca="false">Timewar!E122/Timewar!$G$403</f>
        <v>0.420321064996085</v>
      </c>
    </row>
    <row r="18" customFormat="false" ht="12.75" hidden="false" customHeight="false" outlineLevel="0" collapsed="false">
      <c r="A18" s="0" t="s">
        <v>73</v>
      </c>
      <c r="B18" s="42" t="n">
        <f aca="false">Timewar!C124/Timewar!$G$87</f>
        <v>0.164189039272243</v>
      </c>
      <c r="C18" s="13" t="s">
        <v>68</v>
      </c>
      <c r="D18" s="13" t="s">
        <v>68</v>
      </c>
    </row>
    <row r="19" customFormat="false" ht="12.75" hidden="false" customHeight="false" outlineLevel="0" collapsed="false">
      <c r="A19" s="0" t="s">
        <v>74</v>
      </c>
      <c r="B19" s="42" t="n">
        <f aca="false">Timewar!C125/Timewar!$G$87</f>
        <v>0.310406035056579</v>
      </c>
      <c r="C19" s="42" t="n">
        <f aca="false">Timewar!D125/Timewar!$G$347</f>
        <v>0.237517831669044</v>
      </c>
      <c r="D19" s="42" t="n">
        <f aca="false">Timewar!E125/Timewar!$G$403</f>
        <v>0.0810493343774471</v>
      </c>
    </row>
    <row r="20" customFormat="false" ht="12.75" hidden="false" customHeight="false" outlineLevel="0" collapsed="false">
      <c r="A20" s="0" t="s">
        <v>75</v>
      </c>
      <c r="B20" s="42" t="n">
        <f aca="false">Timewar!C126/Timewar!$G$87</f>
        <v>0.218770800976259</v>
      </c>
      <c r="C20" s="13" t="s">
        <v>68</v>
      </c>
      <c r="D20" s="13" t="s">
        <v>68</v>
      </c>
    </row>
    <row r="21" customFormat="false" ht="12.75" hidden="false" customHeight="false" outlineLevel="0" collapsed="false">
      <c r="A21" s="0" t="s">
        <v>76</v>
      </c>
      <c r="B21" s="13" t="s">
        <v>68</v>
      </c>
      <c r="C21" s="42" t="n">
        <f aca="false">Timewar!D127/Timewar!$G$347</f>
        <v>0.163575844032335</v>
      </c>
      <c r="D21" s="13" t="s">
        <v>68</v>
      </c>
    </row>
    <row r="22" customFormat="false" ht="12.75" hidden="false" customHeight="false" outlineLevel="0" collapsed="false">
      <c r="A22" s="0" t="s">
        <v>77</v>
      </c>
      <c r="B22" s="42" t="n">
        <f aca="false">Timewar!C128/Timewar!$G$87</f>
        <v>0.103616596405591</v>
      </c>
      <c r="C22" s="42" t="n">
        <f aca="false">Timewar!D128/Timewar!$G$347</f>
        <v>0.271754636233952</v>
      </c>
      <c r="D22" s="42" t="n">
        <f aca="false">Timewar!E128/Timewar!$G$403</f>
        <v>0.551487862176977</v>
      </c>
    </row>
    <row r="23" customFormat="false" ht="12.75" hidden="false" customHeight="false" outlineLevel="0" collapsed="false">
      <c r="A23" s="0" t="s">
        <v>78</v>
      </c>
      <c r="B23" s="42" t="n">
        <f aca="false">Timewar!C129/Timewar!$G$87</f>
        <v>1.09008209451964</v>
      </c>
      <c r="C23" s="42" t="n">
        <f aca="false">Timewar!D129/Timewar!$G$347</f>
        <v>1.09343794579173</v>
      </c>
      <c r="D23" s="42" t="n">
        <f aca="false">Timewar!E129/Timewar!$G$403</f>
        <v>1.05285826155051</v>
      </c>
    </row>
    <row r="25" customFormat="false" ht="12.75" hidden="false" customHeight="false" outlineLevel="0" collapsed="false">
      <c r="A25" s="1" t="s">
        <v>79</v>
      </c>
    </row>
    <row r="26" customFormat="false" ht="12.75" hidden="false" customHeight="false" outlineLevel="0" collapsed="false">
      <c r="A26" s="0" t="s">
        <v>80</v>
      </c>
      <c r="B26" s="42" t="n">
        <f aca="false">Timewar!C132/Timewar!$G$87</f>
        <v>0.162857776791657</v>
      </c>
      <c r="C26" s="42" t="n">
        <f aca="false">Timewar!D132/Timewar!$G$347</f>
        <v>0.354018069424632</v>
      </c>
      <c r="D26" s="42" t="n">
        <f aca="false">Timewar!E132/Timewar!$G$403</f>
        <v>0.188723570869225</v>
      </c>
    </row>
    <row r="27" customFormat="false" ht="12.75" hidden="false" customHeight="false" outlineLevel="0" collapsed="false">
      <c r="A27" s="0" t="s">
        <v>81</v>
      </c>
      <c r="B27" s="42" t="n">
        <f aca="false">Timewar!C133/Timewar!$G$87</f>
        <v>0.037940980696694</v>
      </c>
      <c r="C27" s="42" t="n">
        <f aca="false">Timewar!D133/Timewar!$G$347</f>
        <v>0.0104612458392772</v>
      </c>
      <c r="D27" s="42" t="n">
        <f aca="false">Timewar!E133/Timewar!$G$403</f>
        <v>0.0229052466718872</v>
      </c>
    </row>
    <row r="28" customFormat="false" ht="12.75" hidden="false" customHeight="false" outlineLevel="0" collapsed="false">
      <c r="A28" s="0" t="s">
        <v>82</v>
      </c>
      <c r="B28" s="42" t="n">
        <f aca="false">Timewar!C134/Timewar!$G$87</f>
        <v>0.200798757488351</v>
      </c>
      <c r="C28" s="42" t="n">
        <f aca="false">Timewar!D134/Timewar!$G$347</f>
        <v>0.364479315263909</v>
      </c>
      <c r="D28" s="42" t="n">
        <f aca="false">Timewar!E134/Timewar!$G$403</f>
        <v>0.211628817541112</v>
      </c>
    </row>
    <row r="30" customFormat="false" ht="12.75" hidden="false" customHeight="false" outlineLevel="0" collapsed="false">
      <c r="A30" s="0" t="s">
        <v>83</v>
      </c>
      <c r="B30" s="42" t="n">
        <f aca="false">Timewar!C136/Timewar!$G$87</f>
        <v>0.0940758819613934</v>
      </c>
      <c r="C30" s="13" t="s">
        <v>68</v>
      </c>
      <c r="D30" s="13" t="s">
        <v>68</v>
      </c>
    </row>
    <row r="31" customFormat="false" ht="12.75" hidden="false" customHeight="false" outlineLevel="0" collapsed="false">
      <c r="A31" s="0" t="s">
        <v>84</v>
      </c>
      <c r="B31" s="42" t="n">
        <f aca="false">Timewar!C137/Timewar!$G$87</f>
        <v>0.329487463944974</v>
      </c>
      <c r="C31" s="42" t="n">
        <f aca="false">Timewar!D137/Timewar!$G$347</f>
        <v>0.171421778411793</v>
      </c>
      <c r="D31" s="42" t="n">
        <f aca="false">Timewar!E137/Timewar!$G$403</f>
        <v>0.272122161315583</v>
      </c>
    </row>
    <row r="32" customFormat="false" ht="12.75" hidden="false" customHeight="false" outlineLevel="0" collapsed="false">
      <c r="A32" s="0" t="s">
        <v>85</v>
      </c>
      <c r="B32" s="42" t="n">
        <f aca="false">Timewar!C138/Timewar!$G$87</f>
        <v>0.113379187929887</v>
      </c>
      <c r="C32" s="13" t="s">
        <v>68</v>
      </c>
      <c r="D32" s="13" t="s">
        <v>68</v>
      </c>
    </row>
    <row r="33" customFormat="false" ht="12.75" hidden="false" customHeight="false" outlineLevel="0" collapsed="false">
      <c r="A33" s="0" t="s">
        <v>86</v>
      </c>
      <c r="B33" s="42" t="n">
        <f aca="false">Timewar!C139/Timewar!$G$87</f>
        <v>0.0508098513423563</v>
      </c>
      <c r="C33" s="13" t="s">
        <v>68</v>
      </c>
      <c r="D33" s="42" t="n">
        <f aca="false">Timewar!E139/Timewar!$G$403</f>
        <v>0.12548942834769</v>
      </c>
    </row>
    <row r="34" customFormat="false" ht="12.75" hidden="false" customHeight="false" outlineLevel="0" collapsed="false">
      <c r="A34" s="0" t="s">
        <v>87</v>
      </c>
      <c r="B34" s="13" t="s">
        <v>68</v>
      </c>
      <c r="C34" s="42" t="n">
        <f aca="false">Timewar!D140/Timewar!$G$347</f>
        <v>0.131241084165478</v>
      </c>
      <c r="D34" s="13" t="s">
        <v>71</v>
      </c>
    </row>
    <row r="35" customFormat="false" ht="12.75" hidden="false" customHeight="false" outlineLevel="0" collapsed="false">
      <c r="B35" s="13"/>
      <c r="D35" s="13"/>
    </row>
    <row r="36" customFormat="false" ht="12.75" hidden="false" customHeight="false" outlineLevel="0" collapsed="false">
      <c r="A36" s="0" t="s">
        <v>88</v>
      </c>
      <c r="B36" s="42" t="n">
        <f aca="false">Timewar!C142/Timewar!$G$87</f>
        <v>0.301530951852674</v>
      </c>
      <c r="C36" s="42" t="n">
        <f aca="false">Timewar!D142/Timewar!$G$347</f>
        <v>0.426295767950547</v>
      </c>
      <c r="D36" s="42" t="n">
        <f aca="false">Timewar!E142/Timewar!$G$403</f>
        <v>0.443617854346124</v>
      </c>
    </row>
    <row r="37" customFormat="false" ht="12.75" hidden="false" customHeight="false" outlineLevel="0" collapsed="false">
      <c r="B37" s="11"/>
      <c r="C37" s="11"/>
      <c r="D37" s="11"/>
    </row>
    <row r="38" customFormat="false" ht="12.75" hidden="false" customHeight="false" outlineLevel="0" collapsed="false">
      <c r="A38" s="0" t="s">
        <v>89</v>
      </c>
      <c r="B38" s="42" t="n">
        <f aca="false">Timewar!C144/Timewar!$G$87</f>
        <v>1.09008209451964</v>
      </c>
      <c r="C38" s="42" t="n">
        <f aca="false">Timewar!D144/Timewar!$G$347</f>
        <v>1.09343794579173</v>
      </c>
      <c r="D38" s="42" t="n">
        <f aca="false">Timewar!E144/Timewar!$G$403</f>
        <v>1.05285826155051</v>
      </c>
    </row>
    <row r="39" customFormat="false" ht="12.75" hidden="false" customHeight="false" outlineLevel="0" collapsed="false">
      <c r="A39" s="9"/>
      <c r="B39" s="9"/>
      <c r="C39" s="9"/>
      <c r="D39" s="9"/>
    </row>
    <row r="41" customFormat="false" ht="12.75" hidden="false" customHeight="false" outlineLevel="0" collapsed="false">
      <c r="A41" s="0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44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A45" activeCellId="0" sqref="A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5.99"/>
    <col collapsed="false" customWidth="true" hidden="false" outlineLevel="0" max="3" min="3" style="0" width="10.71"/>
    <col collapsed="false" customWidth="true" hidden="false" outlineLevel="0" max="5" min="4" style="0" width="9.7"/>
    <col collapsed="false" customWidth="true" hidden="false" outlineLevel="0" max="6" min="6" style="0" width="11.28"/>
    <col collapsed="false" customWidth="true" hidden="false" outlineLevel="0" max="7" min="7" style="0" width="10.71"/>
  </cols>
  <sheetData>
    <row r="2" customFormat="false" ht="12.75" hidden="false" customHeight="false" outlineLevel="0" collapsed="false">
      <c r="C2" s="1" t="s">
        <v>540</v>
      </c>
    </row>
    <row r="3" customFormat="false" ht="38.25" hidden="false" customHeight="false" outlineLevel="0" collapsed="false">
      <c r="C3" s="5" t="s">
        <v>541</v>
      </c>
      <c r="D3" s="5" t="s">
        <v>542</v>
      </c>
      <c r="E3" s="43" t="s">
        <v>543</v>
      </c>
      <c r="F3" s="43" t="s">
        <v>544</v>
      </c>
      <c r="G3" s="43" t="s">
        <v>545</v>
      </c>
    </row>
    <row r="4" customFormat="false" ht="12.75" hidden="false" customHeight="false" outlineLevel="0" collapsed="false">
      <c r="A4" s="1" t="s">
        <v>546</v>
      </c>
      <c r="C4" s="44" t="n">
        <v>135.5</v>
      </c>
      <c r="D4" s="44" t="n">
        <v>93</v>
      </c>
      <c r="E4" s="44" t="n">
        <f aca="false">(C4+D4)/2</f>
        <v>114.25</v>
      </c>
      <c r="F4" s="44" t="n">
        <v>109.125</v>
      </c>
      <c r="G4" s="44" t="n">
        <v>126</v>
      </c>
    </row>
    <row r="5" customFormat="false" ht="12.75" hidden="false" customHeight="false" outlineLevel="0" collapsed="false">
      <c r="A5" s="1" t="s">
        <v>547</v>
      </c>
      <c r="C5" s="45" t="n">
        <v>52.75</v>
      </c>
      <c r="D5" s="45" t="n">
        <v>32.375</v>
      </c>
      <c r="E5" s="45" t="n">
        <f aca="false">(C5+D5)/2</f>
        <v>42.5625</v>
      </c>
      <c r="G5" s="45" t="n">
        <v>51.75</v>
      </c>
    </row>
    <row r="6" customFormat="false" ht="12.75" hidden="false" customHeight="false" outlineLevel="0" collapsed="false">
      <c r="A6" s="1" t="s">
        <v>548</v>
      </c>
      <c r="C6" s="45" t="n">
        <v>56.5</v>
      </c>
      <c r="D6" s="45" t="n">
        <v>37.125</v>
      </c>
      <c r="E6" s="45" t="n">
        <f aca="false">(C6+D6)/2</f>
        <v>46.8125</v>
      </c>
      <c r="G6" s="45" t="n">
        <v>54</v>
      </c>
    </row>
    <row r="7" customFormat="false" ht="12.75" hidden="false" customHeight="false" outlineLevel="0" collapsed="false">
      <c r="A7" s="1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549</v>
      </c>
    </row>
    <row r="10" customFormat="false" ht="12.75" hidden="false" customHeight="false" outlineLevel="0" collapsed="false">
      <c r="A10" s="1" t="s">
        <v>550</v>
      </c>
      <c r="B10" s="45" t="n">
        <v>57</v>
      </c>
    </row>
    <row r="11" customFormat="false" ht="12.75" hidden="false" customHeight="false" outlineLevel="0" collapsed="false">
      <c r="A11" s="1" t="s">
        <v>551</v>
      </c>
      <c r="B11" s="45" t="n">
        <v>178.3</v>
      </c>
    </row>
    <row r="12" customFormat="false" ht="12.75" hidden="false" customHeight="false" outlineLevel="0" collapsed="false">
      <c r="A12" s="1"/>
      <c r="B12" s="45"/>
    </row>
    <row r="13" customFormat="false" ht="38.25" hidden="false" customHeight="false" outlineLevel="0" collapsed="false">
      <c r="A13" s="1" t="s">
        <v>552</v>
      </c>
      <c r="B13" s="45"/>
      <c r="C13" s="5" t="s">
        <v>541</v>
      </c>
      <c r="D13" s="5" t="s">
        <v>542</v>
      </c>
      <c r="E13" s="43" t="s">
        <v>543</v>
      </c>
      <c r="F13" s="43" t="s">
        <v>544</v>
      </c>
      <c r="G13" s="43" t="s">
        <v>545</v>
      </c>
    </row>
    <row r="14" customFormat="false" ht="12.75" hidden="false" customHeight="false" outlineLevel="0" collapsed="false">
      <c r="A14" s="1" t="s">
        <v>553</v>
      </c>
      <c r="B14" s="46" t="n">
        <v>0.465</v>
      </c>
    </row>
    <row r="15" customFormat="false" ht="12.75" hidden="false" customHeight="false" outlineLevel="0" collapsed="false">
      <c r="A15" s="1" t="s">
        <v>554</v>
      </c>
      <c r="B15" s="45" t="n">
        <f aca="false">B11*B14</f>
        <v>82.9095</v>
      </c>
    </row>
    <row r="16" customFormat="false" ht="12.75" hidden="false" customHeight="false" outlineLevel="0" collapsed="false">
      <c r="A16" s="1" t="s">
        <v>555</v>
      </c>
      <c r="C16" s="47" t="n">
        <f aca="false">C4*$B$15</f>
        <v>11234.23725</v>
      </c>
      <c r="D16" s="47" t="n">
        <f aca="false">D4*$B$15</f>
        <v>7710.5835</v>
      </c>
      <c r="E16" s="47" t="n">
        <f aca="false">E4*$B$15</f>
        <v>9472.410375</v>
      </c>
      <c r="F16" s="47" t="n">
        <f aca="false">F4*$B$15</f>
        <v>9047.4991875</v>
      </c>
      <c r="G16" s="47" t="n">
        <f aca="false">G4*$B$15</f>
        <v>10446.597</v>
      </c>
    </row>
    <row r="17" customFormat="false" ht="12.75" hidden="false" customHeight="false" outlineLevel="0" collapsed="false">
      <c r="A17" s="1" t="s">
        <v>556</v>
      </c>
      <c r="C17" s="0" t="n">
        <f aca="false">C16/($B$11)</f>
        <v>63.0075</v>
      </c>
      <c r="D17" s="0" t="n">
        <f aca="false">D16/($B$11)</f>
        <v>43.245</v>
      </c>
      <c r="E17" s="0" t="n">
        <f aca="false">E16/($B$11)</f>
        <v>53.12625</v>
      </c>
      <c r="F17" s="0" t="n">
        <f aca="false">F16/($B$11)</f>
        <v>50.743125</v>
      </c>
      <c r="G17" s="0" t="n">
        <f aca="false">G16/($B$11)</f>
        <v>58.59</v>
      </c>
    </row>
    <row r="18" customFormat="false" ht="12.75" hidden="false" customHeight="false" outlineLevel="0" collapsed="false">
      <c r="A18" s="1" t="s">
        <v>557</v>
      </c>
      <c r="C18" s="45" t="n">
        <v>13188</v>
      </c>
      <c r="D18" s="45" t="n">
        <v>11760</v>
      </c>
    </row>
    <row r="19" customFormat="false" ht="12.75" hidden="false" customHeight="false" outlineLevel="0" collapsed="false">
      <c r="A19" s="1" t="s">
        <v>558</v>
      </c>
      <c r="C19" s="0" t="n">
        <v>71.86</v>
      </c>
      <c r="D19" s="0" t="n">
        <v>64.08</v>
      </c>
    </row>
    <row r="20" customFormat="false" ht="12.75" hidden="false" customHeight="false" outlineLevel="0" collapsed="false">
      <c r="A20" s="1"/>
    </row>
    <row r="23" customFormat="false" ht="12.75" hidden="false" customHeight="false" outlineLevel="0" collapsed="false">
      <c r="D23" s="48" t="s">
        <v>559</v>
      </c>
      <c r="E23" s="49"/>
      <c r="F23" s="49"/>
    </row>
    <row r="25" customFormat="false" ht="12.75" hidden="false" customHeight="false" outlineLevel="0" collapsed="false">
      <c r="A25" s="1" t="s">
        <v>560</v>
      </c>
    </row>
    <row r="26" customFormat="false" ht="12.75" hidden="false" customHeight="false" outlineLevel="0" collapsed="false">
      <c r="A26" s="1" t="s">
        <v>561</v>
      </c>
      <c r="B26" s="44" t="n">
        <v>10700</v>
      </c>
    </row>
    <row r="27" customFormat="false" ht="12.75" hidden="false" customHeight="false" outlineLevel="0" collapsed="false">
      <c r="A27" s="1" t="s">
        <v>562</v>
      </c>
      <c r="B27" s="50" t="n">
        <v>175</v>
      </c>
    </row>
    <row r="28" customFormat="false" ht="12.75" hidden="false" customHeight="false" outlineLevel="0" collapsed="false">
      <c r="A28" s="1" t="s">
        <v>563</v>
      </c>
      <c r="B28" s="51" t="n">
        <f aca="false">B10</f>
        <v>57</v>
      </c>
    </row>
    <row r="29" customFormat="false" ht="12.75" hidden="false" customHeight="false" outlineLevel="0" collapsed="false">
      <c r="A29" s="1" t="s">
        <v>564</v>
      </c>
      <c r="B29" s="44" t="n">
        <f aca="false">B27*B28</f>
        <v>9975</v>
      </c>
    </row>
    <row r="30" customFormat="false" ht="12.75" hidden="false" customHeight="false" outlineLevel="0" collapsed="false">
      <c r="A30" s="1" t="s">
        <v>565</v>
      </c>
      <c r="B30" s="47" t="n">
        <f aca="false">B26-B29</f>
        <v>725</v>
      </c>
    </row>
    <row r="31" customFormat="false" ht="12.75" hidden="false" customHeight="false" outlineLevel="0" collapsed="false">
      <c r="A31" s="1"/>
    </row>
    <row r="32" customFormat="false" ht="12.75" hidden="false" customHeight="false" outlineLevel="0" collapsed="false">
      <c r="A32" s="1" t="s">
        <v>566</v>
      </c>
    </row>
    <row r="33" customFormat="false" ht="12.75" hidden="false" customHeight="false" outlineLevel="0" collapsed="false">
      <c r="A33" s="1" t="s">
        <v>567</v>
      </c>
    </row>
    <row r="34" customFormat="false" ht="12.75" hidden="false" customHeight="false" outlineLevel="0" collapsed="false">
      <c r="A34" s="1" t="s">
        <v>568</v>
      </c>
      <c r="B34" s="0" t="n">
        <v>0.4</v>
      </c>
    </row>
    <row r="35" customFormat="false" ht="12.75" hidden="false" customHeight="false" outlineLevel="0" collapsed="false">
      <c r="A35" s="1" t="s">
        <v>569</v>
      </c>
    </row>
    <row r="39" customFormat="false" ht="12.75" hidden="false" customHeight="false" outlineLevel="0" collapsed="false">
      <c r="A39" s="1" t="s">
        <v>570</v>
      </c>
    </row>
    <row r="40" customFormat="false" ht="12.75" hidden="false" customHeight="false" outlineLevel="0" collapsed="false">
      <c r="A40" s="1" t="s">
        <v>571</v>
      </c>
      <c r="B40" s="44" t="n">
        <v>8900</v>
      </c>
    </row>
    <row r="41" customFormat="false" ht="12.75" hidden="false" customHeight="false" outlineLevel="0" collapsed="false">
      <c r="A41" s="1" t="s">
        <v>572</v>
      </c>
    </row>
    <row r="42" customFormat="false" ht="12.75" hidden="false" customHeight="false" outlineLevel="0" collapsed="false">
      <c r="A42" s="1" t="s">
        <v>573</v>
      </c>
    </row>
    <row r="44" customFormat="false" ht="12.75" hidden="false" customHeight="false" outlineLevel="0" collapsed="false">
      <c r="A44" s="1" t="s">
        <v>574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