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e In Only" sheetId="1" state="visible" r:id="rId3"/>
    <sheet name="Measurement Facility Onl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<sst xmlns="http://schemas.openxmlformats.org/spreadsheetml/2006/main" count="54" uniqueCount="28">
  <si>
    <t xml:space="preserve">Enron Corp</t>
  </si>
  <si>
    <t xml:space="preserve">Standard Estimate Report</t>
  </si>
  <si>
    <t xml:space="preserve">Page 9</t>
  </si>
  <si>
    <t xml:space="preserve">Big Sandy Tie In Rev#2  Tie In Only</t>
  </si>
  <si>
    <t xml:space="preserve">9/24/2001  </t>
  </si>
  <si>
    <t xml:space="preserve">Estimate Totals</t>
  </si>
  <si>
    <t xml:space="preserve">Labor</t>
  </si>
  <si>
    <t xml:space="preserve">Materials</t>
  </si>
  <si>
    <t xml:space="preserve">Subcontract</t>
  </si>
  <si>
    <t xml:space="preserve">Freight  (%)</t>
  </si>
  <si>
    <t xml:space="preserve">Tax  (%)</t>
  </si>
  <si>
    <t xml:space="preserve">Pipeline Right of Way  (LS)</t>
  </si>
  <si>
    <t xml:space="preserve">Environmental  (LS)</t>
  </si>
  <si>
    <t xml:space="preserve">CSUP - Survey (LS)</t>
  </si>
  <si>
    <t xml:space="preserve">CSUP - Inspection (LS)</t>
  </si>
  <si>
    <t xml:space="preserve">DLAB - District Labor (LS)</t>
  </si>
  <si>
    <t xml:space="preserve">Engineering - Enron  (LS)</t>
  </si>
  <si>
    <t xml:space="preserve">Engineering - Contract  (LS)</t>
  </si>
  <si>
    <t xml:space="preserve">Engineering - AsBuiltDwg  (LS)</t>
  </si>
  <si>
    <t xml:space="preserve">PROJECT MANAGEMENT  (LS)</t>
  </si>
  <si>
    <t xml:space="preserve">CONTINGENCY  (%)</t>
  </si>
  <si>
    <t xml:space="preserve">OVERHEAD  (%)</t>
  </si>
  <si>
    <t xml:space="preserve">  </t>
  </si>
  <si>
    <t xml:space="preserve">AFUDC (% of Current Total)</t>
  </si>
  <si>
    <t xml:space="preserve">Tax Gross Up (% of Sub Total)</t>
  </si>
  <si>
    <t xml:space="preserve">Total</t>
  </si>
  <si>
    <r>
      <rPr>
        <sz val="10"/>
        <rFont val="Arial"/>
        <family val="0"/>
      </rPr>
      <t xml:space="preserve">Note:  This is a </t>
    </r>
    <r>
      <rPr>
        <u val="single"/>
        <sz val="10"/>
        <rFont val="Arial"/>
        <family val="2"/>
      </rPr>
      <t xml:space="preserve">+</t>
    </r>
    <r>
      <rPr>
        <sz val="10"/>
        <rFont val="Arial"/>
        <family val="2"/>
      </rPr>
      <t xml:space="preserve"> 30% cost estimate.</t>
    </r>
  </si>
  <si>
    <t xml:space="preserve">Big Sandy Tie In Rev#2A Measurment Only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</si>
</sst>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%"/>
    <numFmt numFmtId="169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1" width="11.42"/>
    <col collapsed="false" customWidth="true" hidden="false" outlineLevel="0" max="7" min="7" style="0" width="2.7"/>
    <col collapsed="false" customWidth="true" hidden="false" outlineLevel="0" max="8" min="8" style="1" width="11.28"/>
    <col collapsed="false" customWidth="true" hidden="false" outlineLevel="0" max="9" min="9" style="0" width="2.7"/>
    <col collapsed="false" customWidth="true" hidden="false" outlineLevel="0" max="10" min="10" style="2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3" t="s">
        <v>0</v>
      </c>
      <c r="H1" s="4" t="s">
        <v>1</v>
      </c>
      <c r="P1" s="5" t="s">
        <v>2</v>
      </c>
    </row>
    <row r="2" customFormat="false" ht="12.75" hidden="false" customHeight="false" outlineLevel="0" collapsed="false">
      <c r="A2" s="6"/>
      <c r="B2" s="6"/>
      <c r="C2" s="6"/>
      <c r="D2" s="6"/>
      <c r="E2" s="6"/>
      <c r="F2" s="7"/>
      <c r="G2" s="6"/>
      <c r="H2" s="8" t="s">
        <v>3</v>
      </c>
      <c r="I2" s="6"/>
      <c r="J2" s="9"/>
      <c r="K2" s="6"/>
      <c r="L2" s="6"/>
      <c r="M2" s="6"/>
      <c r="N2" s="6"/>
      <c r="O2" s="6"/>
      <c r="P2" s="10" t="s">
        <v>4</v>
      </c>
    </row>
    <row r="4" customFormat="false" ht="15.75" hidden="false" customHeight="false" outlineLevel="0" collapsed="false">
      <c r="H4" s="11" t="s">
        <v>5</v>
      </c>
    </row>
    <row r="5" customFormat="false" ht="9.95" hidden="false" customHeight="true" outlineLevel="0" collapsed="false">
      <c r="H5" s="11"/>
    </row>
    <row r="6" customFormat="false" ht="12.75" hidden="false" customHeight="false" outlineLevel="0" collapsed="false">
      <c r="D6" s="12" t="s">
        <v>6</v>
      </c>
      <c r="E6" s="12"/>
      <c r="F6" s="1" t="n">
        <v>42414</v>
      </c>
    </row>
    <row r="7" customFormat="false" ht="12.75" hidden="false" customHeight="false" outlineLevel="0" collapsed="false">
      <c r="D7" s="12" t="s">
        <v>7</v>
      </c>
      <c r="E7" s="12"/>
      <c r="F7" s="1" t="n">
        <v>21805</v>
      </c>
    </row>
    <row r="8" customFormat="false" ht="12.75" hidden="false" customHeight="false" outlineLevel="0" collapsed="false">
      <c r="D8" s="12" t="s">
        <v>8</v>
      </c>
      <c r="E8" s="13"/>
      <c r="F8" s="7" t="n">
        <v>2000</v>
      </c>
    </row>
    <row r="9" customFormat="false" ht="12.75" hidden="false" customHeight="false" outlineLevel="0" collapsed="false">
      <c r="F9" s="1" t="n">
        <f aca="false">SUM(F6:F8)</f>
        <v>66219</v>
      </c>
      <c r="H9" s="1" t="n">
        <f aca="false">F9</f>
        <v>66219</v>
      </c>
    </row>
    <row r="10" customFormat="false" ht="9.95" hidden="false" customHeight="true" outlineLevel="0" collapsed="false"/>
    <row r="11" customFormat="false" ht="12.75" hidden="false" customHeight="false" outlineLevel="0" collapsed="false">
      <c r="D11" s="12" t="s">
        <v>9</v>
      </c>
      <c r="E11" s="13"/>
      <c r="F11" s="7" t="n">
        <f aca="false">F7*J11</f>
        <v>1090.25</v>
      </c>
      <c r="J11" s="2" t="n">
        <v>0.05</v>
      </c>
    </row>
    <row r="12" customFormat="false" ht="12.75" hidden="false" customHeight="false" outlineLevel="0" collapsed="false">
      <c r="F12" s="1" t="n">
        <f aca="false">SUM(F11)</f>
        <v>1090.25</v>
      </c>
      <c r="H12" s="1" t="n">
        <f aca="false">SUM(H9:H11,F12)</f>
        <v>67309.25</v>
      </c>
    </row>
    <row r="13" customFormat="false" ht="11.1" hidden="false" customHeight="true" outlineLevel="0" collapsed="false"/>
    <row r="14" customFormat="false" ht="12.75" hidden="false" customHeight="false" outlineLevel="0" collapsed="false">
      <c r="D14" s="12" t="s">
        <v>10</v>
      </c>
      <c r="E14" s="13"/>
      <c r="F14" s="7" t="n">
        <f aca="false">F7*J14</f>
        <v>1635.375</v>
      </c>
      <c r="H14" s="1" t="n">
        <f aca="false">SUM(H11:H13,F14)</f>
        <v>68944.625</v>
      </c>
      <c r="J14" s="2" t="n">
        <v>0.075</v>
      </c>
    </row>
    <row r="15" customFormat="false" ht="9.95" hidden="false" customHeight="true" outlineLevel="0" collapsed="false"/>
    <row r="16" customFormat="false" ht="12.75" hidden="false" customHeight="false" outlineLevel="0" collapsed="false">
      <c r="D16" s="12" t="s">
        <v>11</v>
      </c>
      <c r="F16" s="1" t="n">
        <v>500</v>
      </c>
    </row>
    <row r="17" customFormat="false" ht="12.75" hidden="false" customHeight="false" outlineLevel="0" collapsed="false">
      <c r="D17" s="12" t="s">
        <v>12</v>
      </c>
      <c r="E17" s="6"/>
      <c r="F17" s="7" t="n">
        <v>500</v>
      </c>
    </row>
    <row r="18" customFormat="false" ht="12.75" hidden="false" customHeight="false" outlineLevel="0" collapsed="false">
      <c r="F18" s="1" t="n">
        <f aca="false">SUM(F16:F17)</f>
        <v>1000</v>
      </c>
      <c r="H18" s="1" t="n">
        <f aca="false">SUM(H14:H17,F18)</f>
        <v>69944.625</v>
      </c>
    </row>
    <row r="19" customFormat="false" ht="9.95" hidden="false" customHeight="true" outlineLevel="0" collapsed="false"/>
    <row r="20" customFormat="false" ht="12.75" hidden="false" customHeight="false" outlineLevel="0" collapsed="false">
      <c r="D20" s="12" t="s">
        <v>13</v>
      </c>
      <c r="F20" s="1" t="n">
        <v>1500</v>
      </c>
    </row>
    <row r="21" customFormat="false" ht="12.75" hidden="false" customHeight="false" outlineLevel="0" collapsed="false">
      <c r="D21" s="12" t="s">
        <v>14</v>
      </c>
      <c r="E21" s="6"/>
      <c r="F21" s="7" t="n">
        <v>2500</v>
      </c>
    </row>
    <row r="22" customFormat="false" ht="12.75" hidden="false" customHeight="false" outlineLevel="0" collapsed="false">
      <c r="F22" s="1" t="n">
        <f aca="false">SUM(F20:F21)</f>
        <v>4000</v>
      </c>
      <c r="H22" s="1" t="n">
        <f aca="false">SUM(H18,F22)</f>
        <v>73944.625</v>
      </c>
    </row>
    <row r="23" customFormat="false" ht="9.95" hidden="false" customHeight="true" outlineLevel="0" collapsed="false"/>
    <row r="24" customFormat="false" ht="12.75" hidden="false" customHeight="false" outlineLevel="0" collapsed="false">
      <c r="D24" s="12" t="s">
        <v>15</v>
      </c>
      <c r="E24" s="6"/>
      <c r="F24" s="7" t="n">
        <v>1500</v>
      </c>
    </row>
    <row r="25" customFormat="false" ht="12.75" hidden="false" customHeight="false" outlineLevel="0" collapsed="false">
      <c r="F25" s="1" t="n">
        <f aca="false">SUM(F24)</f>
        <v>1500</v>
      </c>
      <c r="H25" s="1" t="n">
        <f aca="false">SUM(H22,F25)</f>
        <v>75444.625</v>
      </c>
    </row>
    <row r="26" customFormat="false" ht="9.95" hidden="false" customHeight="true" outlineLevel="0" collapsed="false"/>
    <row r="27" customFormat="false" ht="12.75" hidden="false" customHeight="false" outlineLevel="0" collapsed="false">
      <c r="D27" s="12" t="s">
        <v>16</v>
      </c>
      <c r="F27" s="1" t="n">
        <v>5000</v>
      </c>
    </row>
    <row r="28" customFormat="false" ht="12.75" hidden="false" customHeight="false" outlineLevel="0" collapsed="false">
      <c r="D28" s="12" t="s">
        <v>17</v>
      </c>
      <c r="F28" s="1" t="n">
        <v>4000</v>
      </c>
    </row>
    <row r="29" customFormat="false" ht="12.75" hidden="false" customHeight="false" outlineLevel="0" collapsed="false">
      <c r="D29" s="12" t="s">
        <v>18</v>
      </c>
      <c r="E29" s="6"/>
      <c r="F29" s="7" t="n">
        <f aca="false">H25*J29</f>
        <v>1056.22475</v>
      </c>
      <c r="J29" s="2" t="n">
        <v>0.014</v>
      </c>
    </row>
    <row r="30" customFormat="false" ht="12.75" hidden="false" customHeight="false" outlineLevel="0" collapsed="false">
      <c r="F30" s="1" t="n">
        <f aca="false">SUM(F27:F29)</f>
        <v>10056.22475</v>
      </c>
      <c r="H30" s="1" t="n">
        <f aca="false">SUM(H25,F30)</f>
        <v>85500.84975</v>
      </c>
    </row>
    <row r="31" customFormat="false" ht="9.95" hidden="false" customHeight="true" outlineLevel="0" collapsed="false"/>
    <row r="32" customFormat="false" ht="12.75" hidden="false" customHeight="false" outlineLevel="0" collapsed="false">
      <c r="D32" s="12" t="s">
        <v>19</v>
      </c>
      <c r="E32" s="6"/>
      <c r="F32" s="7" t="n">
        <v>2500</v>
      </c>
    </row>
    <row r="33" customFormat="false" ht="12.75" hidden="false" customHeight="false" outlineLevel="0" collapsed="false">
      <c r="F33" s="1" t="n">
        <f aca="false">SUM(F32)</f>
        <v>2500</v>
      </c>
      <c r="H33" s="1" t="n">
        <f aca="false">SUM(H30:H32,F33)</f>
        <v>88000.84975</v>
      </c>
    </row>
    <row r="34" customFormat="false" ht="9.95" hidden="false" customHeight="true" outlineLevel="0" collapsed="false"/>
    <row r="35" customFormat="false" ht="12.75" hidden="false" customHeight="false" outlineLevel="0" collapsed="false">
      <c r="D35" s="12" t="s">
        <v>20</v>
      </c>
      <c r="E35" s="6"/>
      <c r="F35" s="7" t="n">
        <f aca="false">H33*J35</f>
        <v>8800.084975</v>
      </c>
      <c r="J35" s="2" t="n">
        <v>0.1</v>
      </c>
    </row>
    <row r="36" customFormat="false" ht="12.75" hidden="false" customHeight="false" outlineLevel="0" collapsed="false">
      <c r="F36" s="1" t="n">
        <f aca="false">SUM(F35)</f>
        <v>8800.084975</v>
      </c>
      <c r="H36" s="1" t="n">
        <f aca="false">SUM(H33:H35,F36)</f>
        <v>96800.934725</v>
      </c>
    </row>
    <row r="37" customFormat="false" ht="9.95" hidden="false" customHeight="true" outlineLevel="0" collapsed="false"/>
    <row r="38" customFormat="false" ht="12.75" hidden="false" customHeight="false" outlineLevel="0" collapsed="false">
      <c r="D38" s="12" t="s">
        <v>21</v>
      </c>
      <c r="E38" s="6"/>
      <c r="F38" s="7" t="n">
        <f aca="false">H36*J38</f>
        <v>10164.098146125</v>
      </c>
      <c r="J38" s="2" t="n">
        <v>0.105</v>
      </c>
    </row>
    <row r="39" customFormat="false" ht="12.75" hidden="false" customHeight="false" outlineLevel="0" collapsed="false">
      <c r="F39" s="1" t="n">
        <f aca="false">SUM(F38)</f>
        <v>10164.098146125</v>
      </c>
      <c r="H39" s="1" t="n">
        <f aca="false">SUM(H36:H38,F39)</f>
        <v>106965.032871125</v>
      </c>
      <c r="J39" s="2" t="s">
        <v>22</v>
      </c>
    </row>
    <row r="40" customFormat="false" ht="9.95" hidden="false" customHeight="true" outlineLevel="0" collapsed="false"/>
    <row r="41" customFormat="false" ht="12.75" hidden="false" customHeight="false" outlineLevel="0" collapsed="false">
      <c r="D41" s="12" t="s">
        <v>23</v>
      </c>
      <c r="E41" s="6"/>
      <c r="F41" s="7" t="n">
        <f aca="false">H39*J41</f>
        <v>5305.4656304078</v>
      </c>
      <c r="J41" s="2" t="n">
        <v>0.0496</v>
      </c>
    </row>
    <row r="42" customFormat="false" ht="12.75" hidden="false" customHeight="false" outlineLevel="0" collapsed="false">
      <c r="F42" s="1" t="n">
        <f aca="false">SUM(F41)</f>
        <v>5305.4656304078</v>
      </c>
      <c r="H42" s="1" t="n">
        <f aca="false">SUM(H39:H41,F42)</f>
        <v>112270.498501533</v>
      </c>
    </row>
    <row r="43" customFormat="false" ht="9.95" hidden="false" customHeight="true" outlineLevel="0" collapsed="false"/>
    <row r="44" customFormat="false" ht="12.75" hidden="false" customHeight="false" outlineLevel="0" collapsed="false">
      <c r="D44" s="12" t="s">
        <v>24</v>
      </c>
      <c r="F44" s="1" t="n">
        <f aca="false">H42*J44</f>
        <v>33860.7823480623</v>
      </c>
      <c r="J44" s="2" t="n">
        <v>0.3016</v>
      </c>
    </row>
    <row r="45" customFormat="false" ht="9.95" hidden="false" customHeight="true" outlineLevel="0" collapsed="false">
      <c r="D45" s="12"/>
    </row>
    <row r="46" customFormat="false" ht="12.75" hidden="false" customHeight="false" outlineLevel="0" collapsed="false">
      <c r="F46" s="14" t="s">
        <v>25</v>
      </c>
      <c r="H46" s="15" t="n">
        <f aca="false">SUM(H42,F44)</f>
        <v>146131.280849595</v>
      </c>
    </row>
    <row r="48" customFormat="false" ht="12.75" hidden="false" customHeight="false" outlineLevel="0" collapsed="false">
      <c r="B48" s="0" t="s">
        <v>26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1" width="11.42"/>
    <col collapsed="false" customWidth="true" hidden="false" outlineLevel="0" max="7" min="7" style="0" width="2.7"/>
    <col collapsed="false" customWidth="true" hidden="false" outlineLevel="0" max="8" min="8" style="1" width="11.28"/>
    <col collapsed="false" customWidth="true" hidden="false" outlineLevel="0" max="9" min="9" style="0" width="2.7"/>
    <col collapsed="false" customWidth="true" hidden="false" outlineLevel="0" max="10" min="10" style="2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3" t="s">
        <v>0</v>
      </c>
      <c r="H1" s="4" t="s">
        <v>1</v>
      </c>
      <c r="P1" s="5" t="s">
        <v>2</v>
      </c>
    </row>
    <row r="2" customFormat="false" ht="12.75" hidden="false" customHeight="false" outlineLevel="0" collapsed="false">
      <c r="A2" s="6"/>
      <c r="B2" s="6"/>
      <c r="C2" s="6"/>
      <c r="D2" s="6"/>
      <c r="E2" s="6"/>
      <c r="F2" s="7"/>
      <c r="G2" s="6"/>
      <c r="H2" s="8" t="s">
        <v>27</v>
      </c>
      <c r="I2" s="6"/>
      <c r="J2" s="9"/>
      <c r="K2" s="6"/>
      <c r="L2" s="6"/>
      <c r="M2" s="6"/>
      <c r="N2" s="6"/>
      <c r="O2" s="6"/>
      <c r="P2" s="10" t="s">
        <v>4</v>
      </c>
    </row>
    <row r="4" customFormat="false" ht="15.75" hidden="false" customHeight="false" outlineLevel="0" collapsed="false">
      <c r="H4" s="11" t="s">
        <v>5</v>
      </c>
    </row>
    <row r="5" customFormat="false" ht="9.95" hidden="false" customHeight="true" outlineLevel="0" collapsed="false">
      <c r="H5" s="11"/>
    </row>
    <row r="6" customFormat="false" ht="12.75" hidden="false" customHeight="false" outlineLevel="0" collapsed="false">
      <c r="D6" s="12" t="s">
        <v>6</v>
      </c>
      <c r="E6" s="12"/>
      <c r="F6" s="1" t="n">
        <v>94545</v>
      </c>
    </row>
    <row r="7" customFormat="false" ht="12.75" hidden="false" customHeight="false" outlineLevel="0" collapsed="false">
      <c r="D7" s="12" t="s">
        <v>7</v>
      </c>
      <c r="E7" s="12"/>
      <c r="F7" s="1" t="n">
        <v>214101</v>
      </c>
    </row>
    <row r="8" customFormat="false" ht="12.75" hidden="false" customHeight="false" outlineLevel="0" collapsed="false">
      <c r="D8" s="12" t="s">
        <v>8</v>
      </c>
      <c r="E8" s="13"/>
      <c r="F8" s="7" t="n">
        <v>7952</v>
      </c>
    </row>
    <row r="9" customFormat="false" ht="12.75" hidden="false" customHeight="false" outlineLevel="0" collapsed="false">
      <c r="F9" s="1" t="n">
        <f aca="false">SUM(F6:F8)</f>
        <v>316598</v>
      </c>
      <c r="H9" s="1" t="n">
        <f aca="false">F9</f>
        <v>316598</v>
      </c>
    </row>
    <row r="10" customFormat="false" ht="9.95" hidden="false" customHeight="true" outlineLevel="0" collapsed="false"/>
    <row r="11" customFormat="false" ht="12.75" hidden="false" customHeight="false" outlineLevel="0" collapsed="false">
      <c r="D11" s="12" t="s">
        <v>9</v>
      </c>
      <c r="E11" s="13"/>
      <c r="F11" s="7" t="n">
        <f aca="false">F7*J11</f>
        <v>10705.05</v>
      </c>
      <c r="J11" s="2" t="n">
        <v>0.05</v>
      </c>
    </row>
    <row r="12" customFormat="false" ht="12.75" hidden="false" customHeight="false" outlineLevel="0" collapsed="false">
      <c r="F12" s="1" t="n">
        <f aca="false">SUM(F11)</f>
        <v>10705.05</v>
      </c>
      <c r="H12" s="1" t="n">
        <f aca="false">SUM(H9:H11,F12)</f>
        <v>327303.05</v>
      </c>
    </row>
    <row r="13" customFormat="false" ht="11.1" hidden="false" customHeight="true" outlineLevel="0" collapsed="false"/>
    <row r="14" customFormat="false" ht="12.75" hidden="false" customHeight="false" outlineLevel="0" collapsed="false">
      <c r="D14" s="12" t="s">
        <v>10</v>
      </c>
      <c r="E14" s="13"/>
      <c r="F14" s="7" t="n">
        <f aca="false">F7*J14</f>
        <v>16057.575</v>
      </c>
      <c r="H14" s="1" t="n">
        <f aca="false">SUM(H11:H13,F14)</f>
        <v>343360.625</v>
      </c>
      <c r="J14" s="2" t="n">
        <v>0.075</v>
      </c>
    </row>
    <row r="15" customFormat="false" ht="9.95" hidden="false" customHeight="true" outlineLevel="0" collapsed="false"/>
    <row r="16" customFormat="false" ht="12.75" hidden="false" customHeight="false" outlineLevel="0" collapsed="false">
      <c r="D16" s="12" t="s">
        <v>11</v>
      </c>
      <c r="F16" s="1" t="n">
        <v>1000</v>
      </c>
    </row>
    <row r="17" customFormat="false" ht="12.75" hidden="false" customHeight="false" outlineLevel="0" collapsed="false">
      <c r="D17" s="12" t="s">
        <v>12</v>
      </c>
      <c r="E17" s="6"/>
      <c r="F17" s="7" t="n">
        <v>1000</v>
      </c>
    </row>
    <row r="18" customFormat="false" ht="12.75" hidden="false" customHeight="false" outlineLevel="0" collapsed="false">
      <c r="F18" s="1" t="n">
        <f aca="false">SUM(F16:F17)</f>
        <v>2000</v>
      </c>
      <c r="H18" s="1" t="n">
        <f aca="false">SUM(H14:H17,F18)</f>
        <v>345360.625</v>
      </c>
    </row>
    <row r="19" customFormat="false" ht="9.95" hidden="false" customHeight="true" outlineLevel="0" collapsed="false"/>
    <row r="20" customFormat="false" ht="12.75" hidden="false" customHeight="false" outlineLevel="0" collapsed="false">
      <c r="D20" s="12" t="s">
        <v>13</v>
      </c>
      <c r="F20" s="1" t="n">
        <v>5000</v>
      </c>
    </row>
    <row r="21" customFormat="false" ht="12.75" hidden="false" customHeight="false" outlineLevel="0" collapsed="false">
      <c r="D21" s="12" t="s">
        <v>14</v>
      </c>
      <c r="E21" s="6"/>
      <c r="F21" s="7" t="n">
        <v>10000</v>
      </c>
    </row>
    <row r="22" customFormat="false" ht="12.75" hidden="false" customHeight="false" outlineLevel="0" collapsed="false">
      <c r="F22" s="1" t="n">
        <f aca="false">SUM(F20:F21)</f>
        <v>15000</v>
      </c>
      <c r="H22" s="1" t="n">
        <f aca="false">SUM(H18,F22)</f>
        <v>360360.625</v>
      </c>
    </row>
    <row r="23" customFormat="false" ht="9.95" hidden="false" customHeight="true" outlineLevel="0" collapsed="false"/>
    <row r="24" customFormat="false" ht="12.75" hidden="false" customHeight="false" outlineLevel="0" collapsed="false">
      <c r="D24" s="12" t="s">
        <v>15</v>
      </c>
      <c r="E24" s="6"/>
      <c r="F24" s="7" t="n">
        <v>3500</v>
      </c>
    </row>
    <row r="25" customFormat="false" ht="12.75" hidden="false" customHeight="false" outlineLevel="0" collapsed="false">
      <c r="F25" s="1" t="n">
        <f aca="false">SUM(F24)</f>
        <v>3500</v>
      </c>
      <c r="H25" s="1" t="n">
        <f aca="false">SUM(H22,F25)</f>
        <v>363860.625</v>
      </c>
    </row>
    <row r="26" customFormat="false" ht="9.95" hidden="false" customHeight="true" outlineLevel="0" collapsed="false"/>
    <row r="27" customFormat="false" ht="12.75" hidden="false" customHeight="false" outlineLevel="0" collapsed="false">
      <c r="D27" s="12" t="s">
        <v>16</v>
      </c>
      <c r="F27" s="1" t="n">
        <v>12000</v>
      </c>
    </row>
    <row r="28" customFormat="false" ht="12.75" hidden="false" customHeight="false" outlineLevel="0" collapsed="false">
      <c r="D28" s="12" t="s">
        <v>17</v>
      </c>
      <c r="F28" s="1" t="n">
        <v>10000</v>
      </c>
    </row>
    <row r="29" customFormat="false" ht="12.75" hidden="false" customHeight="false" outlineLevel="0" collapsed="false">
      <c r="D29" s="12" t="s">
        <v>18</v>
      </c>
      <c r="E29" s="6"/>
      <c r="F29" s="7" t="n">
        <f aca="false">H25*J29</f>
        <v>5094.04875</v>
      </c>
      <c r="J29" s="2" t="n">
        <v>0.014</v>
      </c>
    </row>
    <row r="30" customFormat="false" ht="12.75" hidden="false" customHeight="false" outlineLevel="0" collapsed="false">
      <c r="F30" s="1" t="n">
        <f aca="false">SUM(F27:F29)</f>
        <v>27094.04875</v>
      </c>
      <c r="H30" s="1" t="n">
        <f aca="false">SUM(H25,F30)</f>
        <v>390954.67375</v>
      </c>
    </row>
    <row r="31" customFormat="false" ht="9.95" hidden="false" customHeight="true" outlineLevel="0" collapsed="false"/>
    <row r="32" customFormat="false" ht="12.75" hidden="false" customHeight="false" outlineLevel="0" collapsed="false">
      <c r="D32" s="12" t="s">
        <v>19</v>
      </c>
      <c r="E32" s="6"/>
      <c r="F32" s="7" t="n">
        <v>7500</v>
      </c>
    </row>
    <row r="33" customFormat="false" ht="12.75" hidden="false" customHeight="false" outlineLevel="0" collapsed="false">
      <c r="F33" s="1" t="n">
        <f aca="false">SUM(F32)</f>
        <v>7500</v>
      </c>
      <c r="H33" s="1" t="n">
        <f aca="false">SUM(H30:H32,F33)</f>
        <v>398454.67375</v>
      </c>
    </row>
    <row r="34" customFormat="false" ht="9.95" hidden="false" customHeight="true" outlineLevel="0" collapsed="false"/>
    <row r="35" customFormat="false" ht="12.75" hidden="false" customHeight="false" outlineLevel="0" collapsed="false">
      <c r="D35" s="12" t="s">
        <v>20</v>
      </c>
      <c r="E35" s="6"/>
      <c r="F35" s="7" t="n">
        <f aca="false">H33*J35</f>
        <v>39845.467375</v>
      </c>
      <c r="J35" s="2" t="n">
        <v>0.1</v>
      </c>
    </row>
    <row r="36" customFormat="false" ht="12.75" hidden="false" customHeight="false" outlineLevel="0" collapsed="false">
      <c r="F36" s="1" t="n">
        <f aca="false">SUM(F35)</f>
        <v>39845.467375</v>
      </c>
      <c r="H36" s="1" t="n">
        <f aca="false">SUM(H33:H35,F36)</f>
        <v>438300.141125</v>
      </c>
    </row>
    <row r="37" customFormat="false" ht="9.95" hidden="false" customHeight="true" outlineLevel="0" collapsed="false"/>
    <row r="38" customFormat="false" ht="12.75" hidden="false" customHeight="false" outlineLevel="0" collapsed="false">
      <c r="D38" s="12" t="s">
        <v>21</v>
      </c>
      <c r="E38" s="6"/>
      <c r="F38" s="7" t="n">
        <f aca="false">H36*J38</f>
        <v>46021.514818125</v>
      </c>
      <c r="J38" s="2" t="n">
        <v>0.105</v>
      </c>
    </row>
    <row r="39" customFormat="false" ht="12.75" hidden="false" customHeight="false" outlineLevel="0" collapsed="false">
      <c r="F39" s="1" t="n">
        <f aca="false">SUM(F38)</f>
        <v>46021.514818125</v>
      </c>
      <c r="H39" s="1" t="n">
        <f aca="false">SUM(H36:H38,F39)</f>
        <v>484321.655943125</v>
      </c>
      <c r="J39" s="2" t="s">
        <v>22</v>
      </c>
    </row>
    <row r="40" customFormat="false" ht="9.95" hidden="false" customHeight="true" outlineLevel="0" collapsed="false"/>
    <row r="41" customFormat="false" ht="12.75" hidden="false" customHeight="false" outlineLevel="0" collapsed="false">
      <c r="D41" s="12" t="s">
        <v>23</v>
      </c>
      <c r="E41" s="6"/>
      <c r="F41" s="7" t="n">
        <f aca="false">H39*J41</f>
        <v>24022.354134779</v>
      </c>
      <c r="J41" s="2" t="n">
        <v>0.0496</v>
      </c>
    </row>
    <row r="42" customFormat="false" ht="12.75" hidden="false" customHeight="false" outlineLevel="0" collapsed="false">
      <c r="F42" s="1" t="n">
        <f aca="false">SUM(F41)</f>
        <v>24022.354134779</v>
      </c>
      <c r="H42" s="1" t="n">
        <f aca="false">SUM(H39:H41,F42)</f>
        <v>508344.010077904</v>
      </c>
    </row>
    <row r="43" customFormat="false" ht="9.95" hidden="false" customHeight="true" outlineLevel="0" collapsed="false"/>
    <row r="44" customFormat="false" ht="12.75" hidden="false" customHeight="false" outlineLevel="0" collapsed="false">
      <c r="D44" s="12" t="s">
        <v>24</v>
      </c>
      <c r="F44" s="1" t="n">
        <f aca="false">H42*J44</f>
        <v>153316.553439496</v>
      </c>
      <c r="J44" s="2" t="n">
        <v>0.3016</v>
      </c>
    </row>
    <row r="45" customFormat="false" ht="9.95" hidden="false" customHeight="true" outlineLevel="0" collapsed="false">
      <c r="D45" s="12"/>
    </row>
    <row r="46" customFormat="false" ht="12.75" hidden="false" customHeight="false" outlineLevel="0" collapsed="false">
      <c r="F46" s="14" t="s">
        <v>25</v>
      </c>
      <c r="H46" s="15" t="n">
        <f aca="false">SUM(H42,F44)</f>
        <v>661660.5635174</v>
      </c>
    </row>
    <row r="48" customFormat="false" ht="12.75" hidden="false" customHeight="false" outlineLevel="0" collapsed="false">
      <c r="B48" s="0" t="s">
        <v>26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2001-08-13T18:08:29Z</dcterms:created>
  <dc:creator>rmatthe</dc:creator>
  <dc:description/>
  <dc:language>en-US</dc:language>
  <cp:lastModifiedBy>The Matthews</cp:lastModifiedBy>
  <cp:lastPrinted>2001-09-24T21:49:22Z</cp:lastPrinted>
  <dcterms:modified xsi:type="dcterms:W3CDTF">2001-09-24T21:50:34Z</dcterms:modified>
  <cp:revision>0</cp:revision>
  <dc:subject/>
  <dc:title/>
</cp:coreProperties>
</file>