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g31 3rd Qtr " sheetId="1" state="visible" r:id="rId3"/>
    <sheet name="Sheet1" sheetId="2" state="visible" r:id="rId4"/>
    <sheet name="Sheet3" sheetId="3" state="visible" r:id="rId5"/>
  </sheets>
  <externalReferences>
    <externalReference r:id="rId6"/>
    <externalReference r:id="rId7"/>
    <externalReference r:id="rId8"/>
  </externalReferences>
  <definedNames>
    <definedName function="false" hidden="false" name="COLMMATCH" vbProcedure="false">[1]DATA!$A$3:$P$3</definedName>
    <definedName function="false" hidden="false" name="DATARANGE" vbProcedure="false">[1]DATA!$A$3:$P$62</definedName>
    <definedName function="false" hidden="false" name="jjj" vbProcedure="false">[2]DATA!$A$3:$P$62</definedName>
    <definedName function="false" hidden="false" name="kkk" vbProcedure="false">[2]DATA!$A$3:$P$3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<sst xmlns="http://schemas.openxmlformats.org/spreadsheetml/2006/main" count="64" uniqueCount="32">
  <si>
    <t xml:space="preserve">EOL 3rd Quarter Comparison  2000  vs. 2001</t>
  </si>
  <si>
    <t xml:space="preserve">Date: 9/5/01</t>
  </si>
  <si>
    <t xml:space="preserve">MTD - July 1 - August 31, 2000</t>
  </si>
  <si>
    <t xml:space="preserve">MTD - July 1 - August 31, 2001</t>
  </si>
  <si>
    <t xml:space="preserve">Commodity</t>
  </si>
  <si>
    <t xml:space="preserve">EOL Deal Count</t>
  </si>
  <si>
    <t xml:space="preserve">EOL Volume</t>
  </si>
  <si>
    <t xml:space="preserve">OTC  Deal Count</t>
  </si>
  <si>
    <t xml:space="preserve">OTC  Volume</t>
  </si>
  <si>
    <t xml:space="preserve">UOM</t>
  </si>
  <si>
    <t xml:space="preserve">US Gas</t>
  </si>
  <si>
    <t xml:space="preserve">MMBtu</t>
  </si>
  <si>
    <t xml:space="preserve">Canadian Gas</t>
  </si>
  <si>
    <t xml:space="preserve">Continental Gas</t>
  </si>
  <si>
    <t xml:space="preserve">UK Gas</t>
  </si>
  <si>
    <t xml:space="preserve">US Power </t>
  </si>
  <si>
    <t xml:space="preserve">MWh</t>
  </si>
  <si>
    <t xml:space="preserve">Continental Power</t>
  </si>
  <si>
    <t xml:space="preserve">Nordic Power</t>
  </si>
  <si>
    <t xml:space="preserve">UK Power</t>
  </si>
  <si>
    <t xml:space="preserve">Crude &amp; Products</t>
  </si>
  <si>
    <t xml:space="preserve">BBL</t>
  </si>
  <si>
    <t xml:space="preserve">LPG</t>
  </si>
  <si>
    <t xml:space="preserve">Petrochemicals</t>
  </si>
  <si>
    <t xml:space="preserve">Coal</t>
  </si>
  <si>
    <t xml:space="preserve">TONNE</t>
  </si>
  <si>
    <t xml:space="preserve">Emissions</t>
  </si>
  <si>
    <t xml:space="preserve">Contracts</t>
  </si>
  <si>
    <t xml:space="preserve">Paper and Pulp</t>
  </si>
  <si>
    <t xml:space="preserve">Weather</t>
  </si>
  <si>
    <t xml:space="preserve">Metals</t>
  </si>
  <si>
    <t xml:space="preserve">MT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</si>
</sst>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m/d/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color rgb="FF800000"/>
      <name val="Arial"/>
      <family val="2"/>
    </font>
    <font>
      <b val="true"/>
      <sz val="11"/>
      <color rgb="FF0000FF"/>
      <name val="Arial"/>
      <family val="2"/>
    </font>
    <font>
      <b val="true"/>
      <sz val="10"/>
      <name val="Arial"/>
      <family val="2"/>
    </font>
    <font>
      <sz val="9"/>
      <name val="Arial"/>
      <family val="2"/>
    </font>
    <font>
      <b val="true"/>
      <sz val="10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5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EOL%20REPORTING%20DATABASE/ARCHIVE/Archived%20Summary%20Reports/Summary%20Report%20for%20EOL%2007-1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EOL%20REPORTING%20DATABASE/ARCHIVE/Archived%20Summary%20Reports/Summary%20Report%20for%20EOL%2006-3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hird%20Qtr%20Compare%2000%20-%2001%20Wrkshee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ANSACTION SUMMARY"/>
      <sheetName val="CALCULATION"/>
      <sheetName val="AVERAGED SUMMARY"/>
      <sheetName val="DATA"/>
      <sheetName val="LTD"/>
      <sheetName val="YTD"/>
      <sheetName val="MTD"/>
      <sheetName val="NUMBER OF HOLIDAYS"/>
      <sheetName val="Bank Holidays"/>
      <sheetName val="Data (2)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RANSACTION SUMMARY"/>
      <sheetName val="CALCULATION"/>
      <sheetName val="AVERAGED SUMMARY"/>
      <sheetName val="DATA"/>
      <sheetName val="LTD"/>
      <sheetName val="YTD"/>
      <sheetName val="MTD"/>
      <sheetName val="NUMBER OF HOLIDAYS"/>
      <sheetName val="Bank Holidays"/>
      <sheetName val="Data (2)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>
        <row r="3">
          <cell r="A3" t="str">
            <v>Canadian Gas</v>
          </cell>
          <cell r="B3" t="str">
            <v>CANADIAN GAS</v>
          </cell>
          <cell r="C3">
            <v>3170</v>
          </cell>
          <cell r="D3">
            <v>967776561.612705</v>
          </cell>
          <cell r="E3" t="str">
            <v>CANADIAN GAS</v>
          </cell>
          <cell r="F3">
            <v>3268</v>
          </cell>
          <cell r="G3">
            <v>758886895.440261</v>
          </cell>
        </row>
        <row r="4">
          <cell r="A4" t="str">
            <v>Continental Power</v>
          </cell>
          <cell r="B4" t="str">
            <v>CONTINENTAL GAS</v>
          </cell>
          <cell r="C4">
            <v>532</v>
          </cell>
          <cell r="D4">
            <v>97315481</v>
          </cell>
          <cell r="E4" t="str">
            <v>CONTINENTAL GAS</v>
          </cell>
          <cell r="F4">
            <v>985</v>
          </cell>
          <cell r="G4">
            <v>195040010.99</v>
          </cell>
        </row>
        <row r="5">
          <cell r="A5" t="str">
            <v>Crude &amp; Products</v>
          </cell>
          <cell r="B5" t="str">
            <v>CRUDE  &amp; PRODUCTS</v>
          </cell>
          <cell r="C5">
            <v>11007</v>
          </cell>
          <cell r="D5">
            <v>1044441621.1562</v>
          </cell>
        </row>
        <row r="5">
          <cell r="F5">
            <v>10914</v>
          </cell>
          <cell r="G5">
            <v>697794501.2496</v>
          </cell>
        </row>
        <row r="6">
          <cell r="B6" t="str">
            <v>CRUDE</v>
          </cell>
          <cell r="C6">
            <v>7512</v>
          </cell>
          <cell r="D6">
            <v>805672295.2379</v>
          </cell>
          <cell r="E6" t="str">
            <v>CRUDE</v>
          </cell>
          <cell r="F6">
            <v>3199</v>
          </cell>
          <cell r="G6">
            <v>158855252.3998</v>
          </cell>
        </row>
        <row r="7">
          <cell r="B7" t="str">
            <v>CRUDE PRODUCTS</v>
          </cell>
          <cell r="C7">
            <v>3495</v>
          </cell>
          <cell r="D7">
            <v>238769325.9183</v>
          </cell>
          <cell r="E7" t="str">
            <v>CRUDE PRODUCTS</v>
          </cell>
          <cell r="F7">
            <v>7715</v>
          </cell>
          <cell r="G7">
            <v>538939248.849799</v>
          </cell>
        </row>
        <row r="8">
          <cell r="A8" t="str">
            <v>LPG</v>
          </cell>
          <cell r="B8" t="str">
            <v>LPG</v>
          </cell>
          <cell r="C8">
            <v>698</v>
          </cell>
          <cell r="D8">
            <v>27921689.6482</v>
          </cell>
          <cell r="E8" t="str">
            <v>LPG</v>
          </cell>
          <cell r="F8">
            <v>732</v>
          </cell>
          <cell r="G8">
            <v>20198293.9875</v>
          </cell>
        </row>
        <row r="9">
          <cell r="A9" t="str">
            <v>Nordic Power</v>
          </cell>
          <cell r="B9" t="str">
            <v>NORDIC POWER</v>
          </cell>
          <cell r="C9">
            <v>1607</v>
          </cell>
          <cell r="D9">
            <v>28703076</v>
          </cell>
          <cell r="E9" t="str">
            <v>NORDIC POWER</v>
          </cell>
          <cell r="F9">
            <v>3186</v>
          </cell>
          <cell r="G9">
            <v>74959735.17</v>
          </cell>
        </row>
        <row r="10">
          <cell r="A10" t="str">
            <v>UK Gas</v>
          </cell>
          <cell r="B10" t="str">
            <v>UK GAS</v>
          </cell>
          <cell r="C10">
            <v>2245</v>
          </cell>
          <cell r="D10">
            <v>499350684</v>
          </cell>
          <cell r="E10" t="str">
            <v>UK GAS</v>
          </cell>
          <cell r="F10">
            <v>3832</v>
          </cell>
          <cell r="G10">
            <v>652108549.58</v>
          </cell>
        </row>
        <row r="11">
          <cell r="A11" t="str">
            <v>UK Power</v>
          </cell>
          <cell r="B11" t="str">
            <v>UK POWER</v>
          </cell>
          <cell r="C11">
            <v>745</v>
          </cell>
          <cell r="D11">
            <v>34945060</v>
          </cell>
          <cell r="E11" t="str">
            <v>UK POWER</v>
          </cell>
          <cell r="F11">
            <v>12763</v>
          </cell>
          <cell r="G11">
            <v>117591731.28</v>
          </cell>
        </row>
        <row r="12">
          <cell r="A12" t="str">
            <v>US Gas</v>
          </cell>
          <cell r="B12" t="str">
            <v>US GAS</v>
          </cell>
          <cell r="C12">
            <v>21462</v>
          </cell>
          <cell r="D12">
            <v>15506934223.4636</v>
          </cell>
          <cell r="E12" t="str">
            <v>US GAS</v>
          </cell>
          <cell r="F12">
            <v>18254</v>
          </cell>
          <cell r="G12">
            <v>16639912663.8036</v>
          </cell>
        </row>
        <row r="13">
          <cell r="A13" t="str">
            <v>US Power </v>
          </cell>
          <cell r="B13" t="str">
            <v>US POWER</v>
          </cell>
          <cell r="C13">
            <v>20400</v>
          </cell>
          <cell r="D13">
            <v>196295438.15</v>
          </cell>
        </row>
        <row r="13">
          <cell r="F13">
            <v>23520</v>
          </cell>
          <cell r="G13">
            <v>346369576.26</v>
          </cell>
        </row>
        <row r="14">
          <cell r="B14" t="str">
            <v>POWER EAST</v>
          </cell>
          <cell r="C14">
            <v>10787</v>
          </cell>
          <cell r="D14">
            <v>90844513.08</v>
          </cell>
          <cell r="E14" t="str">
            <v>POWER EAST</v>
          </cell>
          <cell r="F14">
            <v>12356</v>
          </cell>
          <cell r="G14">
            <v>221778827</v>
          </cell>
        </row>
        <row r="15">
          <cell r="B15" t="str">
            <v>POWER WEST</v>
          </cell>
          <cell r="C15">
            <v>9613</v>
          </cell>
          <cell r="D15">
            <v>105450925.07</v>
          </cell>
          <cell r="E15" t="str">
            <v>POWER WEST</v>
          </cell>
          <cell r="F15">
            <v>11164</v>
          </cell>
          <cell r="G15">
            <v>124590749.26</v>
          </cell>
        </row>
        <row r="16">
          <cell r="A16" t="str">
            <v>Coal</v>
          </cell>
          <cell r="B16" t="str">
            <v>COAL</v>
          </cell>
          <cell r="C16">
            <v>101</v>
          </cell>
          <cell r="D16">
            <v>7176863.99</v>
          </cell>
          <cell r="E16" t="str">
            <v>COAL</v>
          </cell>
          <cell r="F16">
            <v>501</v>
          </cell>
          <cell r="G16">
            <v>24281230.36</v>
          </cell>
        </row>
        <row r="17">
          <cell r="B17" t="str">
            <v>COAL</v>
          </cell>
          <cell r="C17">
            <v>100</v>
          </cell>
          <cell r="D17">
            <v>7056863.99</v>
          </cell>
          <cell r="E17" t="str">
            <v>COAL</v>
          </cell>
          <cell r="F17">
            <v>416</v>
          </cell>
          <cell r="G17">
            <v>17525230.36</v>
          </cell>
        </row>
        <row r="18">
          <cell r="B18" t="str">
            <v>COAL INTERNATIONAL</v>
          </cell>
          <cell r="C18">
            <v>1</v>
          </cell>
          <cell r="D18">
            <v>120000</v>
          </cell>
          <cell r="E18" t="str">
            <v>COAL INTERNATIONAL</v>
          </cell>
          <cell r="F18">
            <v>85</v>
          </cell>
          <cell r="G18">
            <v>6756000</v>
          </cell>
        </row>
        <row r="19">
          <cell r="A19" t="str">
            <v>Emissions</v>
          </cell>
          <cell r="B19" t="str">
            <v>EMISSIONS</v>
          </cell>
          <cell r="C19">
            <v>76</v>
          </cell>
          <cell r="D19">
            <v>312707</v>
          </cell>
          <cell r="E19" t="str">
            <v>EMISSIONS</v>
          </cell>
          <cell r="F19">
            <v>64</v>
          </cell>
          <cell r="G19">
            <v>420350</v>
          </cell>
        </row>
        <row r="20">
          <cell r="A20" t="str">
            <v>Paper and Pulp</v>
          </cell>
          <cell r="B20" t="str">
            <v>PAPER &amp; PULP</v>
          </cell>
          <cell r="C20">
            <v>131</v>
          </cell>
          <cell r="D20">
            <v>1547268.996</v>
          </cell>
          <cell r="E20" t="str">
            <v>PAPER &amp; PULP</v>
          </cell>
          <cell r="F20">
            <v>887</v>
          </cell>
          <cell r="G20">
            <v>1471654.64000001</v>
          </cell>
        </row>
        <row r="21">
          <cell r="A21" t="str">
            <v>Petrochemicals</v>
          </cell>
          <cell r="B21" t="str">
            <v>PETROCHEMICALS</v>
          </cell>
          <cell r="C21">
            <v>151</v>
          </cell>
          <cell r="D21">
            <v>6040107.586</v>
          </cell>
          <cell r="E21" t="str">
            <v>PETROCHEMICALS</v>
          </cell>
          <cell r="F21">
            <v>275</v>
          </cell>
          <cell r="G21">
            <v>9381552.372</v>
          </cell>
        </row>
        <row r="22">
          <cell r="A22" t="str">
            <v>Continental Gas</v>
          </cell>
          <cell r="B22" t="str">
            <v>CONTINENTAL POWER</v>
          </cell>
          <cell r="C22">
            <v>4577</v>
          </cell>
          <cell r="D22">
            <v>56809962</v>
          </cell>
          <cell r="E22" t="str">
            <v>CONTINENTAL POWER</v>
          </cell>
          <cell r="F22">
            <v>6831</v>
          </cell>
          <cell r="G22">
            <v>226481773.3</v>
          </cell>
        </row>
        <row r="23">
          <cell r="B23" t="str">
            <v>AUSTRALIAN POWER</v>
          </cell>
          <cell r="C23">
            <v>98</v>
          </cell>
          <cell r="D23">
            <v>2613421</v>
          </cell>
          <cell r="E23" t="str">
            <v>AUSTRALIAN POWER</v>
          </cell>
          <cell r="F23">
            <v>173</v>
          </cell>
          <cell r="G23">
            <v>4807545</v>
          </cell>
        </row>
        <row r="24">
          <cell r="B24" t="str">
            <v>AUSTRIAN POWER</v>
          </cell>
          <cell r="C24">
            <v>211</v>
          </cell>
          <cell r="D24">
            <v>673933</v>
          </cell>
          <cell r="E24" t="str">
            <v>AUSTRIAN POWER</v>
          </cell>
          <cell r="F24">
            <v>709</v>
          </cell>
          <cell r="G24">
            <v>9438708</v>
          </cell>
        </row>
        <row r="25">
          <cell r="B25" t="str">
            <v>DUTCH POWER</v>
          </cell>
          <cell r="C25">
            <v>526</v>
          </cell>
          <cell r="D25">
            <v>6263075</v>
          </cell>
          <cell r="E25" t="str">
            <v>DUTCH POWER</v>
          </cell>
          <cell r="F25">
            <v>297</v>
          </cell>
          <cell r="G25">
            <v>21392347.8</v>
          </cell>
        </row>
        <row r="26">
          <cell r="B26" t="str">
            <v>GERMAN POWER</v>
          </cell>
          <cell r="C26">
            <v>2857</v>
          </cell>
          <cell r="D26">
            <v>40542908</v>
          </cell>
          <cell r="E26" t="str">
            <v>FRANCE</v>
          </cell>
          <cell r="F26">
            <v>824</v>
          </cell>
          <cell r="G26">
            <v>12881886</v>
          </cell>
        </row>
        <row r="27">
          <cell r="B27" t="str">
            <v>IBERIAN POWER</v>
          </cell>
          <cell r="C27">
            <v>47</v>
          </cell>
          <cell r="D27">
            <v>533400</v>
          </cell>
          <cell r="E27" t="str">
            <v>GERMAN POWER</v>
          </cell>
          <cell r="F27">
            <v>3716</v>
          </cell>
          <cell r="G27">
            <v>168571069.4</v>
          </cell>
        </row>
        <row r="28">
          <cell r="B28" t="str">
            <v>OTHER CONTINENTAL POWER</v>
          </cell>
          <cell r="C28">
            <v>62</v>
          </cell>
          <cell r="D28">
            <v>3501556</v>
          </cell>
          <cell r="E28" t="str">
            <v>IBERIAN</v>
          </cell>
          <cell r="F28">
            <v>237</v>
          </cell>
          <cell r="G28">
            <v>1201017.1</v>
          </cell>
        </row>
        <row r="29">
          <cell r="B29" t="str">
            <v>SWISS POWER</v>
          </cell>
          <cell r="C29">
            <v>776</v>
          </cell>
          <cell r="D29">
            <v>2681669</v>
          </cell>
          <cell r="E29" t="str">
            <v>OTHER CONTINENTAL POWER</v>
          </cell>
          <cell r="F29">
            <v>73</v>
          </cell>
          <cell r="G29">
            <v>280079</v>
          </cell>
        </row>
        <row r="30">
          <cell r="C30">
            <v>0</v>
          </cell>
        </row>
        <row r="30">
          <cell r="E30" t="str">
            <v>SWISS POWER</v>
          </cell>
          <cell r="F30">
            <v>802</v>
          </cell>
          <cell r="G30">
            <v>7909121</v>
          </cell>
        </row>
        <row r="31">
          <cell r="A31" t="str">
            <v>Weather</v>
          </cell>
          <cell r="B31" t="str">
            <v>WEATHER</v>
          </cell>
          <cell r="C31">
            <v>38</v>
          </cell>
          <cell r="D31">
            <v>321100</v>
          </cell>
          <cell r="E31" t="str">
            <v>WEATHER</v>
          </cell>
          <cell r="F31">
            <v>121</v>
          </cell>
          <cell r="G31">
            <v>1141826</v>
          </cell>
        </row>
        <row r="32">
          <cell r="B32" t="str">
            <v>WEATHER</v>
          </cell>
          <cell r="C32">
            <v>31</v>
          </cell>
          <cell r="D32">
            <v>255100</v>
          </cell>
        </row>
        <row r="33">
          <cell r="B33" t="str">
            <v>AUS WEATHER</v>
          </cell>
          <cell r="C33">
            <v>1</v>
          </cell>
          <cell r="D33">
            <v>5000</v>
          </cell>
          <cell r="E33" t="str">
            <v>WEATHER</v>
          </cell>
          <cell r="F33">
            <v>119</v>
          </cell>
          <cell r="G33">
            <v>1134326</v>
          </cell>
        </row>
        <row r="34">
          <cell r="B34" t="str">
            <v>NORDIC WEATHER</v>
          </cell>
          <cell r="C34">
            <v>6</v>
          </cell>
          <cell r="D34">
            <v>61000</v>
          </cell>
          <cell r="E34" t="str">
            <v>NORDIC WEATHER</v>
          </cell>
          <cell r="F34">
            <v>2</v>
          </cell>
          <cell r="G34">
            <v>7500</v>
          </cell>
        </row>
        <row r="35">
          <cell r="A35" t="str">
            <v>Metals</v>
          </cell>
          <cell r="B35" t="str">
            <v>Metals</v>
          </cell>
          <cell r="C35">
            <v>0</v>
          </cell>
          <cell r="D35">
            <v>0</v>
          </cell>
        </row>
        <row r="35">
          <cell r="F35">
            <v>0</v>
          </cell>
          <cell r="G3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0" width="2.84"/>
    <col collapsed="false" customWidth="true" hidden="false" outlineLevel="0" max="3" min="3" style="0" width="13.41"/>
    <col collapsed="false" customWidth="true" hidden="false" outlineLevel="0" max="4" min="4" style="0" width="16.84"/>
    <col collapsed="false" customWidth="true" hidden="false" outlineLevel="0" max="5" min="5" style="0" width="1.7"/>
    <col collapsed="false" customWidth="true" hidden="false" outlineLevel="0" max="6" min="6" style="0" width="11.7"/>
    <col collapsed="false" customWidth="true" hidden="false" outlineLevel="0" max="7" min="7" style="0" width="15.7"/>
    <col collapsed="false" customWidth="true" hidden="false" outlineLevel="0" max="9" min="9" style="0" width="7.28"/>
    <col collapsed="false" customWidth="true" hidden="false" outlineLevel="0" max="10" min="10" style="0" width="12.56"/>
    <col collapsed="false" customWidth="true" hidden="false" outlineLevel="0" max="11" min="11" style="0" width="17.7"/>
    <col collapsed="false" customWidth="true" hidden="false" outlineLevel="0" max="12" min="12" style="0" width="1.85"/>
    <col collapsed="false" customWidth="true" hidden="false" outlineLevel="0" max="13" min="13" style="0" width="12.42"/>
    <col collapsed="false" customWidth="true" hidden="false" outlineLevel="0" max="14" min="14" style="0" width="16.28"/>
    <col collapsed="false" customWidth="true" hidden="false" outlineLevel="0" max="15" min="15" style="0" width="9.85"/>
  </cols>
  <sheetData>
    <row r="1" customFormat="false" ht="34.5" hidden="false" customHeight="true" outlineLevel="0" collapsed="false">
      <c r="A1" s="1" t="s">
        <v>0</v>
      </c>
      <c r="B1" s="1"/>
    </row>
    <row r="2" customFormat="false" ht="38.25" hidden="false" customHeight="true" outlineLevel="0" collapsed="false">
      <c r="A2" s="2" t="s">
        <v>1</v>
      </c>
      <c r="B2" s="2"/>
    </row>
    <row r="3" customFormat="false" ht="16.5" hidden="false" customHeight="false" outlineLevel="0" collapsed="false">
      <c r="C3" s="3" t="s">
        <v>2</v>
      </c>
      <c r="D3" s="3"/>
      <c r="E3" s="3"/>
      <c r="F3" s="3"/>
      <c r="G3" s="3"/>
      <c r="H3" s="4"/>
      <c r="J3" s="3" t="s">
        <v>3</v>
      </c>
      <c r="K3" s="3"/>
      <c r="L3" s="3"/>
      <c r="M3" s="3"/>
      <c r="N3" s="3"/>
      <c r="O3" s="4"/>
    </row>
    <row r="4" customFormat="false" ht="27" hidden="false" customHeight="false" outlineLevel="0" collapsed="false">
      <c r="A4" s="5" t="s">
        <v>4</v>
      </c>
      <c r="B4" s="2"/>
      <c r="C4" s="6" t="s">
        <v>5</v>
      </c>
      <c r="D4" s="7" t="s">
        <v>6</v>
      </c>
      <c r="E4" s="8"/>
      <c r="F4" s="7" t="s">
        <v>7</v>
      </c>
      <c r="G4" s="9" t="s">
        <v>8</v>
      </c>
      <c r="H4" s="10" t="s">
        <v>9</v>
      </c>
      <c r="J4" s="6" t="s">
        <v>5</v>
      </c>
      <c r="K4" s="7" t="s">
        <v>6</v>
      </c>
      <c r="L4" s="7"/>
      <c r="M4" s="7" t="s">
        <v>7</v>
      </c>
      <c r="N4" s="9" t="s">
        <v>8</v>
      </c>
      <c r="O4" s="10" t="s">
        <v>9</v>
      </c>
    </row>
    <row r="5" customFormat="false" ht="16.5" hidden="false" customHeight="true" outlineLevel="0" collapsed="false">
      <c r="A5" s="11" t="s">
        <v>10</v>
      </c>
      <c r="B5" s="12"/>
      <c r="C5" s="13" t="n">
        <v>69585</v>
      </c>
      <c r="D5" s="14" t="n">
        <v>12915918981.74</v>
      </c>
      <c r="E5" s="15"/>
      <c r="F5" s="16" t="n">
        <f aca="false">VLOOKUP(A5,[3]Sheet3!$A$3:$G$35,3,FALSE())</f>
        <v>21462</v>
      </c>
      <c r="G5" s="17" t="n">
        <f aca="false">VLOOKUP(A5,[3]Sheet3!$A$3:$G$35,4,FALSE())</f>
        <v>15506934223.4636</v>
      </c>
      <c r="H5" s="18" t="s">
        <v>11</v>
      </c>
      <c r="J5" s="13" t="n">
        <v>141222</v>
      </c>
      <c r="K5" s="14" t="n">
        <v>23807911327.68</v>
      </c>
      <c r="L5" s="15"/>
      <c r="M5" s="16" t="n">
        <f aca="false">VLOOKUP(A5,[3]Sheet3!$A$3:$G$35,6,FALSE())</f>
        <v>18254</v>
      </c>
      <c r="N5" s="17" t="n">
        <f aca="false">VLOOKUP(A5,[3]Sheet3!$A$3:$G$35,7,FALSE())</f>
        <v>16639912663.8036</v>
      </c>
      <c r="O5" s="18" t="s">
        <v>11</v>
      </c>
    </row>
    <row r="6" customFormat="false" ht="16.5" hidden="false" customHeight="true" outlineLevel="0" collapsed="false">
      <c r="A6" s="11" t="s">
        <v>12</v>
      </c>
      <c r="B6" s="12"/>
      <c r="C6" s="13" t="n">
        <v>9557</v>
      </c>
      <c r="D6" s="14" t="n">
        <v>917409636.27</v>
      </c>
      <c r="E6" s="15"/>
      <c r="F6" s="16" t="n">
        <f aca="false">VLOOKUP(A6,[3]Sheet3!$A$3:$G$35,3,FALSE())</f>
        <v>3170</v>
      </c>
      <c r="G6" s="17" t="n">
        <f aca="false">VLOOKUP(A6,[3]Sheet3!$A$3:$G$35,4,FALSE())</f>
        <v>967776561.612705</v>
      </c>
      <c r="H6" s="19" t="s">
        <v>11</v>
      </c>
      <c r="J6" s="13" t="n">
        <v>9952</v>
      </c>
      <c r="K6" s="14" t="n">
        <v>625594798.83</v>
      </c>
      <c r="L6" s="15"/>
      <c r="M6" s="16" t="n">
        <f aca="false">VLOOKUP(A6,[3]Sheet3!$A$3:$G$35,6,FALSE())</f>
        <v>3268</v>
      </c>
      <c r="N6" s="17" t="n">
        <f aca="false">VLOOKUP(A6,[3]Sheet3!$A$3:$G$35,7,FALSE())</f>
        <v>758886895.440261</v>
      </c>
      <c r="O6" s="19" t="s">
        <v>11</v>
      </c>
    </row>
    <row r="7" customFormat="false" ht="16.5" hidden="false" customHeight="true" outlineLevel="0" collapsed="false">
      <c r="A7" s="11" t="s">
        <v>13</v>
      </c>
      <c r="B7" s="12"/>
      <c r="C7" s="13" t="n">
        <v>174</v>
      </c>
      <c r="D7" s="14" t="n">
        <v>19657500</v>
      </c>
      <c r="E7" s="15"/>
      <c r="F7" s="16" t="n">
        <f aca="false">VLOOKUP(A7,[3]Sheet3!$A$3:$G$35,3,FALSE())</f>
        <v>4577</v>
      </c>
      <c r="G7" s="17" t="n">
        <f aca="false">VLOOKUP(A7,[3]Sheet3!$A$3:$G$35,4,FALSE())</f>
        <v>56809962</v>
      </c>
      <c r="H7" s="19" t="s">
        <v>11</v>
      </c>
      <c r="J7" s="13" t="n">
        <v>450</v>
      </c>
      <c r="K7" s="14" t="n">
        <v>33354211</v>
      </c>
      <c r="L7" s="15"/>
      <c r="M7" s="16" t="n">
        <f aca="false">VLOOKUP(A7,[3]Sheet3!$A$3:$G$35,6,FALSE())</f>
        <v>6831</v>
      </c>
      <c r="N7" s="17" t="n">
        <f aca="false">VLOOKUP(A7,[3]Sheet3!$A$3:$G$35,7,FALSE())</f>
        <v>226481773.3</v>
      </c>
      <c r="O7" s="19" t="s">
        <v>11</v>
      </c>
    </row>
    <row r="8" customFormat="false" ht="16.5" hidden="false" customHeight="true" outlineLevel="0" collapsed="false">
      <c r="A8" s="11" t="s">
        <v>14</v>
      </c>
      <c r="B8" s="12"/>
      <c r="C8" s="13" t="n">
        <v>2858</v>
      </c>
      <c r="D8" s="14" t="n">
        <v>407895000</v>
      </c>
      <c r="E8" s="15"/>
      <c r="F8" s="16" t="n">
        <f aca="false">VLOOKUP(A8,[3]Sheet3!$A$3:$G$35,3,FALSE())</f>
        <v>2245</v>
      </c>
      <c r="G8" s="17" t="n">
        <f aca="false">VLOOKUP(A8,[3]Sheet3!$A$3:$G$35,4,FALSE())</f>
        <v>499350684</v>
      </c>
      <c r="H8" s="19" t="s">
        <v>11</v>
      </c>
      <c r="J8" s="13" t="n">
        <v>2708</v>
      </c>
      <c r="K8" s="14" t="n">
        <v>414616688.07</v>
      </c>
      <c r="L8" s="15"/>
      <c r="M8" s="16" t="n">
        <f aca="false">VLOOKUP(A8,[3]Sheet3!$A$3:$G$35,6,FALSE())</f>
        <v>3832</v>
      </c>
      <c r="N8" s="17" t="n">
        <f aca="false">VLOOKUP(A8,[3]Sheet3!$A$3:$G$35,7,FALSE())</f>
        <v>652108549.58</v>
      </c>
      <c r="O8" s="19" t="s">
        <v>11</v>
      </c>
    </row>
    <row r="9" customFormat="false" ht="16.5" hidden="false" customHeight="true" outlineLevel="0" collapsed="false">
      <c r="A9" s="11" t="s">
        <v>15</v>
      </c>
      <c r="B9" s="12"/>
      <c r="C9" s="13" t="n">
        <v>7238</v>
      </c>
      <c r="D9" s="14" t="n">
        <v>67988220</v>
      </c>
      <c r="E9" s="15"/>
      <c r="F9" s="16" t="n">
        <f aca="false">VLOOKUP(A9,[3]Sheet3!$A$3:$G$35,3,FALSE())</f>
        <v>20400</v>
      </c>
      <c r="G9" s="17" t="n">
        <f aca="false">VLOOKUP(A9,[3]Sheet3!$A$3:$G$35,4,FALSE())</f>
        <v>196295438.15</v>
      </c>
      <c r="H9" s="19" t="s">
        <v>16</v>
      </c>
      <c r="J9" s="13" t="n">
        <v>44903</v>
      </c>
      <c r="K9" s="14" t="n">
        <v>431344514</v>
      </c>
      <c r="L9" s="15"/>
      <c r="M9" s="16" t="n">
        <f aca="false">VLOOKUP(A9,[3]Sheet3!$A$3:$G$35,6,FALSE())</f>
        <v>23520</v>
      </c>
      <c r="N9" s="17" t="n">
        <f aca="false">VLOOKUP(A9,[3]Sheet3!$A$3:$G$35,7,FALSE())</f>
        <v>346369576.26</v>
      </c>
      <c r="O9" s="19" t="s">
        <v>16</v>
      </c>
    </row>
    <row r="10" customFormat="false" ht="16.5" hidden="false" customHeight="true" outlineLevel="0" collapsed="false">
      <c r="A10" s="11" t="s">
        <v>17</v>
      </c>
      <c r="B10" s="12"/>
      <c r="C10" s="13" t="n">
        <v>2004</v>
      </c>
      <c r="D10" s="14" t="n">
        <v>21247038</v>
      </c>
      <c r="E10" s="15"/>
      <c r="F10" s="16" t="n">
        <f aca="false">VLOOKUP(A10,[3]Sheet3!$A$3:$G$35,3,FALSE())</f>
        <v>532</v>
      </c>
      <c r="G10" s="17" t="n">
        <f aca="false">VLOOKUP(A10,[3]Sheet3!$A$3:$G$35,4,FALSE())</f>
        <v>97315481</v>
      </c>
      <c r="H10" s="19" t="s">
        <v>16</v>
      </c>
      <c r="J10" s="13" t="n">
        <v>4588</v>
      </c>
      <c r="K10" s="14" t="n">
        <v>44358234</v>
      </c>
      <c r="L10" s="15"/>
      <c r="M10" s="16" t="n">
        <f aca="false">VLOOKUP(A10,[3]Sheet3!$A$3:$G$35,6,FALSE())</f>
        <v>985</v>
      </c>
      <c r="N10" s="17" t="n">
        <f aca="false">VLOOKUP(A10,[3]Sheet3!$A$3:$G$35,7,FALSE())</f>
        <v>195040010.99</v>
      </c>
      <c r="O10" s="19" t="s">
        <v>16</v>
      </c>
    </row>
    <row r="11" customFormat="false" ht="16.5" hidden="false" customHeight="true" outlineLevel="0" collapsed="false">
      <c r="A11" s="11" t="s">
        <v>18</v>
      </c>
      <c r="B11" s="12"/>
      <c r="C11" s="13" t="n">
        <v>566</v>
      </c>
      <c r="D11" s="14" t="n">
        <v>7016963</v>
      </c>
      <c r="E11" s="15"/>
      <c r="F11" s="16" t="n">
        <f aca="false">VLOOKUP(A11,[3]Sheet3!$A$3:$G$35,3,FALSE())</f>
        <v>1607</v>
      </c>
      <c r="G11" s="17" t="n">
        <f aca="false">VLOOKUP(A11,[3]Sheet3!$A$3:$G$35,4,FALSE())</f>
        <v>28703076</v>
      </c>
      <c r="H11" s="19" t="s">
        <v>16</v>
      </c>
      <c r="J11" s="13" t="n">
        <v>531</v>
      </c>
      <c r="K11" s="14" t="n">
        <v>10228319</v>
      </c>
      <c r="L11" s="15"/>
      <c r="M11" s="16" t="n">
        <f aca="false">VLOOKUP(A11,[3]Sheet3!$A$3:$G$35,6,FALSE())</f>
        <v>3186</v>
      </c>
      <c r="N11" s="17" t="n">
        <f aca="false">VLOOKUP(A11,[3]Sheet3!$A$3:$G$35,7,FALSE())</f>
        <v>74959735.17</v>
      </c>
      <c r="O11" s="19" t="s">
        <v>16</v>
      </c>
    </row>
    <row r="12" customFormat="false" ht="16.5" hidden="false" customHeight="true" outlineLevel="0" collapsed="false">
      <c r="A12" s="11" t="s">
        <v>19</v>
      </c>
      <c r="B12" s="12"/>
      <c r="C12" s="13" t="n">
        <v>440</v>
      </c>
      <c r="D12" s="14" t="n">
        <v>18576960</v>
      </c>
      <c r="E12" s="15"/>
      <c r="F12" s="16" t="n">
        <f aca="false">VLOOKUP(A12,[3]Sheet3!$A$3:$G$35,3,FALSE())</f>
        <v>745</v>
      </c>
      <c r="G12" s="17" t="n">
        <f aca="false">VLOOKUP(A12,[3]Sheet3!$A$3:$G$35,4,FALSE())</f>
        <v>34945060</v>
      </c>
      <c r="H12" s="19" t="s">
        <v>16</v>
      </c>
      <c r="J12" s="13" t="n">
        <v>650</v>
      </c>
      <c r="K12" s="14" t="n">
        <v>35883840</v>
      </c>
      <c r="L12" s="15"/>
      <c r="M12" s="16" t="n">
        <f aca="false">VLOOKUP(A12,[3]Sheet3!$A$3:$G$35,6,FALSE())</f>
        <v>12763</v>
      </c>
      <c r="N12" s="17" t="n">
        <f aca="false">VLOOKUP(A12,[3]Sheet3!$A$3:$G$35,7,FALSE())</f>
        <v>117591731.28</v>
      </c>
      <c r="O12" s="19" t="s">
        <v>16</v>
      </c>
    </row>
    <row r="13" customFormat="false" ht="16.5" hidden="false" customHeight="true" outlineLevel="0" collapsed="false">
      <c r="A13" s="11" t="s">
        <v>20</v>
      </c>
      <c r="B13" s="12"/>
      <c r="C13" s="13" t="n">
        <v>2156</v>
      </c>
      <c r="D13" s="14" t="n">
        <v>71232000</v>
      </c>
      <c r="E13" s="15"/>
      <c r="F13" s="16" t="n">
        <f aca="false">VLOOKUP(A13,[3]Sheet3!$A$3:$G$35,3,FALSE())</f>
        <v>11007</v>
      </c>
      <c r="G13" s="17" t="n">
        <f aca="false">VLOOKUP(A13,[3]Sheet3!$A$3:$G$35,4,FALSE())</f>
        <v>1044441621.1562</v>
      </c>
      <c r="H13" s="19" t="s">
        <v>21</v>
      </c>
      <c r="J13" s="13" t="n">
        <v>14547</v>
      </c>
      <c r="K13" s="14" t="n">
        <v>657529750.01</v>
      </c>
      <c r="L13" s="15"/>
      <c r="M13" s="16" t="n">
        <f aca="false">VLOOKUP(A13,[3]Sheet3!$A$3:$G$35,6,FALSE())</f>
        <v>10914</v>
      </c>
      <c r="N13" s="17" t="n">
        <f aca="false">VLOOKUP(A13,[3]Sheet3!$A$3:$G$35,7,FALSE())</f>
        <v>697794501.2496</v>
      </c>
      <c r="O13" s="19" t="s">
        <v>21</v>
      </c>
    </row>
    <row r="14" customFormat="false" ht="16.5" hidden="false" customHeight="true" outlineLevel="0" collapsed="false">
      <c r="A14" s="11" t="s">
        <v>22</v>
      </c>
      <c r="B14" s="12"/>
      <c r="C14" s="13" t="n">
        <v>272</v>
      </c>
      <c r="D14" s="14" t="n">
        <v>4274000</v>
      </c>
      <c r="E14" s="15"/>
      <c r="F14" s="16" t="n">
        <f aca="false">VLOOKUP(A14,[3]Sheet3!$A$3:$G$35,3,FALSE())</f>
        <v>698</v>
      </c>
      <c r="G14" s="17" t="n">
        <f aca="false">VLOOKUP(A14,[3]Sheet3!$A$3:$G$35,4,FALSE())</f>
        <v>27921689.6482</v>
      </c>
      <c r="H14" s="19" t="s">
        <v>21</v>
      </c>
      <c r="J14" s="13" t="n">
        <v>536</v>
      </c>
      <c r="K14" s="14" t="n">
        <v>12299000</v>
      </c>
      <c r="L14" s="15"/>
      <c r="M14" s="16" t="n">
        <f aca="false">VLOOKUP(A14,[3]Sheet3!$A$3:$G$35,6,FALSE())</f>
        <v>732</v>
      </c>
      <c r="N14" s="17" t="n">
        <f aca="false">VLOOKUP(A14,[3]Sheet3!$A$3:$G$35,7,FALSE())</f>
        <v>20198293.9875</v>
      </c>
      <c r="O14" s="19" t="s">
        <v>21</v>
      </c>
    </row>
    <row r="15" customFormat="false" ht="16.5" hidden="false" customHeight="true" outlineLevel="0" collapsed="false">
      <c r="A15" s="11" t="s">
        <v>23</v>
      </c>
      <c r="B15" s="12"/>
      <c r="C15" s="13" t="n">
        <v>33</v>
      </c>
      <c r="D15" s="14" t="n">
        <v>704000</v>
      </c>
      <c r="E15" s="15"/>
      <c r="F15" s="16" t="n">
        <f aca="false">VLOOKUP(A15,[3]Sheet3!$A$3:$G$35,3,FALSE())</f>
        <v>151</v>
      </c>
      <c r="G15" s="17" t="n">
        <f aca="false">VLOOKUP(A15,[3]Sheet3!$A$3:$G$35,4,FALSE())</f>
        <v>6040107.586</v>
      </c>
      <c r="H15" s="19" t="s">
        <v>21</v>
      </c>
      <c r="J15" s="13" t="n">
        <v>53</v>
      </c>
      <c r="K15" s="14" t="n">
        <v>554000</v>
      </c>
      <c r="L15" s="15"/>
      <c r="M15" s="16" t="n">
        <f aca="false">VLOOKUP(A15,[3]Sheet3!$A$3:$G$35,6,FALSE())</f>
        <v>275</v>
      </c>
      <c r="N15" s="17" t="n">
        <f aca="false">VLOOKUP(A15,[3]Sheet3!$A$3:$G$35,7,FALSE())</f>
        <v>9381552.372</v>
      </c>
      <c r="O15" s="19" t="s">
        <v>21</v>
      </c>
    </row>
    <row r="16" customFormat="false" ht="16.5" hidden="false" customHeight="true" outlineLevel="0" collapsed="false">
      <c r="A16" s="11" t="s">
        <v>24</v>
      </c>
      <c r="B16" s="12"/>
      <c r="C16" s="13" t="n">
        <v>459</v>
      </c>
      <c r="D16" s="14" t="n">
        <v>14398250</v>
      </c>
      <c r="E16" s="15"/>
      <c r="F16" s="16" t="n">
        <f aca="false">VLOOKUP(A16,[3]Sheet3!$A$3:$G$35,3,FALSE())</f>
        <v>101</v>
      </c>
      <c r="G16" s="17" t="n">
        <f aca="false">VLOOKUP(A16,[3]Sheet3!$A$3:$G$35,4,FALSE())</f>
        <v>7176863.99</v>
      </c>
      <c r="H16" s="19" t="s">
        <v>25</v>
      </c>
      <c r="J16" s="13" t="n">
        <v>246</v>
      </c>
      <c r="K16" s="14" t="n">
        <v>6387250</v>
      </c>
      <c r="L16" s="15"/>
      <c r="M16" s="16" t="n">
        <f aca="false">VLOOKUP(A16,[3]Sheet3!$A$3:$G$35,6,FALSE())</f>
        <v>501</v>
      </c>
      <c r="N16" s="17" t="n">
        <f aca="false">VLOOKUP(A16,[3]Sheet3!$A$3:$G$35,7,FALSE())</f>
        <v>24281230.36</v>
      </c>
      <c r="O16" s="19" t="s">
        <v>25</v>
      </c>
    </row>
    <row r="17" customFormat="false" ht="16.5" hidden="false" customHeight="true" outlineLevel="0" collapsed="false">
      <c r="A17" s="11" t="s">
        <v>26</v>
      </c>
      <c r="B17" s="12"/>
      <c r="C17" s="13" t="n">
        <v>137</v>
      </c>
      <c r="D17" s="14" t="n">
        <v>342500</v>
      </c>
      <c r="E17" s="15"/>
      <c r="F17" s="16" t="n">
        <f aca="false">VLOOKUP(A17,[3]Sheet3!$A$3:$G$35,3,FALSE())</f>
        <v>76</v>
      </c>
      <c r="G17" s="17" t="n">
        <f aca="false">VLOOKUP(A17,[3]Sheet3!$A$3:$G$35,4,FALSE())</f>
        <v>312707</v>
      </c>
      <c r="H17" s="19" t="s">
        <v>27</v>
      </c>
      <c r="J17" s="13" t="n">
        <v>25</v>
      </c>
      <c r="K17" s="14" t="n">
        <v>62500</v>
      </c>
      <c r="L17" s="15"/>
      <c r="M17" s="16" t="n">
        <f aca="false">VLOOKUP(A17,[3]Sheet3!$A$3:$G$35,6,FALSE())</f>
        <v>64</v>
      </c>
      <c r="N17" s="17" t="n">
        <f aca="false">VLOOKUP(A17,[3]Sheet3!$A$3:$G$35,7,FALSE())</f>
        <v>420350</v>
      </c>
      <c r="O17" s="19" t="s">
        <v>27</v>
      </c>
    </row>
    <row r="18" customFormat="false" ht="16.5" hidden="false" customHeight="true" outlineLevel="0" collapsed="false">
      <c r="A18" s="11" t="s">
        <v>28</v>
      </c>
      <c r="B18" s="12"/>
      <c r="C18" s="13" t="n">
        <v>3</v>
      </c>
      <c r="D18" s="14" t="n">
        <v>22000</v>
      </c>
      <c r="E18" s="15"/>
      <c r="F18" s="16" t="n">
        <f aca="false">VLOOKUP(A18,[3]Sheet3!$A$3:$G$35,3,FALSE())</f>
        <v>131</v>
      </c>
      <c r="G18" s="17" t="n">
        <f aca="false">VLOOKUP(A18,[3]Sheet3!$A$3:$G$35,4,FALSE())</f>
        <v>1547268.996</v>
      </c>
      <c r="H18" s="19" t="s">
        <v>25</v>
      </c>
      <c r="J18" s="13" t="n">
        <v>109</v>
      </c>
      <c r="K18" s="14" t="n">
        <v>21644</v>
      </c>
      <c r="L18" s="15"/>
      <c r="M18" s="16" t="n">
        <f aca="false">VLOOKUP(A18,[3]Sheet3!$A$3:$G$35,6,FALSE())</f>
        <v>887</v>
      </c>
      <c r="N18" s="17" t="n">
        <f aca="false">VLOOKUP(A18,[3]Sheet3!$A$3:$G$35,7,FALSE())</f>
        <v>1471654.64000001</v>
      </c>
      <c r="O18" s="19" t="s">
        <v>25</v>
      </c>
    </row>
    <row r="19" customFormat="false" ht="16.5" hidden="false" customHeight="true" outlineLevel="0" collapsed="false">
      <c r="A19" s="11" t="s">
        <v>29</v>
      </c>
      <c r="B19" s="12"/>
      <c r="C19" s="13" t="n">
        <v>250</v>
      </c>
      <c r="D19" s="14" t="n">
        <v>50300</v>
      </c>
      <c r="E19" s="15"/>
      <c r="F19" s="16" t="n">
        <f aca="false">VLOOKUP(A19,[3]Sheet3!$A$3:$G$35,3,FALSE())</f>
        <v>38</v>
      </c>
      <c r="G19" s="17" t="n">
        <f aca="false">VLOOKUP(A19,[3]Sheet3!$A$3:$G$35,4,FALSE())</f>
        <v>321100</v>
      </c>
      <c r="H19" s="19" t="s">
        <v>27</v>
      </c>
      <c r="J19" s="13" t="n">
        <v>121</v>
      </c>
      <c r="K19" s="14" t="n">
        <v>23601</v>
      </c>
      <c r="L19" s="15"/>
      <c r="M19" s="16" t="n">
        <f aca="false">VLOOKUP(A19,[3]Sheet3!$A$3:$G$35,6,FALSE())</f>
        <v>121</v>
      </c>
      <c r="N19" s="17" t="n">
        <f aca="false">VLOOKUP(A19,[3]Sheet3!$A$3:$G$35,7,FALSE())</f>
        <v>1141826</v>
      </c>
      <c r="O19" s="19" t="s">
        <v>27</v>
      </c>
    </row>
    <row r="20" customFormat="false" ht="16.5" hidden="false" customHeight="true" outlineLevel="0" collapsed="false">
      <c r="A20" s="20" t="s">
        <v>30</v>
      </c>
      <c r="B20" s="12"/>
      <c r="C20" s="21" t="n">
        <v>31</v>
      </c>
      <c r="D20" s="22" t="n">
        <v>9693</v>
      </c>
      <c r="E20" s="23"/>
      <c r="F20" s="24" t="n">
        <f aca="false">VLOOKUP(A20,[3]Sheet3!$A$3:$G$35,3,FALSE())</f>
        <v>0</v>
      </c>
      <c r="G20" s="25" t="n">
        <f aca="false">VLOOKUP(A20,[3]Sheet3!$A$3:$G$35,4,FALSE())</f>
        <v>0</v>
      </c>
      <c r="H20" s="26" t="s">
        <v>31</v>
      </c>
      <c r="J20" s="21" t="n">
        <v>20636</v>
      </c>
      <c r="K20" s="22" t="n">
        <v>6980680</v>
      </c>
      <c r="L20" s="23"/>
      <c r="M20" s="24" t="n">
        <f aca="false">VLOOKUP(A20,[3]Sheet3!$A$3:$G$35,6,FALSE())</f>
        <v>0</v>
      </c>
      <c r="N20" s="25" t="n">
        <f aca="false">VLOOKUP(A20,[3]Sheet3!$A$3:$G$35,7,FALSE())</f>
        <v>0</v>
      </c>
      <c r="O20" s="26" t="s">
        <v>31</v>
      </c>
    </row>
    <row r="21" customFormat="false" ht="12.75" hidden="false" customHeight="false" outlineLevel="0" collapsed="false">
      <c r="C21" s="27"/>
      <c r="D21" s="27"/>
      <c r="E21" s="27"/>
      <c r="F21" s="27"/>
      <c r="G21" s="27"/>
      <c r="J21" s="27"/>
      <c r="K21" s="27"/>
      <c r="L21" s="27"/>
      <c r="M21" s="27"/>
      <c r="N21" s="27"/>
    </row>
  </sheetData>
  <mergeCells count="2">
    <mergeCell ref="C3:G3"/>
    <mergeCell ref="J3:N3"/>
  </mergeCells>
  <printOptions headings="false" gridLines="false" gridLinesSet="true" horizontalCentered="false" verticalCentered="false"/>
  <pageMargins left="0.340277777777778" right="0.179861111111111" top="0.379861111111111" bottom="0.984027777777778" header="0.511811023622047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9.99"/>
    <col collapsed="false" customWidth="true" hidden="false" outlineLevel="0" max="3" min="3" style="0" width="17.28"/>
    <col collapsed="false" customWidth="true" hidden="false" outlineLevel="0" max="4" min="4" style="0" width="8.99"/>
    <col collapsed="false" customWidth="true" hidden="false" outlineLevel="0" max="5" min="5" style="0" width="5.56"/>
    <col collapsed="false" customWidth="true" hidden="false" outlineLevel="0" max="6" min="6" style="0" width="18.28"/>
    <col collapsed="false" customWidth="true" hidden="false" outlineLevel="0" max="7" min="7" style="0" width="17.14"/>
    <col collapsed="false" customWidth="true" hidden="false" outlineLevel="0" max="8" min="8" style="0" width="8.85"/>
  </cols>
  <sheetData/>
  <printOptions headings="false" gridLines="false" gridLinesSet="true" horizontalCentered="false" verticalCentered="false"/>
  <pageMargins left="0.390277777777778" right="0.290277777777778" top="0.379861111111111" bottom="0.984027777777778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9.0546875" defaultRowHeight="12.75" customHeight="true" zeroHeight="false" outlineLevelRow="0" outlineLevelCol="0"/>
  <sheetData>
    <row r="1" customFormat="false" ht="31.5" hidden="false" customHeight="true" outlineLevel="0" collapsed="false">
      <c r="A1" s="1" t="s">
        <v>0</v>
      </c>
      <c r="D1" s="1"/>
      <c r="G1" s="1"/>
    </row>
    <row r="2" customFormat="false" ht="27.75" hidden="false" customHeight="true" outlineLevel="0" collapsed="false">
      <c r="A2" s="28" t="n">
        <v>37139</v>
      </c>
      <c r="D2" s="28"/>
      <c r="G2" s="28"/>
    </row>
    <row r="3" customFormat="false" ht="15.75" hidden="false" customHeight="false" outlineLevel="0" collapsed="false">
      <c r="B3" s="29"/>
      <c r="C3" s="29"/>
      <c r="D3" s="29"/>
      <c r="E3" s="29"/>
      <c r="F3" s="29"/>
      <c r="G3" s="30"/>
      <c r="I3" s="29"/>
      <c r="J3" s="29"/>
      <c r="K3" s="29"/>
      <c r="L3" s="29"/>
      <c r="M3" s="29"/>
      <c r="N3" s="30"/>
    </row>
    <row r="4" customFormat="false" ht="13.5" hidden="false" customHeight="false" outlineLevel="0" collapsed="false">
      <c r="A4" s="31"/>
      <c r="B4" s="32"/>
      <c r="C4" s="32"/>
      <c r="D4" s="33"/>
      <c r="E4" s="32"/>
      <c r="F4" s="32"/>
      <c r="G4" s="34"/>
      <c r="H4" s="34"/>
      <c r="I4" s="32"/>
      <c r="J4" s="32"/>
      <c r="K4" s="35"/>
      <c r="L4" s="32"/>
      <c r="M4" s="32"/>
      <c r="N4" s="34"/>
    </row>
    <row r="5" customFormat="false" ht="12.75" hidden="false" customHeight="false" outlineLevel="0" collapsed="false">
      <c r="A5" s="12"/>
      <c r="B5" s="16"/>
      <c r="C5" s="14"/>
      <c r="D5" s="36"/>
      <c r="E5" s="16"/>
      <c r="F5" s="14"/>
      <c r="G5" s="37"/>
      <c r="I5" s="16"/>
      <c r="J5" s="14"/>
      <c r="K5" s="15"/>
      <c r="L5" s="16"/>
      <c r="M5" s="14"/>
      <c r="N5" s="37"/>
    </row>
    <row r="6" customFormat="false" ht="12.75" hidden="false" customHeight="false" outlineLevel="0" collapsed="false">
      <c r="A6" s="12"/>
      <c r="B6" s="16"/>
      <c r="C6" s="14"/>
      <c r="D6" s="15"/>
      <c r="E6" s="16"/>
      <c r="F6" s="14"/>
      <c r="G6" s="37"/>
      <c r="I6" s="16"/>
      <c r="J6" s="14"/>
      <c r="K6" s="15"/>
      <c r="L6" s="16"/>
      <c r="M6" s="14"/>
      <c r="N6" s="37"/>
    </row>
    <row r="7" customFormat="false" ht="12.75" hidden="false" customHeight="false" outlineLevel="0" collapsed="false">
      <c r="A7" s="12"/>
      <c r="B7" s="16"/>
      <c r="C7" s="14"/>
      <c r="D7" s="15"/>
      <c r="E7" s="16"/>
      <c r="F7" s="14"/>
      <c r="G7" s="37"/>
      <c r="I7" s="16"/>
      <c r="J7" s="14"/>
      <c r="K7" s="15"/>
      <c r="L7" s="16"/>
      <c r="M7" s="14"/>
      <c r="N7" s="37"/>
    </row>
    <row r="8" customFormat="false" ht="12.75" hidden="false" customHeight="false" outlineLevel="0" collapsed="false">
      <c r="A8" s="12"/>
      <c r="B8" s="16"/>
      <c r="C8" s="14"/>
      <c r="D8" s="15"/>
      <c r="E8" s="16"/>
      <c r="F8" s="14"/>
      <c r="G8" s="37"/>
      <c r="I8" s="16"/>
      <c r="J8" s="14"/>
      <c r="K8" s="15"/>
      <c r="L8" s="16"/>
      <c r="M8" s="14"/>
      <c r="N8" s="37"/>
    </row>
    <row r="9" customFormat="false" ht="12.75" hidden="false" customHeight="false" outlineLevel="0" collapsed="false">
      <c r="A9" s="12"/>
      <c r="B9" s="16"/>
      <c r="C9" s="14"/>
      <c r="D9" s="15"/>
      <c r="E9" s="16"/>
      <c r="F9" s="14"/>
      <c r="G9" s="37"/>
      <c r="I9" s="16"/>
      <c r="J9" s="14"/>
      <c r="K9" s="15"/>
      <c r="L9" s="16"/>
      <c r="M9" s="14"/>
      <c r="N9" s="37"/>
    </row>
    <row r="10" customFormat="false" ht="12.75" hidden="false" customHeight="false" outlineLevel="0" collapsed="false">
      <c r="A10" s="12"/>
      <c r="B10" s="16"/>
      <c r="C10" s="14"/>
      <c r="D10" s="15"/>
      <c r="E10" s="16"/>
      <c r="F10" s="14"/>
      <c r="G10" s="37"/>
      <c r="I10" s="16"/>
      <c r="J10" s="14"/>
      <c r="K10" s="15"/>
      <c r="L10" s="16"/>
      <c r="M10" s="14"/>
      <c r="N10" s="37"/>
    </row>
    <row r="11" customFormat="false" ht="12.75" hidden="false" customHeight="false" outlineLevel="0" collapsed="false">
      <c r="A11" s="12"/>
      <c r="B11" s="16"/>
      <c r="C11" s="14"/>
      <c r="D11" s="15"/>
      <c r="E11" s="16"/>
      <c r="F11" s="14"/>
      <c r="G11" s="37"/>
      <c r="I11" s="16"/>
      <c r="J11" s="14"/>
      <c r="K11" s="15"/>
      <c r="L11" s="16"/>
      <c r="M11" s="14"/>
      <c r="N11" s="37"/>
    </row>
    <row r="12" customFormat="false" ht="12.75" hidden="false" customHeight="false" outlineLevel="0" collapsed="false">
      <c r="A12" s="12"/>
      <c r="B12" s="16"/>
      <c r="C12" s="14"/>
      <c r="D12" s="15"/>
      <c r="E12" s="16"/>
      <c r="F12" s="14"/>
      <c r="G12" s="37"/>
      <c r="I12" s="16"/>
      <c r="J12" s="14"/>
      <c r="K12" s="15"/>
      <c r="L12" s="16"/>
      <c r="M12" s="14"/>
      <c r="N12" s="37"/>
    </row>
    <row r="13" customFormat="false" ht="12.75" hidden="false" customHeight="false" outlineLevel="0" collapsed="false">
      <c r="A13" s="12"/>
      <c r="B13" s="16"/>
      <c r="C13" s="14"/>
      <c r="D13" s="15"/>
      <c r="E13" s="16"/>
      <c r="F13" s="14"/>
      <c r="G13" s="37"/>
      <c r="I13" s="16"/>
      <c r="J13" s="14"/>
      <c r="K13" s="15"/>
      <c r="L13" s="16"/>
      <c r="M13" s="14"/>
      <c r="N13" s="37"/>
    </row>
    <row r="14" customFormat="false" ht="12.75" hidden="false" customHeight="false" outlineLevel="0" collapsed="false">
      <c r="A14" s="12"/>
      <c r="B14" s="16"/>
      <c r="C14" s="14"/>
      <c r="D14" s="15"/>
      <c r="E14" s="16"/>
      <c r="F14" s="14"/>
      <c r="G14" s="37"/>
      <c r="I14" s="16"/>
      <c r="J14" s="14"/>
      <c r="K14" s="15"/>
      <c r="L14" s="16"/>
      <c r="M14" s="14"/>
      <c r="N14" s="37"/>
    </row>
    <row r="15" customFormat="false" ht="12.75" hidden="false" customHeight="false" outlineLevel="0" collapsed="false">
      <c r="A15" s="12"/>
      <c r="B15" s="16"/>
      <c r="C15" s="14"/>
      <c r="D15" s="15"/>
      <c r="E15" s="16"/>
      <c r="F15" s="14"/>
      <c r="G15" s="37"/>
      <c r="I15" s="16"/>
      <c r="J15" s="14"/>
      <c r="K15" s="15"/>
      <c r="L15" s="16"/>
      <c r="M15" s="14"/>
      <c r="N15" s="37"/>
    </row>
    <row r="16" customFormat="false" ht="12.75" hidden="false" customHeight="false" outlineLevel="0" collapsed="false">
      <c r="A16" s="12"/>
      <c r="B16" s="16"/>
      <c r="C16" s="14"/>
      <c r="D16" s="15"/>
      <c r="E16" s="16"/>
      <c r="F16" s="14"/>
      <c r="G16" s="37"/>
      <c r="I16" s="16"/>
      <c r="J16" s="14"/>
      <c r="K16" s="15"/>
      <c r="L16" s="16"/>
      <c r="M16" s="14"/>
      <c r="N16" s="37"/>
    </row>
    <row r="17" customFormat="false" ht="12.75" hidden="false" customHeight="false" outlineLevel="0" collapsed="false">
      <c r="A17" s="12"/>
      <c r="B17" s="16"/>
      <c r="C17" s="14"/>
      <c r="D17" s="15"/>
      <c r="E17" s="16"/>
      <c r="F17" s="14"/>
      <c r="G17" s="37"/>
      <c r="I17" s="16"/>
      <c r="J17" s="14"/>
      <c r="K17" s="15"/>
      <c r="L17" s="16"/>
      <c r="M17" s="14"/>
      <c r="N17" s="37"/>
    </row>
    <row r="18" customFormat="false" ht="12.75" hidden="false" customHeight="false" outlineLevel="0" collapsed="false">
      <c r="A18" s="12"/>
      <c r="B18" s="16"/>
      <c r="C18" s="14"/>
      <c r="D18" s="15"/>
      <c r="E18" s="16"/>
      <c r="F18" s="14"/>
      <c r="G18" s="37"/>
      <c r="I18" s="16"/>
      <c r="J18" s="14"/>
      <c r="K18" s="15"/>
      <c r="L18" s="16"/>
      <c r="M18" s="14"/>
      <c r="N18" s="37"/>
    </row>
    <row r="19" customFormat="false" ht="12.75" hidden="false" customHeight="false" outlineLevel="0" collapsed="false">
      <c r="A19" s="12"/>
      <c r="B19" s="16"/>
      <c r="C19" s="14"/>
      <c r="D19" s="15"/>
      <c r="E19" s="16"/>
      <c r="F19" s="14"/>
      <c r="G19" s="37"/>
      <c r="I19" s="16"/>
      <c r="J19" s="14"/>
      <c r="K19" s="15"/>
      <c r="L19" s="16"/>
      <c r="M19" s="14"/>
      <c r="N19" s="37"/>
    </row>
    <row r="20" customFormat="false" ht="12.75" hidden="false" customHeight="false" outlineLevel="0" collapsed="false">
      <c r="A20" s="12"/>
      <c r="B20" s="16"/>
      <c r="C20" s="14"/>
      <c r="D20" s="15"/>
      <c r="E20" s="16"/>
      <c r="F20" s="14"/>
      <c r="G20" s="37"/>
      <c r="I20" s="16"/>
      <c r="J20" s="14"/>
      <c r="K20" s="15"/>
      <c r="L20" s="16"/>
      <c r="M20" s="14"/>
      <c r="N20" s="37"/>
    </row>
    <row r="21" customFormat="false" ht="12.75" hidden="false" customHeight="false" outlineLevel="0" collapsed="false">
      <c r="B21" s="27"/>
      <c r="C21" s="27"/>
      <c r="D21" s="27"/>
      <c r="E21" s="27"/>
      <c r="F21" s="27"/>
      <c r="I21" s="27"/>
      <c r="J21" s="27"/>
      <c r="K21" s="27"/>
      <c r="L21" s="27"/>
      <c r="M21" s="27"/>
    </row>
  </sheetData>
  <mergeCells count="2">
    <mergeCell ref="B3:F3"/>
    <mergeCell ref="I3:M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2001-07-16T16:33:48Z</dcterms:created>
  <dc:creator>Laura Levy</dc:creator>
  <dc:description/>
  <dc:language>en-US</dc:language>
  <cp:lastModifiedBy>Laura Levy</cp:lastModifiedBy>
  <cp:lastPrinted>2001-09-07T12:51:23Z</cp:lastPrinted>
  <dcterms:modified xsi:type="dcterms:W3CDTF">2001-09-07T13:01:25Z</dcterms:modified>
  <cp:revision>0</cp:revision>
  <dc:subject/>
  <dc:title/>
</cp:coreProperties>
</file>